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50" windowHeight="9555" activeTab="1"/>
  </bookViews>
  <sheets>
    <sheet name="TG_state" sheetId="6" r:id="rId1"/>
    <sheet name="base result" sheetId="4" r:id="rId2"/>
    <sheet name="CG_state" sheetId="5" r:id="rId3"/>
    <sheet name="TG" sheetId="1" r:id="rId4"/>
    <sheet name="CG" sheetId="2" r:id="rId5"/>
    <sheet name="par" sheetId="3" r:id="rId6"/>
  </sheets>
  <definedNames>
    <definedName name="C_ane">par!$C$18</definedName>
    <definedName name="C_bev">par!$C$5</definedName>
    <definedName name="C_bst">par!$C$14</definedName>
    <definedName name="C_CaB">par!$C$12</definedName>
    <definedName name="C_cap">par!$C$4</definedName>
    <definedName name="C_dia">par!$C$22</definedName>
    <definedName name="C_eol">par!$C$17</definedName>
    <definedName name="C_fori">par!$C$8</definedName>
    <definedName name="C_foriB">par!$C$6</definedName>
    <definedName name="C_foriC">par!$C$7</definedName>
    <definedName name="C_Fru">par!$C$13</definedName>
    <definedName name="C_hfsyn">par!$C$21</definedName>
    <definedName name="C_imag">par!$C$16</definedName>
    <definedName name="C_imu">par!$C$2</definedName>
    <definedName name="C_IriB">par!$C$10</definedName>
    <definedName name="C_IriCaB">par!$C$9</definedName>
    <definedName name="C_leuk">par!$C$19</definedName>
    <definedName name="C_ormu">par!$C$23</definedName>
    <definedName name="C_oxa">par!$C$3</definedName>
    <definedName name="C_test">par!$C$15</definedName>
    <definedName name="C_throm">par!$C$20</definedName>
    <definedName name="C_XeB">par!$C$11</definedName>
    <definedName name="dr">par!$C$33</definedName>
    <definedName name="par">par!$C$1</definedName>
    <definedName name="R_ane1">par!$C$39</definedName>
    <definedName name="R_ane2">par!$C$38</definedName>
    <definedName name="R_bst1">par!$C$63</definedName>
    <definedName name="R_bst2">par!$C$54</definedName>
    <definedName name="R_CaB1">par!$C$61</definedName>
    <definedName name="R_CaB2">par!$C$52</definedName>
    <definedName name="R_dia1">par!$C$43</definedName>
    <definedName name="R_dia2">par!$C$42</definedName>
    <definedName name="R_fori1">par!$C$57</definedName>
    <definedName name="R_fori2">par!$C$48</definedName>
    <definedName name="R_foriB1">par!$C$55</definedName>
    <definedName name="R_foriB2">par!$C$46</definedName>
    <definedName name="R_foriC1">par!$C$56</definedName>
    <definedName name="R_foriC2">par!$C$47</definedName>
    <definedName name="R_Fru1">par!$C$62</definedName>
    <definedName name="R_Fru2">par!$C$53</definedName>
    <definedName name="R_hfsyn1">par!$C$41</definedName>
    <definedName name="R_hfsyn2">par!$C$40</definedName>
    <definedName name="R_IriB1">par!$C$59</definedName>
    <definedName name="R_IriB2">par!$C$50</definedName>
    <definedName name="R_IriCaB1">par!$C$58</definedName>
    <definedName name="R_IriCaB2">par!$C$49</definedName>
    <definedName name="R_leuk1">par!$C$35</definedName>
    <definedName name="R_leuk2">par!$C$34</definedName>
    <definedName name="R_ormu1">par!$C$45</definedName>
    <definedName name="R_ormu2">par!$C$44</definedName>
    <definedName name="R_throm1">par!$C$37</definedName>
    <definedName name="R_throm2">par!$C$36</definedName>
    <definedName name="R_XeB1">par!$C$60</definedName>
    <definedName name="R_XeB2">par!$C$51</definedName>
    <definedName name="U_ane">par!$C$24</definedName>
    <definedName name="U_diar">par!$C$28</definedName>
    <definedName name="U_hfsyn">par!$C$27</definedName>
    <definedName name="U_leuk">par!$C$25</definedName>
    <definedName name="U_ormu">par!$C$29</definedName>
    <definedName name="U_pd">par!$C$32</definedName>
    <definedName name="U_pfs1">par!$C$31</definedName>
    <definedName name="U_pfs2">par!$C$30</definedName>
    <definedName name="U_throm">par!$C$26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<sst xmlns="http://schemas.openxmlformats.org/spreadsheetml/2006/main" count="306" uniqueCount="192">
  <si>
    <t>pFTF</t>
  </si>
  <si>
    <t>pFTD</t>
  </si>
  <si>
    <t>pFTP</t>
  </si>
  <si>
    <t>pPTP</t>
  </si>
  <si>
    <t>pPTD</t>
  </si>
  <si>
    <t>pSTS</t>
  </si>
  <si>
    <t>nSUR</t>
  </si>
  <si>
    <t>nPFS</t>
  </si>
  <si>
    <t>nPD</t>
  </si>
  <si>
    <t>nDeath</t>
  </si>
  <si>
    <t>markov_OS</t>
  </si>
  <si>
    <t>markov_PFS</t>
  </si>
  <si>
    <t>markov_PD</t>
  </si>
  <si>
    <t>markov_Death</t>
  </si>
  <si>
    <t>PSM_OS</t>
  </si>
  <si>
    <t>PSM_PFS</t>
  </si>
  <si>
    <t>PSM_PD</t>
  </si>
  <si>
    <t>PSM_Death</t>
  </si>
  <si>
    <t>group</t>
  </si>
  <si>
    <t>Total cost</t>
  </si>
  <si>
    <t>Total QALYs</t>
  </si>
  <si>
    <t>Incremental cost</t>
  </si>
  <si>
    <t>Incremental QALYs</t>
  </si>
  <si>
    <t>ICER</t>
  </si>
  <si>
    <t>PSM</t>
  </si>
  <si>
    <t>TG</t>
  </si>
  <si>
    <t>CG</t>
  </si>
  <si>
    <t>Markov</t>
  </si>
  <si>
    <t>OS</t>
  </si>
  <si>
    <t>PFS</t>
  </si>
  <si>
    <t>PD</t>
  </si>
  <si>
    <t>Death</t>
  </si>
  <si>
    <t>Time</t>
  </si>
  <si>
    <t>SUM</t>
  </si>
  <si>
    <t>cycles</t>
  </si>
  <si>
    <t>PFS_AUC</t>
  </si>
  <si>
    <t>PD_AUC</t>
  </si>
  <si>
    <t>Death_AUC</t>
  </si>
  <si>
    <t>P_PFS</t>
  </si>
  <si>
    <t>P_PD</t>
  </si>
  <si>
    <t>P_Death</t>
  </si>
  <si>
    <t>PFS_unit_cost_treat</t>
  </si>
  <si>
    <t>PFS_unit_cost_other</t>
  </si>
  <si>
    <t>PFS_unit_cost_ae</t>
  </si>
  <si>
    <t>PFS_unit_QALY</t>
  </si>
  <si>
    <t>PFS_cost_treat</t>
  </si>
  <si>
    <t>PFS_cost_other</t>
  </si>
  <si>
    <t>PFS_cost_ae</t>
  </si>
  <si>
    <t>PFS_QALY</t>
  </si>
  <si>
    <t>PD_unit_cost_treat</t>
  </si>
  <si>
    <t>PD_unit_cost_other</t>
  </si>
  <si>
    <t>PD_unit_QALY</t>
  </si>
  <si>
    <t>PD_cost_treat</t>
  </si>
  <si>
    <t>PD_cost_other</t>
  </si>
  <si>
    <t>PD_QALY</t>
  </si>
  <si>
    <t>Death_unit_cost_eol</t>
  </si>
  <si>
    <t>Death_cost_eol</t>
  </si>
  <si>
    <t>total_cost</t>
  </si>
  <si>
    <t>total_qalys</t>
  </si>
  <si>
    <t>total_cost_discount</t>
  </si>
  <si>
    <t>total_qalys_discount</t>
  </si>
  <si>
    <t>describe</t>
  </si>
  <si>
    <t>par</t>
  </si>
  <si>
    <t>base</t>
  </si>
  <si>
    <t>low</t>
  </si>
  <si>
    <t>hight</t>
  </si>
  <si>
    <t>distribution</t>
  </si>
  <si>
    <t>Cost of immunotherapy</t>
  </si>
  <si>
    <t>C_imu</t>
  </si>
  <si>
    <t>gamma</t>
  </si>
  <si>
    <t>Cost of oxaliplatin</t>
  </si>
  <si>
    <t>C_oxa</t>
  </si>
  <si>
    <t>Cost of capecitabine</t>
  </si>
  <si>
    <t>C_cap</t>
  </si>
  <si>
    <t>Cost of bevacizumab</t>
  </si>
  <si>
    <t>C_bev</t>
  </si>
  <si>
    <t>Cost of FOLFIRI+Bevacizumab</t>
  </si>
  <si>
    <t>C_foriB</t>
  </si>
  <si>
    <t>Cost of FOLFIRI+Cetuximab</t>
  </si>
  <si>
    <t>C_foriC</t>
  </si>
  <si>
    <t>Cost of FOLFIRI</t>
  </si>
  <si>
    <t>C_fori</t>
  </si>
  <si>
    <t>Cost of Irinotecan+Capecitabine+Bevacizumab</t>
  </si>
  <si>
    <t>C_IriCaB</t>
  </si>
  <si>
    <t>Cost of Irinotecan+Bevacizumab</t>
  </si>
  <si>
    <t>C_IriB</t>
  </si>
  <si>
    <t>Cost of XELOX+Bevacizumab</t>
  </si>
  <si>
    <t>C_XeB</t>
  </si>
  <si>
    <t>Cost of Capecitabine+Bevacizumab</t>
  </si>
  <si>
    <t>C_CaB</t>
  </si>
  <si>
    <t>Cost of Fruquintinib</t>
  </si>
  <si>
    <t>C_Fru</t>
  </si>
  <si>
    <t>Cost of best supportive treatment</t>
  </si>
  <si>
    <t>C_bst</t>
  </si>
  <si>
    <t>Cost of laboratory testing</t>
  </si>
  <si>
    <t>C_test</t>
  </si>
  <si>
    <t>Cost of imaging examination</t>
  </si>
  <si>
    <t>C_imag</t>
  </si>
  <si>
    <t>Cost of end of life care</t>
  </si>
  <si>
    <t>C_eol</t>
  </si>
  <si>
    <t>Cost of anemia</t>
  </si>
  <si>
    <t>C_ane</t>
  </si>
  <si>
    <t>Cost of leukopenia</t>
  </si>
  <si>
    <t>C_leuk</t>
  </si>
  <si>
    <t>Cost of thrombocytopenia</t>
  </si>
  <si>
    <t>C_throm</t>
  </si>
  <si>
    <t>Cost of hand-foot syndrome</t>
  </si>
  <si>
    <t>C_hfsyn</t>
  </si>
  <si>
    <t>Cost of diarrhea</t>
  </si>
  <si>
    <t>C_dia</t>
  </si>
  <si>
    <t>Cost of oral mucositis</t>
  </si>
  <si>
    <t>C_ormu</t>
  </si>
  <si>
    <t>Utility  of anemia</t>
  </si>
  <si>
    <t>U_ane</t>
  </si>
  <si>
    <t>beta</t>
  </si>
  <si>
    <t>Utility of leukopenia</t>
  </si>
  <si>
    <t>U_leuk</t>
  </si>
  <si>
    <t>Utility of thrombocytopenia</t>
  </si>
  <si>
    <t>U_throm</t>
  </si>
  <si>
    <t>Utility of hand-foot syndrome</t>
  </si>
  <si>
    <t>U_hfsyn</t>
  </si>
  <si>
    <t>Utility of diarrhea</t>
  </si>
  <si>
    <t>U_diar</t>
  </si>
  <si>
    <t>Utility of oral mucositis</t>
  </si>
  <si>
    <t>U_ormu</t>
  </si>
  <si>
    <t>Utility of progression free survival in test group</t>
  </si>
  <si>
    <t>U_pfs2</t>
  </si>
  <si>
    <t>Utility of progression free survival in control group</t>
  </si>
  <si>
    <t>U_pfs1</t>
  </si>
  <si>
    <t>Utility of overall survival</t>
  </si>
  <si>
    <t>U_pd</t>
  </si>
  <si>
    <t>Discount rate</t>
  </si>
  <si>
    <t>dr</t>
  </si>
  <si>
    <t>Risk of leukopenia in test group</t>
  </si>
  <si>
    <t>R_leuk2</t>
  </si>
  <si>
    <t>Risk of leukopenia in control group</t>
  </si>
  <si>
    <t>R_leuk1</t>
  </si>
  <si>
    <t>Risk of thrombocytopenia in test group</t>
  </si>
  <si>
    <t>R_throm2</t>
  </si>
  <si>
    <t>Risk of thrombocytopenia in control group</t>
  </si>
  <si>
    <t>R_throm1</t>
  </si>
  <si>
    <t xml:space="preserve">Risk of anemia in test group </t>
  </si>
  <si>
    <t>R_ane2</t>
  </si>
  <si>
    <t>Risk of anemia in control group</t>
  </si>
  <si>
    <t>R_ane1</t>
  </si>
  <si>
    <t xml:space="preserve">Risk of  hand-foot syndrome in test group </t>
  </si>
  <si>
    <t>R_hfsyn2</t>
  </si>
  <si>
    <t>Risk of  hand-foot syndrome in control group</t>
  </si>
  <si>
    <t>R_hfsyn1</t>
  </si>
  <si>
    <t xml:space="preserve">Risk of diarrhea in test group </t>
  </si>
  <si>
    <t>R_dia2</t>
  </si>
  <si>
    <t>Risk of diarrhea in control group</t>
  </si>
  <si>
    <t>R_dia1</t>
  </si>
  <si>
    <t xml:space="preserve">Risk oforal mucositis in test group </t>
  </si>
  <si>
    <t>R_ormu2</t>
  </si>
  <si>
    <t>Risk of oral mucositis in control group</t>
  </si>
  <si>
    <t>R_ormu1</t>
  </si>
  <si>
    <t xml:space="preserve">Proportion of using FOLFIRI+Bevacizumab in test group </t>
  </si>
  <si>
    <t>R_foriB2</t>
  </si>
  <si>
    <t xml:space="preserve">Proportion of using FOLFIRI+Cetuximab in test group </t>
  </si>
  <si>
    <t>R_foriC2</t>
  </si>
  <si>
    <t xml:space="preserve">Proportion of using FOLFIRI in test group </t>
  </si>
  <si>
    <t>R_fori2</t>
  </si>
  <si>
    <t xml:space="preserve">Proportion of using  Irinotecan+Capecitabine+Bevacizumab in test group </t>
  </si>
  <si>
    <t>R_IriCaB2</t>
  </si>
  <si>
    <t xml:space="preserve">Proportion of using Irinotecan+Bevacizumab in test group </t>
  </si>
  <si>
    <t>R_IriB2</t>
  </si>
  <si>
    <t xml:space="preserve">Proportion of using XELOX+Bevacizumab in test group </t>
  </si>
  <si>
    <t>R_XeB2</t>
  </si>
  <si>
    <t xml:space="preserve">Proportion of using Capecitabine+Bevacizumab in test group </t>
  </si>
  <si>
    <t>R_CaB2</t>
  </si>
  <si>
    <t xml:space="preserve">Proportion of using Fruquintinib in test group </t>
  </si>
  <si>
    <t>R_Fru2</t>
  </si>
  <si>
    <t>Proportion of using best supportive treatment</t>
  </si>
  <si>
    <t>R_bst2</t>
  </si>
  <si>
    <t>Proportion of using FOLFIRI+Bevacizumab  in control group</t>
  </si>
  <si>
    <t>R_foriB1</t>
  </si>
  <si>
    <t>Proportion of using FOLFIRI+Cetuximab  in control group</t>
  </si>
  <si>
    <t>R_foriC1</t>
  </si>
  <si>
    <t>Proportion of using FOLFIRI  in control group</t>
  </si>
  <si>
    <t>R_fori1</t>
  </si>
  <si>
    <t>Proportion of using Irinotecan+Capecitabine+Bevacizumab  in control group</t>
  </si>
  <si>
    <t>R_IriCaB1</t>
  </si>
  <si>
    <t>Proportion of using Irinotecan+Bevacizumab  in control group</t>
  </si>
  <si>
    <t>R_IriB1</t>
  </si>
  <si>
    <t>Proportion of using XELOX+Bevacizumab  in control group</t>
  </si>
  <si>
    <t>R_XeB1</t>
  </si>
  <si>
    <t>Proportion of using Capecitabine+Bevacizumab  in control group</t>
  </si>
  <si>
    <t>R_CaB1</t>
  </si>
  <si>
    <t>Proportion of using Fruquintinib  in control group</t>
  </si>
  <si>
    <t>R_Fru1</t>
  </si>
  <si>
    <t>R_bst1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</si>
</sst>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7" applyNumberFormat="0" applyAlignment="0" applyProtection="0">
      <alignment vertical="center"/>
    </xf>
    <xf numFmtId="0" fontId="10" fillId="10" borderId="8" applyNumberFormat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12" fillId="11" borderId="9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TG_state!$L$1</c:f>
              <c:strCache>
                <c:ptCount val="1"/>
                <c:pt idx="0">
                  <c:v>markov_OS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TG_state!$L$2:$L$348</c:f>
              <c:numCache>
                <c:formatCode>General</c:formatCode>
                <c:ptCount val="347"/>
                <c:pt idx="0">
                  <c:v>0.999641611114273</c:v>
                </c:pt>
                <c:pt idx="1">
                  <c:v>0.997020729015942</c:v>
                </c:pt>
                <c:pt idx="2">
                  <c:v>0.989455186538106</c:v>
                </c:pt>
                <c:pt idx="3">
                  <c:v>0.977257404816217</c:v>
                </c:pt>
                <c:pt idx="4">
                  <c:v>0.965592142722186</c:v>
                </c:pt>
                <c:pt idx="5">
                  <c:v>0.957262558119407</c:v>
                </c:pt>
                <c:pt idx="6">
                  <c:v>0.949004827849926</c:v>
                </c:pt>
                <c:pt idx="7">
                  <c:v>0.940818332069485</c:v>
                </c:pt>
                <c:pt idx="8">
                  <c:v>0.932702456280845</c:v>
                </c:pt>
                <c:pt idx="9">
                  <c:v>0.924656591287671</c:v>
                </c:pt>
                <c:pt idx="10">
                  <c:v>0.916680133148798</c:v>
                </c:pt>
                <c:pt idx="11">
                  <c:v>0.908772483132897</c:v>
                </c:pt>
                <c:pt idx="12">
                  <c:v>0.900933047673538</c:v>
                </c:pt>
                <c:pt idx="13">
                  <c:v>0.893161238324634</c:v>
                </c:pt>
                <c:pt idx="14">
                  <c:v>0.885456471716265</c:v>
                </c:pt>
                <c:pt idx="15">
                  <c:v>0.877818169510898</c:v>
                </c:pt>
                <c:pt idx="16">
                  <c:v>0.870245758359969</c:v>
                </c:pt>
                <c:pt idx="17">
                  <c:v>0.862738669860849</c:v>
                </c:pt>
                <c:pt idx="18">
                  <c:v>0.855296340514179</c:v>
                </c:pt>
                <c:pt idx="19">
                  <c:v>0.847918211681568</c:v>
                </c:pt>
                <c:pt idx="20">
                  <c:v>0.840603729543667</c:v>
                </c:pt>
                <c:pt idx="21">
                  <c:v>0.833352345058591</c:v>
                </c:pt>
                <c:pt idx="22">
                  <c:v>0.826163513920713</c:v>
                </c:pt>
                <c:pt idx="23">
                  <c:v>0.819036696519805</c:v>
                </c:pt>
                <c:pt idx="24">
                  <c:v>0.811971357900531</c:v>
                </c:pt>
                <c:pt idx="25">
                  <c:v>0.804966967722293</c:v>
                </c:pt>
                <c:pt idx="26">
                  <c:v>0.798023000219427</c:v>
                </c:pt>
                <c:pt idx="27">
                  <c:v>0.79113893416173</c:v>
                </c:pt>
                <c:pt idx="28">
                  <c:v>0.784314252815344</c:v>
                </c:pt>
                <c:pt idx="29">
                  <c:v>0.777548443903959</c:v>
                </c:pt>
                <c:pt idx="30">
                  <c:v>0.770840999570372</c:v>
                </c:pt>
                <c:pt idx="31">
                  <c:v>0.764191416338355</c:v>
                </c:pt>
                <c:pt idx="32">
                  <c:v>0.757599195074869</c:v>
                </c:pt>
                <c:pt idx="33">
                  <c:v>0.751063840952596</c:v>
                </c:pt>
                <c:pt idx="34">
                  <c:v>0.744584863412796</c:v>
                </c:pt>
                <c:pt idx="35">
                  <c:v>0.738161776128488</c:v>
                </c:pt>
                <c:pt idx="36">
                  <c:v>0.731794096967941</c:v>
                </c:pt>
                <c:pt idx="37">
                  <c:v>0.725481347958483</c:v>
                </c:pt>
                <c:pt idx="38">
                  <c:v>0.719223055250629</c:v>
                </c:pt>
                <c:pt idx="39">
                  <c:v>0.713018749082509</c:v>
                </c:pt>
                <c:pt idx="40">
                  <c:v>0.706867963744604</c:v>
                </c:pt>
                <c:pt idx="41">
                  <c:v>0.700770237544796</c:v>
                </c:pt>
                <c:pt idx="42">
                  <c:v>0.694725112773707</c:v>
                </c:pt>
                <c:pt idx="43">
                  <c:v>0.688732135670341</c:v>
                </c:pt>
                <c:pt idx="44">
                  <c:v>0.682790856388027</c:v>
                </c:pt>
                <c:pt idx="45">
                  <c:v>0.676900828960654</c:v>
                </c:pt>
                <c:pt idx="46">
                  <c:v>0.671061611269193</c:v>
                </c:pt>
                <c:pt idx="47">
                  <c:v>0.665272765008508</c:v>
                </c:pt>
                <c:pt idx="48">
                  <c:v>0.659533855654459</c:v>
                </c:pt>
                <c:pt idx="49">
                  <c:v>0.653844452431289</c:v>
                </c:pt>
                <c:pt idx="50">
                  <c:v>0.648204128279281</c:v>
                </c:pt>
                <c:pt idx="51">
                  <c:v>0.642612459822709</c:v>
                </c:pt>
                <c:pt idx="52">
                  <c:v>0.637069027338054</c:v>
                </c:pt>
                <c:pt idx="53">
                  <c:v>0.6315734147225</c:v>
                </c:pt>
                <c:pt idx="54">
                  <c:v>0.626125209462703</c:v>
                </c:pt>
                <c:pt idx="55">
                  <c:v>0.620724002603822</c:v>
                </c:pt>
                <c:pt idx="56">
                  <c:v>0.615369388718824</c:v>
                </c:pt>
                <c:pt idx="57">
                  <c:v>0.610060965878054</c:v>
                </c:pt>
                <c:pt idx="58">
                  <c:v>0.604798335619062</c:v>
                </c:pt>
                <c:pt idx="59">
                  <c:v>0.599581102916694</c:v>
                </c:pt>
                <c:pt idx="60">
                  <c:v>0.594408876153442</c:v>
                </c:pt>
                <c:pt idx="61">
                  <c:v>0.58928126709005</c:v>
                </c:pt>
                <c:pt idx="62">
                  <c:v>0.584197890836363</c:v>
                </c:pt>
                <c:pt idx="63">
                  <c:v>0.579158365822449</c:v>
                </c:pt>
                <c:pt idx="64">
                  <c:v>0.574162313769948</c:v>
                </c:pt>
                <c:pt idx="65">
                  <c:v>0.569209359663682</c:v>
                </c:pt>
                <c:pt idx="66">
                  <c:v>0.564299131723501</c:v>
                </c:pt>
                <c:pt idx="67">
                  <c:v>0.559431261376384</c:v>
                </c:pt>
                <c:pt idx="68">
                  <c:v>0.554605383228767</c:v>
                </c:pt>
                <c:pt idx="69">
                  <c:v>0.549821135039114</c:v>
                </c:pt>
                <c:pt idx="70">
                  <c:v>0.545078157690734</c:v>
                </c:pt>
                <c:pt idx="71">
                  <c:v>0.540376095164818</c:v>
                </c:pt>
                <c:pt idx="72">
                  <c:v>0.53571459451372</c:v>
                </c:pt>
                <c:pt idx="73">
                  <c:v>0.531093305834458</c:v>
                </c:pt>
                <c:pt idx="74">
                  <c:v>0.526511882242457</c:v>
                </c:pt>
                <c:pt idx="75">
                  <c:v>0.521969979845505</c:v>
                </c:pt>
                <c:pt idx="76">
                  <c:v>0.517467257717944</c:v>
                </c:pt>
                <c:pt idx="77">
                  <c:v>0.513003377875075</c:v>
                </c:pt>
                <c:pt idx="78">
                  <c:v>0.508578005247791</c:v>
                </c:pt>
                <c:pt idx="79">
                  <c:v>0.504190807657428</c:v>
                </c:pt>
                <c:pt idx="80">
                  <c:v>0.499841455790825</c:v>
                </c:pt>
                <c:pt idx="81">
                  <c:v>0.495529623175608</c:v>
                </c:pt>
                <c:pt idx="82">
                  <c:v>0.491254986155686</c:v>
                </c:pt>
                <c:pt idx="83">
                  <c:v>0.487017223866957</c:v>
                </c:pt>
                <c:pt idx="84">
                  <c:v>0.482816018213218</c:v>
                </c:pt>
                <c:pt idx="85">
                  <c:v>0.478651053842291</c:v>
                </c:pt>
                <c:pt idx="86">
                  <c:v>0.474522018122355</c:v>
                </c:pt>
                <c:pt idx="87">
                  <c:v>0.470428601118476</c:v>
                </c:pt>
                <c:pt idx="88">
                  <c:v>0.466370495569338</c:v>
                </c:pt>
                <c:pt idx="89">
                  <c:v>0.462347396864192</c:v>
                </c:pt>
                <c:pt idx="90">
                  <c:v>0.458359003019977</c:v>
                </c:pt>
                <c:pt idx="91">
                  <c:v>0.454405014658662</c:v>
                </c:pt>
                <c:pt idx="92">
                  <c:v>0.45048513498477</c:v>
                </c:pt>
                <c:pt idx="93">
                  <c:v>0.4465990697631</c:v>
                </c:pt>
                <c:pt idx="94">
                  <c:v>0.442746527296642</c:v>
                </c:pt>
                <c:pt idx="95">
                  <c:v>0.438927218404683</c:v>
                </c:pt>
                <c:pt idx="96">
                  <c:v>0.435140856401097</c:v>
                </c:pt>
                <c:pt idx="97">
                  <c:v>0.431387157072826</c:v>
                </c:pt>
                <c:pt idx="98">
                  <c:v>0.427665838658553</c:v>
                </c:pt>
                <c:pt idx="99">
                  <c:v>0.423976621827538</c:v>
                </c:pt>
                <c:pt idx="100">
                  <c:v>0.42031922965867</c:v>
                </c:pt>
                <c:pt idx="101">
                  <c:v>0.416693387619662</c:v>
                </c:pt>
                <c:pt idx="102">
                  <c:v>0.413098823546459</c:v>
                </c:pt>
                <c:pt idx="103">
                  <c:v>0.409535267622796</c:v>
                </c:pt>
                <c:pt idx="104">
                  <c:v>0.406002452359957</c:v>
                </c:pt>
                <c:pt idx="105">
                  <c:v>0.402500112576687</c:v>
                </c:pt>
                <c:pt idx="106">
                  <c:v>0.399027985379294</c:v>
                </c:pt>
                <c:pt idx="107">
                  <c:v>0.395585810141906</c:v>
                </c:pt>
                <c:pt idx="108">
                  <c:v>0.392173328486922</c:v>
                </c:pt>
                <c:pt idx="109">
                  <c:v>0.388790284265605</c:v>
                </c:pt>
                <c:pt idx="110">
                  <c:v>0.38543642353886</c:v>
                </c:pt>
                <c:pt idx="111">
                  <c:v>0.382111494558174</c:v>
                </c:pt>
                <c:pt idx="112">
                  <c:v>0.378815247746716</c:v>
                </c:pt>
                <c:pt idx="113">
                  <c:v>0.375547435680605</c:v>
                </c:pt>
                <c:pt idx="114">
                  <c:v>0.372307813070338</c:v>
                </c:pt>
                <c:pt idx="115">
                  <c:v>0.369096136742377</c:v>
                </c:pt>
                <c:pt idx="116">
                  <c:v>0.365912165620898</c:v>
                </c:pt>
                <c:pt idx="117">
                  <c:v>0.362755660709691</c:v>
                </c:pt>
                <c:pt idx="118">
                  <c:v>0.359626385074224</c:v>
                </c:pt>
                <c:pt idx="119">
                  <c:v>0.356524103823858</c:v>
                </c:pt>
                <c:pt idx="120">
                  <c:v>0.353448584094214</c:v>
                </c:pt>
                <c:pt idx="121">
                  <c:v>0.350399595029695</c:v>
                </c:pt>
                <c:pt idx="122">
                  <c:v>0.347376907766156</c:v>
                </c:pt>
                <c:pt idx="123">
                  <c:v>0.344380295413726</c:v>
                </c:pt>
                <c:pt idx="124">
                  <c:v>0.341409533039778</c:v>
                </c:pt>
                <c:pt idx="125">
                  <c:v>0.338464397652042</c:v>
                </c:pt>
                <c:pt idx="126">
                  <c:v>0.335544668181871</c:v>
                </c:pt>
                <c:pt idx="127">
                  <c:v>0.332650125467643</c:v>
                </c:pt>
                <c:pt idx="128">
                  <c:v>0.329780552238311</c:v>
                </c:pt>
                <c:pt idx="129">
                  <c:v>0.326935733097098</c:v>
                </c:pt>
                <c:pt idx="130">
                  <c:v>0.324115454505325</c:v>
                </c:pt>
                <c:pt idx="131">
                  <c:v>0.321319504766381</c:v>
                </c:pt>
                <c:pt idx="132">
                  <c:v>0.318547674009836</c:v>
                </c:pt>
                <c:pt idx="133">
                  <c:v>0.315799754175688</c:v>
                </c:pt>
                <c:pt idx="134">
                  <c:v>0.313075538998743</c:v>
                </c:pt>
                <c:pt idx="135">
                  <c:v>0.310374823993131</c:v>
                </c:pt>
                <c:pt idx="136">
                  <c:v>0.307697406436961</c:v>
                </c:pt>
                <c:pt idx="137">
                  <c:v>0.305043085357103</c:v>
                </c:pt>
                <c:pt idx="138">
                  <c:v>0.3024116615141</c:v>
                </c:pt>
                <c:pt idx="139">
                  <c:v>0.299802937387217</c:v>
                </c:pt>
                <c:pt idx="140">
                  <c:v>0.297216717159607</c:v>
                </c:pt>
                <c:pt idx="141">
                  <c:v>0.294652806703623</c:v>
                </c:pt>
                <c:pt idx="142">
                  <c:v>0.292111013566238</c:v>
                </c:pt>
                <c:pt idx="143">
                  <c:v>0.289591146954601</c:v>
                </c:pt>
                <c:pt idx="144">
                  <c:v>0.28709301772172</c:v>
                </c:pt>
                <c:pt idx="145">
                  <c:v>0.284616438352258</c:v>
                </c:pt>
                <c:pt idx="146">
                  <c:v>0.28216122294846</c:v>
                </c:pt>
                <c:pt idx="147">
                  <c:v>0.279727187216203</c:v>
                </c:pt>
                <c:pt idx="148">
                  <c:v>0.277314148451155</c:v>
                </c:pt>
                <c:pt idx="149">
                  <c:v>0.274921925525065</c:v>
                </c:pt>
                <c:pt idx="150">
                  <c:v>0.27255033887217</c:v>
                </c:pt>
                <c:pt idx="151">
                  <c:v>0.27019921047571</c:v>
                </c:pt>
                <c:pt idx="152">
                  <c:v>0.267868363854572</c:v>
                </c:pt>
                <c:pt idx="153">
                  <c:v>0.265557624050037</c:v>
                </c:pt>
                <c:pt idx="154">
                  <c:v>0.26326681761265</c:v>
                </c:pt>
                <c:pt idx="155">
                  <c:v>0.260995772589202</c:v>
                </c:pt>
                <c:pt idx="156">
                  <c:v>0.258744318509822</c:v>
                </c:pt>
                <c:pt idx="157">
                  <c:v>0.256512286375177</c:v>
                </c:pt>
                <c:pt idx="158">
                  <c:v>0.254299508643793</c:v>
                </c:pt>
                <c:pt idx="159">
                  <c:v>0.252105819219476</c:v>
                </c:pt>
                <c:pt idx="160">
                  <c:v>0.249931053438842</c:v>
                </c:pt>
                <c:pt idx="161">
                  <c:v>0.247775048058959</c:v>
                </c:pt>
                <c:pt idx="162">
                  <c:v>0.245637641245098</c:v>
                </c:pt>
                <c:pt idx="163">
                  <c:v>0.243518672558578</c:v>
                </c:pt>
                <c:pt idx="164">
                  <c:v>0.241417982944726</c:v>
                </c:pt>
                <c:pt idx="165">
                  <c:v>0.239335414720939</c:v>
                </c:pt>
                <c:pt idx="166">
                  <c:v>0.23727081156485</c:v>
                </c:pt>
                <c:pt idx="167">
                  <c:v>0.235224018502587</c:v>
                </c:pt>
                <c:pt idx="168">
                  <c:v>0.233194881897147</c:v>
                </c:pt>
                <c:pt idx="169">
                  <c:v>0.231183249436861</c:v>
                </c:pt>
                <c:pt idx="170">
                  <c:v>0.22918897012396</c:v>
                </c:pt>
                <c:pt idx="171">
                  <c:v>0.227211894263245</c:v>
                </c:pt>
                <c:pt idx="172">
                  <c:v>0.225251873450847</c:v>
                </c:pt>
                <c:pt idx="173">
                  <c:v>0.223308760563087</c:v>
                </c:pt>
                <c:pt idx="174">
                  <c:v>0.221382409745433</c:v>
                </c:pt>
                <c:pt idx="175">
                  <c:v>0.219472676401558</c:v>
                </c:pt>
                <c:pt idx="176">
                  <c:v>0.217579417182472</c:v>
                </c:pt>
                <c:pt idx="177">
                  <c:v>0.215702489975778</c:v>
                </c:pt>
                <c:pt idx="178">
                  <c:v>0.213841753894995</c:v>
                </c:pt>
                <c:pt idx="179">
                  <c:v>0.211997069268986</c:v>
                </c:pt>
                <c:pt idx="180">
                  <c:v>0.21016829763147</c:v>
                </c:pt>
                <c:pt idx="181">
                  <c:v>0.208355301710638</c:v>
                </c:pt>
                <c:pt idx="182">
                  <c:v>0.206557945418835</c:v>
                </c:pt>
                <c:pt idx="183">
                  <c:v>0.204776093842359</c:v>
                </c:pt>
                <c:pt idx="184">
                  <c:v>0.203009613231323</c:v>
                </c:pt>
                <c:pt idx="185">
                  <c:v>0.201258370989625</c:v>
                </c:pt>
                <c:pt idx="186">
                  <c:v>0.199522235664984</c:v>
                </c:pt>
                <c:pt idx="187">
                  <c:v>0.197801076939083</c:v>
                </c:pt>
                <c:pt idx="188">
                  <c:v>0.196094765617783</c:v>
                </c:pt>
                <c:pt idx="189">
                  <c:v>0.194403173621424</c:v>
                </c:pt>
                <c:pt idx="190">
                  <c:v>0.192726173975214</c:v>
                </c:pt>
                <c:pt idx="191">
                  <c:v>0.191063640799694</c:v>
                </c:pt>
                <c:pt idx="192">
                  <c:v>0.189415449301294</c:v>
                </c:pt>
                <c:pt idx="193">
                  <c:v>0.187781475762963</c:v>
                </c:pt>
                <c:pt idx="194">
                  <c:v>0.186161597534881</c:v>
                </c:pt>
                <c:pt idx="195">
                  <c:v>0.184555693025258</c:v>
                </c:pt>
                <c:pt idx="196">
                  <c:v>0.182963641691197</c:v>
                </c:pt>
                <c:pt idx="197">
                  <c:v>0.181385324029661</c:v>
                </c:pt>
                <c:pt idx="198">
                  <c:v>0.179820621568487</c:v>
                </c:pt>
                <c:pt idx="199">
                  <c:v>0.178269416857503</c:v>
                </c:pt>
                <c:pt idx="200">
                  <c:v>0.176731593459711</c:v>
                </c:pt>
                <c:pt idx="201">
                  <c:v>0.175207035942541</c:v>
                </c:pt>
                <c:pt idx="202">
                  <c:v>0.173695629869195</c:v>
                </c:pt>
                <c:pt idx="203">
                  <c:v>0.172197261790049</c:v>
                </c:pt>
                <c:pt idx="204">
                  <c:v>0.170711819234144</c:v>
                </c:pt>
                <c:pt idx="205">
                  <c:v>0.169239190700737</c:v>
                </c:pt>
                <c:pt idx="206">
                  <c:v>0.16777926565094</c:v>
                </c:pt>
                <c:pt idx="207">
                  <c:v>0.166331934499413</c:v>
                </c:pt>
                <c:pt idx="208">
                  <c:v>0.164897088606145</c:v>
                </c:pt>
                <c:pt idx="209">
                  <c:v>0.163474620268297</c:v>
                </c:pt>
                <c:pt idx="210">
                  <c:v>0.162064422712118</c:v>
                </c:pt>
                <c:pt idx="211">
                  <c:v>0.160666390084931</c:v>
                </c:pt>
                <c:pt idx="212">
                  <c:v>0.159280417447184</c:v>
                </c:pt>
                <c:pt idx="213">
                  <c:v>0.15790640076458</c:v>
                </c:pt>
                <c:pt idx="214">
                  <c:v>0.156544236900258</c:v>
                </c:pt>
                <c:pt idx="215">
                  <c:v>0.155193823607061</c:v>
                </c:pt>
                <c:pt idx="216">
                  <c:v>0.153855059519856</c:v>
                </c:pt>
                <c:pt idx="217">
                  <c:v>0.152527844147926</c:v>
                </c:pt>
                <c:pt idx="218">
                  <c:v>0.151212077867425</c:v>
                </c:pt>
                <c:pt idx="219">
                  <c:v>0.149907661913907</c:v>
                </c:pt>
                <c:pt idx="220">
                  <c:v>0.148614498374903</c:v>
                </c:pt>
                <c:pt idx="221">
                  <c:v>0.147332490182579</c:v>
                </c:pt>
                <c:pt idx="222">
                  <c:v>0.146061541106446</c:v>
                </c:pt>
                <c:pt idx="223">
                  <c:v>0.144801555746138</c:v>
                </c:pt>
                <c:pt idx="224">
                  <c:v>0.14355243952425</c:v>
                </c:pt>
                <c:pt idx="225">
                  <c:v>0.142314098679241</c:v>
                </c:pt>
                <c:pt idx="226">
                  <c:v>0.141086440258393</c:v>
                </c:pt>
                <c:pt idx="227">
                  <c:v>0.139869372110838</c:v>
                </c:pt>
                <c:pt idx="228">
                  <c:v>0.138662802880633</c:v>
                </c:pt>
                <c:pt idx="229">
                  <c:v>0.137466641999916</c:v>
                </c:pt>
                <c:pt idx="230">
                  <c:v>0.136280799682092</c:v>
                </c:pt>
                <c:pt idx="231">
                  <c:v>0.135105186915105</c:v>
                </c:pt>
                <c:pt idx="232">
                  <c:v>0.133939715454752</c:v>
                </c:pt>
                <c:pt idx="233">
                  <c:v>0.13278429781806</c:v>
                </c:pt>
                <c:pt idx="234">
                  <c:v>0.131638847276718</c:v>
                </c:pt>
                <c:pt idx="235">
                  <c:v>0.13050327785057</c:v>
                </c:pt>
                <c:pt idx="236">
                  <c:v>0.129377504301158</c:v>
                </c:pt>
                <c:pt idx="237">
                  <c:v>0.128261442125326</c:v>
                </c:pt>
                <c:pt idx="238">
                  <c:v>0.127155007548874</c:v>
                </c:pt>
                <c:pt idx="239">
                  <c:v>0.126058117520275</c:v>
                </c:pt>
                <c:pt idx="240">
                  <c:v>0.124970689704436</c:v>
                </c:pt>
                <c:pt idx="241">
                  <c:v>0.123892642476518</c:v>
                </c:pt>
                <c:pt idx="242">
                  <c:v>0.122823894915814</c:v>
                </c:pt>
                <c:pt idx="243">
                  <c:v>0.121764366799667</c:v>
                </c:pt>
                <c:pt idx="244">
                  <c:v>0.120713978597457</c:v>
                </c:pt>
                <c:pt idx="245">
                  <c:v>0.119672651464626</c:v>
                </c:pt>
                <c:pt idx="246">
                  <c:v>0.118640307236758</c:v>
                </c:pt>
                <c:pt idx="247">
                  <c:v>0.117616868423718</c:v>
                </c:pt>
                <c:pt idx="248">
                  <c:v>0.11660225820383</c:v>
                </c:pt>
                <c:pt idx="249">
                  <c:v>0.115596400418113</c:v>
                </c:pt>
                <c:pt idx="250">
                  <c:v>0.114599219564565</c:v>
                </c:pt>
                <c:pt idx="251">
                  <c:v>0.113610640792491</c:v>
                </c:pt>
                <c:pt idx="252">
                  <c:v>0.112630589896893</c:v>
                </c:pt>
                <c:pt idx="253">
                  <c:v>0.111658993312893</c:v>
                </c:pt>
                <c:pt idx="254">
                  <c:v>0.11069577811021</c:v>
                </c:pt>
                <c:pt idx="255">
                  <c:v>0.109740871987693</c:v>
                </c:pt>
                <c:pt idx="256">
                  <c:v>0.108794203267889</c:v>
                </c:pt>
                <c:pt idx="257">
                  <c:v>0.10785570089166</c:v>
                </c:pt>
                <c:pt idx="258">
                  <c:v>0.106925294412858</c:v>
                </c:pt>
                <c:pt idx="259">
                  <c:v>0.106002913993028</c:v>
                </c:pt>
                <c:pt idx="260">
                  <c:v>0.10508849039617</c:v>
                </c:pt>
                <c:pt idx="261">
                  <c:v>0.10418195498354</c:v>
                </c:pt>
                <c:pt idx="262">
                  <c:v>0.103283239708505</c:v>
                </c:pt>
                <c:pt idx="263">
                  <c:v>0.102392277111424</c:v>
                </c:pt>
                <c:pt idx="264">
                  <c:v>0.101509000314591</c:v>
                </c:pt>
                <c:pt idx="265">
                  <c:v>0.100633343017214</c:v>
                </c:pt>
                <c:pt idx="266">
                  <c:v>0.0997652394904405</c:v>
                </c:pt>
                <c:pt idx="267">
                  <c:v>0.0989046245724178</c:v>
                </c:pt>
                <c:pt idx="268">
                  <c:v>0.0980514336634077</c:v>
                </c:pt>
                <c:pt idx="269">
                  <c:v>0.0972056027209346</c:v>
                </c:pt>
                <c:pt idx="270">
                  <c:v>0.0963670682549793</c:v>
                </c:pt>
                <c:pt idx="271">
                  <c:v>0.0955357673232124</c:v>
                </c:pt>
                <c:pt idx="272">
                  <c:v>0.0947116375262706</c:v>
                </c:pt>
                <c:pt idx="273">
                  <c:v>0.0938946170030724</c:v>
                </c:pt>
                <c:pt idx="274">
                  <c:v>0.0930846444261749</c:v>
                </c:pt>
                <c:pt idx="275">
                  <c:v>0.0922816589971699</c:v>
                </c:pt>
                <c:pt idx="276">
                  <c:v>0.0914856004421213</c:v>
                </c:pt>
                <c:pt idx="277">
                  <c:v>0.0906964090070392</c:v>
                </c:pt>
                <c:pt idx="278">
                  <c:v>0.0899140254533965</c:v>
                </c:pt>
                <c:pt idx="279">
                  <c:v>0.0891383910536808</c:v>
                </c:pt>
                <c:pt idx="280">
                  <c:v>0.0883694475869867</c:v>
                </c:pt>
                <c:pt idx="281">
                  <c:v>0.0876071373346459</c:v>
                </c:pt>
                <c:pt idx="282">
                  <c:v>0.0868514030758946</c:v>
                </c:pt>
                <c:pt idx="283">
                  <c:v>0.0861021880835777</c:v>
                </c:pt>
                <c:pt idx="284">
                  <c:v>0.0853594361198917</c:v>
                </c:pt>
                <c:pt idx="285">
                  <c:v>0.0846230914321628</c:v>
                </c:pt>
                <c:pt idx="286">
                  <c:v>0.0838930987486621</c:v>
                </c:pt>
                <c:pt idx="287">
                  <c:v>0.0831694032744566</c:v>
                </c:pt>
                <c:pt idx="288">
                  <c:v>0.0824519506872967</c:v>
                </c:pt>
                <c:pt idx="289">
                  <c:v>0.081740687133538</c:v>
                </c:pt>
                <c:pt idx="290">
                  <c:v>0.0810355592240992</c:v>
                </c:pt>
                <c:pt idx="291">
                  <c:v>0.0803365140304548</c:v>
                </c:pt>
                <c:pt idx="292">
                  <c:v>0.0796434990806619</c:v>
                </c:pt>
                <c:pt idx="293">
                  <c:v>0.0789564623554214</c:v>
                </c:pt>
                <c:pt idx="294">
                  <c:v>0.0782753522841737</c:v>
                </c:pt>
                <c:pt idx="295">
                  <c:v>0.0776001177412275</c:v>
                </c:pt>
                <c:pt idx="296">
                  <c:v>0.0769307080419221</c:v>
                </c:pt>
                <c:pt idx="297">
                  <c:v>0.0762670729388232</c:v>
                </c:pt>
                <c:pt idx="298">
                  <c:v>0.0756091626179506</c:v>
                </c:pt>
                <c:pt idx="299">
                  <c:v>0.07495692769504</c:v>
                </c:pt>
                <c:pt idx="300">
                  <c:v>0.0743103192118349</c:v>
                </c:pt>
                <c:pt idx="301">
                  <c:v>0.0736692886324129</c:v>
                </c:pt>
                <c:pt idx="302">
                  <c:v>0.0730337878395415</c:v>
                </c:pt>
                <c:pt idx="303">
                  <c:v>0.072403769131067</c:v>
                </c:pt>
                <c:pt idx="304">
                  <c:v>0.0717791852163335</c:v>
                </c:pt>
                <c:pt idx="305">
                  <c:v>0.071159989212633</c:v>
                </c:pt>
                <c:pt idx="306">
                  <c:v>0.070546134641687</c:v>
                </c:pt>
                <c:pt idx="307">
                  <c:v>0.069937575426157</c:v>
                </c:pt>
                <c:pt idx="308">
                  <c:v>0.0693342658861858</c:v>
                </c:pt>
                <c:pt idx="309">
                  <c:v>0.0687361607359694</c:v>
                </c:pt>
                <c:pt idx="310">
                  <c:v>0.068143215080357</c:v>
                </c:pt>
                <c:pt idx="311">
                  <c:v>0.0675553844114815</c:v>
                </c:pt>
                <c:pt idx="312">
                  <c:v>0.0669726246054185</c:v>
                </c:pt>
                <c:pt idx="313">
                  <c:v>0.0663948919188741</c:v>
                </c:pt>
                <c:pt idx="314">
                  <c:v>0.0658221429859016</c:v>
                </c:pt>
                <c:pt idx="315">
                  <c:v>0.0652543348146465</c:v>
                </c:pt>
                <c:pt idx="316">
                  <c:v>0.0646914247841192</c:v>
                </c:pt>
                <c:pt idx="317">
                  <c:v>0.0641333706409955</c:v>
                </c:pt>
                <c:pt idx="318">
                  <c:v>0.0635801304964459</c:v>
                </c:pt>
                <c:pt idx="319">
                  <c:v>0.0630316628229903</c:v>
                </c:pt>
                <c:pt idx="320">
                  <c:v>0.0624879264513811</c:v>
                </c:pt>
                <c:pt idx="321">
                  <c:v>0.0619488805675137</c:v>
                </c:pt>
                <c:pt idx="322">
                  <c:v>0.0614144847093619</c:v>
                </c:pt>
                <c:pt idx="323">
                  <c:v>0.0608846987639414</c:v>
                </c:pt>
                <c:pt idx="324">
                  <c:v>0.0603594829642981</c:v>
                </c:pt>
                <c:pt idx="325">
                  <c:v>0.0598387978865242</c:v>
                </c:pt>
                <c:pt idx="326">
                  <c:v>0.0593226044467979</c:v>
                </c:pt>
                <c:pt idx="327">
                  <c:v>0.0588108638984502</c:v>
                </c:pt>
                <c:pt idx="328">
                  <c:v>0.0583035378290565</c:v>
                </c:pt>
                <c:pt idx="329">
                  <c:v>0.0578005881575529</c:v>
                </c:pt>
                <c:pt idx="330">
                  <c:v>0.0573019771313784</c:v>
                </c:pt>
                <c:pt idx="331">
                  <c:v>0.0568076673236403</c:v>
                </c:pt>
                <c:pt idx="332">
                  <c:v>0.0563176216303056</c:v>
                </c:pt>
                <c:pt idx="333">
                  <c:v>0.0558318032674154</c:v>
                </c:pt>
                <c:pt idx="334">
                  <c:v>0.0553501757683239</c:v>
                </c:pt>
                <c:pt idx="335">
                  <c:v>0.0548727029809612</c:v>
                </c:pt>
                <c:pt idx="336">
                  <c:v>0.0543993490651199</c:v>
                </c:pt>
                <c:pt idx="337">
                  <c:v>0.0539300784897643</c:v>
                </c:pt>
                <c:pt idx="338">
                  <c:v>0.0534648560303638</c:v>
                </c:pt>
                <c:pt idx="339">
                  <c:v>0.0530036467662485</c:v>
                </c:pt>
                <c:pt idx="340">
                  <c:v>0.0525464160779884</c:v>
                </c:pt>
                <c:pt idx="341">
                  <c:v>0.0520931296447947</c:v>
                </c:pt>
                <c:pt idx="342">
                  <c:v>0.0516437534419429</c:v>
                </c:pt>
                <c:pt idx="343">
                  <c:v>0.0511982537382202</c:v>
                </c:pt>
                <c:pt idx="344">
                  <c:v>0.0507565970933921</c:v>
                </c:pt>
                <c:pt idx="345">
                  <c:v>0.0503187503556931</c:v>
                </c:pt>
                <c:pt idx="346">
                  <c:v>0.0498846806593384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TG_state!$M$1</c:f>
              <c:strCache>
                <c:ptCount val="1"/>
                <c:pt idx="0">
                  <c:v>markov_PFS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TG_state!$M$2:$M$348</c:f>
              <c:numCache>
                <c:formatCode>General</c:formatCode>
                <c:ptCount val="347"/>
                <c:pt idx="0">
                  <c:v>0.999641611114273</c:v>
                </c:pt>
                <c:pt idx="1">
                  <c:v>0.997020729015942</c:v>
                </c:pt>
                <c:pt idx="2">
                  <c:v>0.989455186538106</c:v>
                </c:pt>
                <c:pt idx="3">
                  <c:v>0.977257404816217</c:v>
                </c:pt>
                <c:pt idx="4">
                  <c:v>0.960817915045482</c:v>
                </c:pt>
                <c:pt idx="5">
                  <c:v>0.940605583521222</c:v>
                </c:pt>
                <c:pt idx="6">
                  <c:v>0.917146329386459</c:v>
                </c:pt>
                <c:pt idx="7">
                  <c:v>0.890997113113031</c:v>
                </c:pt>
                <c:pt idx="8">
                  <c:v>0.862720311863526</c:v>
                </c:pt>
                <c:pt idx="9">
                  <c:v>0.832861204652803</c:v>
                </c:pt>
                <c:pt idx="10">
                  <c:v>0.8019300431007</c:v>
                </c:pt>
                <c:pt idx="11">
                  <c:v>0.770389262321478</c:v>
                </c:pt>
                <c:pt idx="12">
                  <c:v>0.738645697417267</c:v>
                </c:pt>
                <c:pt idx="13">
                  <c:v>0.707047210477939</c:v>
                </c:pt>
                <c:pt idx="14">
                  <c:v>0.675882884387044</c:v>
                </c:pt>
                <c:pt idx="15">
                  <c:v>0.64538586429992</c:v>
                </c:pt>
                <c:pt idx="16">
                  <c:v>0.615737975166695</c:v>
                </c:pt>
                <c:pt idx="17">
                  <c:v>0.58707536450581</c:v>
                </c:pt>
                <c:pt idx="18">
                  <c:v>0.559494572679626</c:v>
                </c:pt>
                <c:pt idx="19">
                  <c:v>0.533058588741019</c:v>
                </c:pt>
                <c:pt idx="20">
                  <c:v>0.50780259045241</c:v>
                </c:pt>
                <c:pt idx="21">
                  <c:v>0.483739183507965</c:v>
                </c:pt>
                <c:pt idx="22">
                  <c:v>0.460863045006881</c:v>
                </c:pt>
                <c:pt idx="23">
                  <c:v>0.439154941504985</c:v>
                </c:pt>
                <c:pt idx="24">
                  <c:v>0.418585136201204</c:v>
                </c:pt>
                <c:pt idx="25">
                  <c:v>0.399116227346804</c:v>
                </c:pt>
                <c:pt idx="26">
                  <c:v>0.380705475003325</c:v>
                </c:pt>
                <c:pt idx="27">
                  <c:v>0.36330667946455</c:v>
                </c:pt>
                <c:pt idx="28">
                  <c:v>0.346871674936139</c:v>
                </c:pt>
                <c:pt idx="29">
                  <c:v>0.33135149867059</c:v>
                </c:pt>
                <c:pt idx="30">
                  <c:v>0.316697290308498</c:v>
                </c:pt>
                <c:pt idx="31">
                  <c:v>0.302860969802456</c:v>
                </c:pt>
                <c:pt idx="32">
                  <c:v>0.28979573573671</c:v>
                </c:pt>
                <c:pt idx="33">
                  <c:v>0.277456419559176</c:v>
                </c:pt>
                <c:pt idx="34">
                  <c:v>0.265799725469154</c:v>
                </c:pt>
                <c:pt idx="35">
                  <c:v>0.254784380574142</c:v>
                </c:pt>
                <c:pt idx="36">
                  <c:v>0.244371215475654</c:v>
                </c:pt>
                <c:pt idx="37">
                  <c:v>0.234523191645708</c:v>
                </c:pt>
                <c:pt idx="38">
                  <c:v>0.225205388761828</c:v>
                </c:pt>
                <c:pt idx="39">
                  <c:v>0.216384962513407</c:v>
                </c:pt>
                <c:pt idx="40">
                  <c:v>0.208031081206394</c:v>
                </c:pt>
                <c:pt idx="41">
                  <c:v>0.200114847708285</c:v>
                </c:pt>
                <c:pt idx="42">
                  <c:v>0.192609211828311</c:v>
                </c:pt>
                <c:pt idx="43">
                  <c:v>0.185488877062224</c:v>
                </c:pt>
                <c:pt idx="44">
                  <c:v>0.178730204698029</c:v>
                </c:pt>
                <c:pt idx="45">
                  <c:v>0.172311117536462</c:v>
                </c:pt>
                <c:pt idx="46">
                  <c:v>0.166211004892492</c:v>
                </c:pt>
                <c:pt idx="47">
                  <c:v>0.160410630082105</c:v>
                </c:pt>
                <c:pt idx="48">
                  <c:v>0.154892041237651</c:v>
                </c:pt>
                <c:pt idx="49">
                  <c:v>0.149638486014976</c:v>
                </c:pt>
                <c:pt idx="50">
                  <c:v>0.144634330540233</c:v>
                </c:pt>
                <c:pt idx="51">
                  <c:v>0.139864982780109</c:v>
                </c:pt>
                <c:pt idx="52">
                  <c:v>0.135316820395818</c:v>
                </c:pt>
                <c:pt idx="53">
                  <c:v>0.130977123049603</c:v>
                </c:pt>
                <c:pt idx="54">
                  <c:v>0.126834009066098</c:v>
                </c:pt>
                <c:pt idx="55">
                  <c:v>0.122876376303884</c:v>
                </c:pt>
                <c:pt idx="56">
                  <c:v>0.119093847060732</c:v>
                </c:pt>
                <c:pt idx="57">
                  <c:v>0.115476716815775</c:v>
                </c:pt>
                <c:pt idx="58">
                  <c:v>0.112015906600453</c:v>
                </c:pt>
                <c:pt idx="59">
                  <c:v>0.108702918785309</c:v>
                </c:pt>
                <c:pt idx="60">
                  <c:v>0.105529796069938</c:v>
                </c:pt>
                <c:pt idx="61">
                  <c:v>0.102489083467207</c:v>
                </c:pt>
                <c:pt idx="62">
                  <c:v>0.0995737930792134</c:v>
                </c:pt>
                <c:pt idx="63">
                  <c:v>0.0967773714706745</c:v>
                </c:pt>
                <c:pt idx="64">
                  <c:v>0.0940936694546268</c:v>
                </c:pt>
                <c:pt idx="65">
                  <c:v>0.0915169141153633</c:v>
                </c:pt>
                <c:pt idx="66">
                  <c:v>0.0890416829037546</c:v>
                </c:pt>
                <c:pt idx="67">
                  <c:v>0.0866628796504421</c:v>
                </c:pt>
                <c:pt idx="68">
                  <c:v>0.0843757123525613</c:v>
                </c:pt>
                <c:pt idx="69">
                  <c:v>0.0821756725995405</c:v>
                </c:pt>
                <c:pt idx="70">
                  <c:v>0.0800585165130297</c:v>
                </c:pt>
                <c:pt idx="71">
                  <c:v>0.0780202470850734</c:v>
                </c:pt>
                <c:pt idx="72">
                  <c:v>0.0760570978072247</c:v>
                </c:pt>
                <c:pt idx="73">
                  <c:v>0.0741655174913684</c:v>
                </c:pt>
                <c:pt idx="74">
                  <c:v>0.0723421561905982</c:v>
                </c:pt>
                <c:pt idx="75">
                  <c:v>0.0705838521355536</c:v>
                </c:pt>
                <c:pt idx="76">
                  <c:v>0.0688876196082051</c:v>
                </c:pt>
                <c:pt idx="77">
                  <c:v>0.0672506376811829</c:v>
                </c:pt>
                <c:pt idx="78">
                  <c:v>0.0656702397564031</c:v>
                </c:pt>
                <c:pt idx="79">
                  <c:v>0.064143903841977</c:v>
                </c:pt>
                <c:pt idx="80">
                  <c:v>0.0626692435112248</c:v>
                </c:pt>
                <c:pt idx="81">
                  <c:v>0.0612439994920671</c:v>
                </c:pt>
                <c:pt idx="82">
                  <c:v>0.0598660318391777</c:v>
                </c:pt>
                <c:pt idx="83">
                  <c:v>0.0585333126450589</c:v>
                </c:pt>
                <c:pt idx="84">
                  <c:v>0.0572439192496802</c:v>
                </c:pt>
                <c:pt idx="85">
                  <c:v>0.0559960279115158</c:v>
                </c:pt>
                <c:pt idx="86">
                  <c:v>0.0547879079057583</c:v>
                </c:pt>
                <c:pt idx="87">
                  <c:v>0.0536179160181851</c:v>
                </c:pt>
                <c:pt idx="88">
                  <c:v>0.052484491405634</c:v>
                </c:pt>
                <c:pt idx="89">
                  <c:v>0.0513861507963231</c:v>
                </c:pt>
                <c:pt idx="90">
                  <c:v>0.050321484005344</c:v>
                </c:pt>
                <c:pt idx="91">
                  <c:v>0.0492891497425769</c:v>
                </c:pt>
                <c:pt idx="92">
                  <c:v>0.0482878716920428</c:v>
                </c:pt>
                <c:pt idx="93">
                  <c:v>0.0473164348433299</c:v>
                </c:pt>
                <c:pt idx="94">
                  <c:v>0.046373682057218</c:v>
                </c:pt>
                <c:pt idx="95">
                  <c:v>0.0454585108489971</c:v>
                </c:pt>
                <c:pt idx="96">
                  <c:v>0.0445698703742331</c:v>
                </c:pt>
                <c:pt idx="97">
                  <c:v>0.0437067586028851</c:v>
                </c:pt>
                <c:pt idx="98">
                  <c:v>0.0428682196687517</c:v>
                </c:pt>
                <c:pt idx="99">
                  <c:v>0.0420533413821923</c:v>
                </c:pt>
                <c:pt idx="100">
                  <c:v>0.041261252894973</c:v>
                </c:pt>
                <c:pt idx="101">
                  <c:v>0.0404911225069166</c:v>
                </c:pt>
                <c:pt idx="102">
                  <c:v>0.0397421556047947</c:v>
                </c:pt>
                <c:pt idx="103">
                  <c:v>0.0390135927246048</c:v>
                </c:pt>
                <c:pt idx="104">
                  <c:v>0.0383047077290222</c:v>
                </c:pt>
                <c:pt idx="105">
                  <c:v>0.0376148060924091</c:v>
                </c:pt>
                <c:pt idx="106">
                  <c:v>0.0369432232863209</c:v>
                </c:pt>
                <c:pt idx="107">
                  <c:v>0.0362893232589464</c:v>
                </c:pt>
                <c:pt idx="108">
                  <c:v>0.0356524970023965</c:v>
                </c:pt>
                <c:pt idx="109">
                  <c:v>0.0350321612021814</c:v>
                </c:pt>
                <c:pt idx="110">
                  <c:v>0.0344277569636188</c:v>
                </c:pt>
                <c:pt idx="111">
                  <c:v>0.0338387486102816</c:v>
                </c:pt>
                <c:pt idx="112">
                  <c:v>0.0332646225499382</c:v>
                </c:pt>
                <c:pt idx="113">
                  <c:v>0.0327048862037484</c:v>
                </c:pt>
                <c:pt idx="114">
                  <c:v>0.0321590669947752</c:v>
                </c:pt>
                <c:pt idx="115">
                  <c:v>0.0316267113921377</c:v>
                </c:pt>
                <c:pt idx="116">
                  <c:v>0.0311073840073839</c:v>
                </c:pt>
                <c:pt idx="117">
                  <c:v>0.0306006667398892</c:v>
                </c:pt>
                <c:pt idx="118">
                  <c:v>0.0301061579683088</c:v>
                </c:pt>
                <c:pt idx="119">
                  <c:v>0.0296234717852989</c:v>
                </c:pt>
                <c:pt idx="120">
                  <c:v>0.02915223727292</c:v>
                </c:pt>
                <c:pt idx="121">
                  <c:v>0.0286920978162953</c:v>
                </c:pt>
                <c:pt idx="122">
                  <c:v>0.0282427104532624</c:v>
                </c:pt>
                <c:pt idx="123">
                  <c:v>0.027803745257902</c:v>
                </c:pt>
                <c:pt idx="124">
                  <c:v>0.027374884755965</c:v>
                </c:pt>
                <c:pt idx="125">
                  <c:v>0.0269558233703463</c:v>
                </c:pt>
                <c:pt idx="126">
                  <c:v>0.0265462668948727</c:v>
                </c:pt>
                <c:pt idx="127">
                  <c:v>0.0261459319947822</c:v>
                </c:pt>
                <c:pt idx="128">
                  <c:v>0.0257545457323742</c:v>
                </c:pt>
                <c:pt idx="129">
                  <c:v>0.0253718451164086</c:v>
                </c:pt>
                <c:pt idx="130">
                  <c:v>0.0249975766739142</c:v>
                </c:pt>
                <c:pt idx="131">
                  <c:v>0.0246314960431581</c:v>
                </c:pt>
                <c:pt idx="132">
                  <c:v>0.0242733675865997</c:v>
                </c:pt>
                <c:pt idx="133">
                  <c:v>0.0239229640227248</c:v>
                </c:pt>
                <c:pt idx="134">
                  <c:v>0.0235800660757265</c:v>
                </c:pt>
                <c:pt idx="135">
                  <c:v>0.023244462142059</c:v>
                </c:pt>
                <c:pt idx="136">
                  <c:v>0.0229159479729499</c:v>
                </c:pt>
                <c:pt idx="137">
                  <c:v>0.022594326372013</c:v>
                </c:pt>
                <c:pt idx="138">
                  <c:v>0.0222794069071508</c:v>
                </c:pt>
                <c:pt idx="139">
                  <c:v>0.0219710056359909</c:v>
                </c:pt>
                <c:pt idx="140">
                  <c:v>0.0216689448441353</c:v>
                </c:pt>
                <c:pt idx="141">
                  <c:v>0.0213730527955544</c:v>
                </c:pt>
                <c:pt idx="142">
                  <c:v>0.021083163494487</c:v>
                </c:pt>
                <c:pt idx="143">
                  <c:v>0.0207991164582522</c:v>
                </c:pt>
                <c:pt idx="144">
                  <c:v>0.020520756500407</c:v>
                </c:pt>
                <c:pt idx="145">
                  <c:v>0.0202479335237207</c:v>
                </c:pt>
                <c:pt idx="146">
                  <c:v>0.0199805023224645</c:v>
                </c:pt>
                <c:pt idx="147">
                  <c:v>0.0197183223935438</c:v>
                </c:pt>
                <c:pt idx="148">
                  <c:v>0.0194612577560276</c:v>
                </c:pt>
                <c:pt idx="149">
                  <c:v>0.0192091767786534</c:v>
                </c:pt>
                <c:pt idx="150">
                  <c:v>0.0189619520149115</c:v>
                </c:pt>
                <c:pt idx="151">
                  <c:v>0.0187194600453313</c:v>
                </c:pt>
                <c:pt idx="152">
                  <c:v>0.0184815813266162</c:v>
                </c:pt>
                <c:pt idx="153">
                  <c:v>0.0182482000472909</c:v>
                </c:pt>
                <c:pt idx="154">
                  <c:v>0.018019203989544</c:v>
                </c:pt>
                <c:pt idx="155">
                  <c:v>0.0177944843969661</c:v>
                </c:pt>
                <c:pt idx="156">
                  <c:v>0.017573935847899</c:v>
                </c:pt>
                <c:pt idx="157">
                  <c:v>0.0173574561341268</c:v>
                </c:pt>
                <c:pt idx="158">
                  <c:v>0.0171449461446575</c:v>
                </c:pt>
                <c:pt idx="159">
                  <c:v>0.016936309754348</c:v>
                </c:pt>
                <c:pt idx="160">
                  <c:v>0.016731453717152</c:v>
                </c:pt>
                <c:pt idx="161">
                  <c:v>0.0165302875637671</c:v>
                </c:pt>
                <c:pt idx="162">
                  <c:v>0.0163327235034812</c:v>
                </c:pt>
                <c:pt idx="163">
                  <c:v>0.0161386763300215</c:v>
                </c:pt>
                <c:pt idx="164">
                  <c:v>0.0159480633312216</c:v>
                </c:pt>
                <c:pt idx="165">
                  <c:v>0.0157608042023319</c:v>
                </c:pt>
                <c:pt idx="166">
                  <c:v>0.0155768209628088</c:v>
                </c:pt>
                <c:pt idx="167">
                  <c:v>0.0153960378764216</c:v>
                </c:pt>
                <c:pt idx="168">
                  <c:v>0.0152183813745315</c:v>
                </c:pt>
                <c:pt idx="169">
                  <c:v>0.0150437799823969</c:v>
                </c:pt>
                <c:pt idx="170">
                  <c:v>0.0148721642483719</c:v>
                </c:pt>
                <c:pt idx="171">
                  <c:v>0.0147034666758698</c:v>
                </c:pt>
                <c:pt idx="172">
                  <c:v>0.014537621657968</c:v>
                </c:pt>
                <c:pt idx="173">
                  <c:v>0.0143745654145397</c:v>
                </c:pt>
                <c:pt idx="174">
                  <c:v>0.0142142359318006</c:v>
                </c:pt>
                <c:pt idx="175">
                  <c:v>0.0140565729041686</c:v>
                </c:pt>
                <c:pt idx="176">
                  <c:v>0.0139015176783309</c:v>
                </c:pt>
                <c:pt idx="177">
                  <c:v>0.0137490131994306</c:v>
                </c:pt>
                <c:pt idx="178">
                  <c:v>0.0135990039592759</c:v>
                </c:pt>
                <c:pt idx="179">
                  <c:v>0.0134514359464894</c:v>
                </c:pt>
                <c:pt idx="180">
                  <c:v>0.0133062565985142</c:v>
                </c:pt>
                <c:pt idx="181">
                  <c:v>0.0131634147553983</c:v>
                </c:pt>
                <c:pt idx="182">
                  <c:v>0.0130228606152828</c:v>
                </c:pt>
                <c:pt idx="183">
                  <c:v>0.0128845456915235</c:v>
                </c:pt>
                <c:pt idx="184">
                  <c:v>0.0127484227713768</c:v>
                </c:pt>
                <c:pt idx="185">
                  <c:v>0.0126144458761866</c:v>
                </c:pt>
                <c:pt idx="186">
                  <c:v>0.0124825702230093</c:v>
                </c:pt>
                <c:pt idx="187">
                  <c:v>0.0123527521876192</c:v>
                </c:pt>
                <c:pt idx="188">
                  <c:v>0.0122249492688366</c:v>
                </c:pt>
                <c:pt idx="189">
                  <c:v>0.012099120054127</c:v>
                </c:pt>
                <c:pt idx="190">
                  <c:v>0.0119752241864178</c:v>
                </c:pt>
                <c:pt idx="191">
                  <c:v>0.0118532223320863</c:v>
                </c:pt>
                <c:pt idx="192">
                  <c:v>0.0117330761500693</c:v>
                </c:pt>
                <c:pt idx="193">
                  <c:v>0.0116147482620524</c:v>
                </c:pt>
                <c:pt idx="194">
                  <c:v>0.0114982022236946</c:v>
                </c:pt>
                <c:pt idx="195">
                  <c:v>0.0113834024968474</c:v>
                </c:pt>
                <c:pt idx="196">
                  <c:v>0.0112703144227316</c:v>
                </c:pt>
                <c:pt idx="197">
                  <c:v>0.011158904196031</c:v>
                </c:pt>
                <c:pt idx="198">
                  <c:v>0.0110491388398704</c:v>
                </c:pt>
                <c:pt idx="199">
                  <c:v>0.0109409861816421</c:v>
                </c:pt>
                <c:pt idx="200">
                  <c:v>0.0108344148296488</c:v>
                </c:pt>
                <c:pt idx="201">
                  <c:v>0.010729394150532</c:v>
                </c:pt>
                <c:pt idx="202">
                  <c:v>0.0106258942474548</c:v>
                </c:pt>
                <c:pt idx="203">
                  <c:v>0.0105238859390117</c:v>
                </c:pt>
                <c:pt idx="204">
                  <c:v>0.0104233407388378</c:v>
                </c:pt>
                <c:pt idx="205">
                  <c:v>0.0103242308358905</c:v>
                </c:pt>
                <c:pt idx="206">
                  <c:v>0.0102265290753783</c:v>
                </c:pt>
                <c:pt idx="207">
                  <c:v>0.010130208940314</c:v>
                </c:pt>
                <c:pt idx="208">
                  <c:v>0.0100352445336683</c:v>
                </c:pt>
                <c:pt idx="209">
                  <c:v>0.00994161056110106</c:v>
                </c:pt>
                <c:pt idx="210">
                  <c:v>0.00984928231424977</c:v>
                </c:pt>
                <c:pt idx="211">
                  <c:v>0.00975823565455492</c:v>
                </c:pt>
                <c:pt idx="212">
                  <c:v>0.0096684469976022</c:v>
                </c:pt>
                <c:pt idx="213">
                  <c:v>0.00957989329796309</c:v>
                </c:pt>
                <c:pt idx="214">
                  <c:v>0.00949255203451587</c:v>
                </c:pt>
                <c:pt idx="215">
                  <c:v>0.00940640119622948</c:v>
                </c:pt>
                <c:pt idx="216">
                  <c:v>0.00932141926839423</c:v>
                </c:pt>
                <c:pt idx="217">
                  <c:v>0.00923758521928273</c:v>
                </c:pt>
                <c:pt idx="218">
                  <c:v>0.00915487848722638</c:v>
                </c:pt>
                <c:pt idx="219">
                  <c:v>0.00907327896809242</c:v>
                </c:pt>
                <c:pt idx="220">
                  <c:v>0.00899276700314752</c:v>
                </c:pt>
                <c:pt idx="221">
                  <c:v>0.00891332336729437</c:v>
                </c:pt>
                <c:pt idx="222">
                  <c:v>0.00883492925766829</c:v>
                </c:pt>
                <c:pt idx="223">
                  <c:v>0.00875756628258134</c:v>
                </c:pt>
                <c:pt idx="224">
                  <c:v>0.00868121645080183</c:v>
                </c:pt>
                <c:pt idx="225">
                  <c:v>0.00860586216115786</c:v>
                </c:pt>
                <c:pt idx="226">
                  <c:v>0.0085314861924536</c:v>
                </c:pt>
                <c:pt idx="227">
                  <c:v>0.00845807169368772</c:v>
                </c:pt>
                <c:pt idx="228">
                  <c:v>0.00838560217456364</c:v>
                </c:pt>
                <c:pt idx="229">
                  <c:v>0.00831406149628183</c:v>
                </c:pt>
                <c:pt idx="230">
                  <c:v>0.00824343386260448</c:v>
                </c:pt>
                <c:pt idx="231">
                  <c:v>0.00817370381118345</c:v>
                </c:pt>
                <c:pt idx="232">
                  <c:v>0.00810485620514284</c:v>
                </c:pt>
                <c:pt idx="233">
                  <c:v>0.00803687622490751</c:v>
                </c:pt>
                <c:pt idx="234">
                  <c:v>0.00796974936026935</c:v>
                </c:pt>
                <c:pt idx="235">
                  <c:v>0.00790346140268369</c:v>
                </c:pt>
                <c:pt idx="236">
                  <c:v>0.00783799843778808</c:v>
                </c:pt>
                <c:pt idx="237">
                  <c:v>0.00777334683813607</c:v>
                </c:pt>
                <c:pt idx="238">
                  <c:v>0.00770949325613936</c:v>
                </c:pt>
                <c:pt idx="239">
                  <c:v>0.00764642461721099</c:v>
                </c:pt>
                <c:pt idx="240">
                  <c:v>0.00758412811310348</c:v>
                </c:pt>
                <c:pt idx="241">
                  <c:v>0.00752259119543555</c:v>
                </c:pt>
                <c:pt idx="242">
                  <c:v>0.00746180156940117</c:v>
                </c:pt>
                <c:pt idx="243">
                  <c:v>0.0074017471876553</c:v>
                </c:pt>
                <c:pt idx="244">
                  <c:v>0.00734241624437062</c:v>
                </c:pt>
                <c:pt idx="245">
                  <c:v>0.00728379716945978</c:v>
                </c:pt>
                <c:pt idx="246">
                  <c:v>0.00722587862295805</c:v>
                </c:pt>
                <c:pt idx="247">
                  <c:v>0.00716864948956111</c:v>
                </c:pt>
                <c:pt idx="248">
                  <c:v>0.00711209887331335</c:v>
                </c:pt>
                <c:pt idx="249">
                  <c:v>0.00705621609244172</c:v>
                </c:pt>
                <c:pt idx="250">
                  <c:v>0.00700099067433089</c:v>
                </c:pt>
                <c:pt idx="251">
                  <c:v>0.00694641235063504</c:v>
                </c:pt>
                <c:pt idx="252">
                  <c:v>0.00689247105252222</c:v>
                </c:pt>
                <c:pt idx="253">
                  <c:v>0.00683915690604718</c:v>
                </c:pt>
                <c:pt idx="254">
                  <c:v>0.0067864602276487</c:v>
                </c:pt>
                <c:pt idx="255">
                  <c:v>0.00673437151976761</c:v>
                </c:pt>
                <c:pt idx="256">
                  <c:v>0.00668288146658182</c:v>
                </c:pt>
                <c:pt idx="257">
                  <c:v>0.0066319809298549</c:v>
                </c:pt>
                <c:pt idx="258">
                  <c:v>0.00658166094489457</c:v>
                </c:pt>
                <c:pt idx="259">
                  <c:v>0.00653191271661803</c:v>
                </c:pt>
                <c:pt idx="260">
                  <c:v>0.00648272761572076</c:v>
                </c:pt>
                <c:pt idx="261">
                  <c:v>0.00643409717494577</c:v>
                </c:pt>
                <c:pt idx="262">
                  <c:v>0.00638601308545025</c:v>
                </c:pt>
                <c:pt idx="263">
                  <c:v>0.00633846719326681</c:v>
                </c:pt>
                <c:pt idx="264">
                  <c:v>0.00629145149585645</c:v>
                </c:pt>
                <c:pt idx="265">
                  <c:v>0.0062449581387505</c:v>
                </c:pt>
                <c:pt idx="266">
                  <c:v>0.00619897941227915</c:v>
                </c:pt>
                <c:pt idx="267">
                  <c:v>0.00615350774838371</c:v>
                </c:pt>
                <c:pt idx="268">
                  <c:v>0.0061085357175104</c:v>
                </c:pt>
                <c:pt idx="269">
                  <c:v>0.00606405602558324</c:v>
                </c:pt>
                <c:pt idx="270">
                  <c:v>0.00602006151105375</c:v>
                </c:pt>
                <c:pt idx="271">
                  <c:v>0.0059765451420251</c:v>
                </c:pt>
                <c:pt idx="272">
                  <c:v>0.0059335000134489</c:v>
                </c:pt>
                <c:pt idx="273">
                  <c:v>0.00589091934439223</c:v>
                </c:pt>
                <c:pt idx="274">
                  <c:v>0.005848796475373</c:v>
                </c:pt>
                <c:pt idx="275">
                  <c:v>0.00580712486576184</c:v>
                </c:pt>
                <c:pt idx="276">
                  <c:v>0.00576589809124839</c:v>
                </c:pt>
                <c:pt idx="277">
                  <c:v>0.0057251098413704</c:v>
                </c:pt>
                <c:pt idx="278">
                  <c:v>0.00568475391710371</c:v>
                </c:pt>
                <c:pt idx="279">
                  <c:v>0.00564482422851151</c:v>
                </c:pt>
                <c:pt idx="280">
                  <c:v>0.0056053147924511</c:v>
                </c:pt>
                <c:pt idx="281">
                  <c:v>0.00556621973033674</c:v>
                </c:pt>
                <c:pt idx="282">
                  <c:v>0.00552753326595681</c:v>
                </c:pt>
                <c:pt idx="283">
                  <c:v>0.00548924972334393</c:v>
                </c:pt>
                <c:pt idx="284">
                  <c:v>0.00545136352469657</c:v>
                </c:pt>
                <c:pt idx="285">
                  <c:v>0.00541386918835063</c:v>
                </c:pt>
                <c:pt idx="286">
                  <c:v>0.00537676132679976</c:v>
                </c:pt>
                <c:pt idx="287">
                  <c:v>0.00534003464476296</c:v>
                </c:pt>
                <c:pt idx="288">
                  <c:v>0.00530368393729829</c:v>
                </c:pt>
                <c:pt idx="289">
                  <c:v>0.00526770408796137</c:v>
                </c:pt>
                <c:pt idx="290">
                  <c:v>0.00523209006700742</c:v>
                </c:pt>
                <c:pt idx="291">
                  <c:v>0.00519683692963586</c:v>
                </c:pt>
                <c:pt idx="292">
                  <c:v>0.00516193981427602</c:v>
                </c:pt>
                <c:pt idx="293">
                  <c:v>0.00512739394091314</c:v>
                </c:pt>
                <c:pt idx="294">
                  <c:v>0.0050931946094535</c:v>
                </c:pt>
                <c:pt idx="295">
                  <c:v>0.00505933719812748</c:v>
                </c:pt>
                <c:pt idx="296">
                  <c:v>0.00502581716192987</c:v>
                </c:pt>
                <c:pt idx="297">
                  <c:v>0.00499263003109606</c:v>
                </c:pt>
                <c:pt idx="298">
                  <c:v>0.00495977140961356</c:v>
                </c:pt>
                <c:pt idx="299">
                  <c:v>0.00492723697376756</c:v>
                </c:pt>
                <c:pt idx="300">
                  <c:v>0.00489502247071991</c:v>
                </c:pt>
                <c:pt idx="301">
                  <c:v>0.00486312371712053</c:v>
                </c:pt>
                <c:pt idx="302">
                  <c:v>0.00483153659775038</c:v>
                </c:pt>
                <c:pt idx="303">
                  <c:v>0.00480025706419524</c:v>
                </c:pt>
                <c:pt idx="304">
                  <c:v>0.00476928113354957</c:v>
                </c:pt>
                <c:pt idx="305">
                  <c:v>0.00473860488714937</c:v>
                </c:pt>
                <c:pt idx="306">
                  <c:v>0.00470822446933378</c:v>
                </c:pt>
                <c:pt idx="307">
                  <c:v>0.00467813608623419</c:v>
                </c:pt>
                <c:pt idx="308">
                  <c:v>0.00464833600459057</c:v>
                </c:pt>
                <c:pt idx="309">
                  <c:v>0.00461882055059399</c:v>
                </c:pt>
                <c:pt idx="310">
                  <c:v>0.00458958610875494</c:v>
                </c:pt>
                <c:pt idx="311">
                  <c:v>0.00456062912079659</c:v>
                </c:pt>
                <c:pt idx="312">
                  <c:v>0.00453194608457254</c:v>
                </c:pt>
                <c:pt idx="313">
                  <c:v>0.00450353355300832</c:v>
                </c:pt>
                <c:pt idx="314">
                  <c:v>0.00447538813306602</c:v>
                </c:pt>
                <c:pt idx="315">
                  <c:v>0.00444750648473166</c:v>
                </c:pt>
                <c:pt idx="316">
                  <c:v>0.00441988532002456</c:v>
                </c:pt>
                <c:pt idx="317">
                  <c:v>0.00439252140202812</c:v>
                </c:pt>
                <c:pt idx="318">
                  <c:v>0.00436541154394177</c:v>
                </c:pt>
                <c:pt idx="319">
                  <c:v>0.00433855260815321</c:v>
                </c:pt>
                <c:pt idx="320">
                  <c:v>0.00431194150533067</c:v>
                </c:pt>
                <c:pt idx="321">
                  <c:v>0.0042855751935347</c:v>
                </c:pt>
                <c:pt idx="322">
                  <c:v>0.00425945067734879</c:v>
                </c:pt>
                <c:pt idx="323">
                  <c:v>0.0042335650070287</c:v>
                </c:pt>
                <c:pt idx="324">
                  <c:v>0.0042079152776698</c:v>
                </c:pt>
                <c:pt idx="325">
                  <c:v>0.00418249862839194</c:v>
                </c:pt>
                <c:pt idx="326">
                  <c:v>0.00415731224154176</c:v>
                </c:pt>
                <c:pt idx="327">
                  <c:v>0.00413235334191166</c:v>
                </c:pt>
                <c:pt idx="328">
                  <c:v>0.00410761919597512</c:v>
                </c:pt>
                <c:pt idx="329">
                  <c:v>0.00408310711113821</c:v>
                </c:pt>
                <c:pt idx="330">
                  <c:v>0.00405881443500656</c:v>
                </c:pt>
                <c:pt idx="331">
                  <c:v>0.00403473855466768</c:v>
                </c:pt>
                <c:pt idx="332">
                  <c:v>0.00401087689598811</c:v>
                </c:pt>
                <c:pt idx="333">
                  <c:v>0.00398722692292516</c:v>
                </c:pt>
                <c:pt idx="334">
                  <c:v>0.00396378613685288</c:v>
                </c:pt>
                <c:pt idx="335">
                  <c:v>0.00394055207590178</c:v>
                </c:pt>
                <c:pt idx="336">
                  <c:v>0.00391752231431219</c:v>
                </c:pt>
                <c:pt idx="337">
                  <c:v>0.00389469446180084</c:v>
                </c:pt>
                <c:pt idx="338">
                  <c:v>0.00387206616294032</c:v>
                </c:pt>
                <c:pt idx="339">
                  <c:v>0.00384963509655118</c:v>
                </c:pt>
                <c:pt idx="340">
                  <c:v>0.00382739897510631</c:v>
                </c:pt>
                <c:pt idx="341">
                  <c:v>0.00380535554414747</c:v>
                </c:pt>
                <c:pt idx="342">
                  <c:v>0.00378350258171344</c:v>
                </c:pt>
                <c:pt idx="343">
                  <c:v>0.0037618378977798</c:v>
                </c:pt>
                <c:pt idx="344">
                  <c:v>0.00374035933370983</c:v>
                </c:pt>
                <c:pt idx="345">
                  <c:v>0.00371906476171645</c:v>
                </c:pt>
                <c:pt idx="346">
                  <c:v>0.00369795208433486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TG_state!$N$1</c:f>
              <c:strCache>
                <c:ptCount val="1"/>
                <c:pt idx="0">
                  <c:v>markov_PD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TG_state!$N$2:$N$348</c:f>
              <c:numCache>
                <c:formatCode>General</c:formatCode>
                <c:ptCount val="347"/>
                <c:pt idx="0">
                  <c:v>0</c:v>
                </c:pt>
                <c:pt idx="1">
                  <c:v>0.00226262165519657</c:v>
                </c:pt>
                <c:pt idx="2">
                  <c:v>0.00720822132971706</c:v>
                </c:pt>
                <c:pt idx="3">
                  <c:v>0.0118431719801084</c:v>
                </c:pt>
                <c:pt idx="4">
                  <c:v>0.0166173996568132</c:v>
                </c:pt>
                <c:pt idx="5">
                  <c:v>0.0285001465782936</c:v>
                </c:pt>
                <c:pt idx="6">
                  <c:v>0.0437016704435761</c:v>
                </c:pt>
                <c:pt idx="7">
                  <c:v>0.0616643909365623</c:v>
                </c:pt>
                <c:pt idx="8">
                  <c:v>0.0818253163974272</c:v>
                </c:pt>
                <c:pt idx="9">
                  <c:v>0.103638558614977</c:v>
                </c:pt>
                <c:pt idx="10">
                  <c:v>0.126593262028206</c:v>
                </c:pt>
                <c:pt idx="11">
                  <c:v>0.150226392791527</c:v>
                </c:pt>
                <c:pt idx="12">
                  <c:v>0.17413052223638</c:v>
                </c:pt>
                <c:pt idx="13">
                  <c:v>0.197957199826803</c:v>
                </c:pt>
                <c:pt idx="14">
                  <c:v>0.221416759309329</c:v>
                </c:pt>
                <c:pt idx="15">
                  <c:v>0.244275477191086</c:v>
                </c:pt>
                <c:pt idx="16">
                  <c:v>0.266350955173383</c:v>
                </c:pt>
                <c:pt idx="17">
                  <c:v>0.287487536921294</c:v>
                </c:pt>
                <c:pt idx="18">
                  <c:v>0.307625999400808</c:v>
                </c:pt>
                <c:pt idx="19">
                  <c:v>0.326683854506804</c:v>
                </c:pt>
                <c:pt idx="20">
                  <c:v>0.344625370657512</c:v>
                </c:pt>
                <c:pt idx="21">
                  <c:v>0.361437393116881</c:v>
                </c:pt>
                <c:pt idx="22">
                  <c:v>0.377124700480087</c:v>
                </c:pt>
                <c:pt idx="23">
                  <c:v>0.391705986581075</c:v>
                </c:pt>
                <c:pt idx="24">
                  <c:v>0.405210453265582</c:v>
                </c:pt>
                <c:pt idx="25">
                  <c:v>0.417674971941744</c:v>
                </c:pt>
                <c:pt idx="26">
                  <c:v>0.429141756782357</c:v>
                </c:pt>
                <c:pt idx="27">
                  <c:v>0.439656486263435</c:v>
                </c:pt>
                <c:pt idx="28">
                  <c:v>0.449266809445461</c:v>
                </c:pt>
                <c:pt idx="29">
                  <c:v>0.458021176799625</c:v>
                </c:pt>
                <c:pt idx="30">
                  <c:v>0.46596794082813</c:v>
                </c:pt>
                <c:pt idx="31">
                  <c:v>0.473154678102154</c:v>
                </c:pt>
                <c:pt idx="32">
                  <c:v>0.479627690904414</c:v>
                </c:pt>
                <c:pt idx="33">
                  <c:v>0.485431652959675</c:v>
                </c:pt>
                <c:pt idx="34">
                  <c:v>0.490601842117338</c:v>
                </c:pt>
                <c:pt idx="35">
                  <c:v>0.495194099728042</c:v>
                </c:pt>
                <c:pt idx="36">
                  <c:v>0.499239585665983</c:v>
                </c:pt>
                <c:pt idx="37">
                  <c:v>0.502774860486471</c:v>
                </c:pt>
                <c:pt idx="38">
                  <c:v>0.505834370662498</c:v>
                </c:pt>
                <c:pt idx="39">
                  <c:v>0.508450490742798</c:v>
                </c:pt>
                <c:pt idx="40">
                  <c:v>0.510653586711907</c:v>
                </c:pt>
                <c:pt idx="41">
                  <c:v>0.512472094010207</c:v>
                </c:pt>
                <c:pt idx="42">
                  <c:v>0.513932605119092</c:v>
                </c:pt>
                <c:pt idx="43">
                  <c:v>0.515059962781813</c:v>
                </c:pt>
                <c:pt idx="44">
                  <c:v>0.515877355863694</c:v>
                </c:pt>
                <c:pt idx="45">
                  <c:v>0.516406415597888</c:v>
                </c:pt>
                <c:pt idx="46">
                  <c:v>0.516667310550398</c:v>
                </c:pt>
                <c:pt idx="47">
                  <c:v>0.516678839100099</c:v>
                </c:pt>
                <c:pt idx="48">
                  <c:v>0.516458518590504</c:v>
                </c:pt>
                <c:pt idx="49">
                  <c:v>0.516022670590009</c:v>
                </c:pt>
                <c:pt idx="50">
                  <c:v>0.515386501912744</c:v>
                </c:pt>
                <c:pt idx="51">
                  <c:v>0.514557149857157</c:v>
                </c:pt>
                <c:pt idx="52">
                  <c:v>0.513561879756793</c:v>
                </c:pt>
                <c:pt idx="53">
                  <c:v>0.512405964487454</c:v>
                </c:pt>
                <c:pt idx="54">
                  <c:v>0.511100873211162</c:v>
                </c:pt>
                <c:pt idx="55">
                  <c:v>0.509657299114495</c:v>
                </c:pt>
                <c:pt idx="56">
                  <c:v>0.508085214472649</c:v>
                </c:pt>
                <c:pt idx="57">
                  <c:v>0.506393921876835</c:v>
                </c:pt>
                <c:pt idx="58">
                  <c:v>0.504592101833165</c:v>
                </c:pt>
                <c:pt idx="59">
                  <c:v>0.502687856945942</c:v>
                </c:pt>
                <c:pt idx="60">
                  <c:v>0.500688752898061</c:v>
                </c:pt>
                <c:pt idx="61">
                  <c:v>0.4986018564374</c:v>
                </c:pt>
                <c:pt idx="62">
                  <c:v>0.496433770571706</c:v>
                </c:pt>
                <c:pt idx="63">
                  <c:v>0.494190667166331</c:v>
                </c:pt>
                <c:pt idx="64">
                  <c:v>0.491878317129878</c:v>
                </c:pt>
                <c:pt idx="65">
                  <c:v>0.489502118362875</c:v>
                </c:pt>
                <c:pt idx="66">
                  <c:v>0.487067121634304</c:v>
                </c:pt>
                <c:pt idx="67">
                  <c:v>0.484578054540499</c:v>
                </c:pt>
                <c:pt idx="68">
                  <c:v>0.482035340440411</c:v>
                </c:pt>
                <c:pt idx="69">
                  <c:v>0.479451132003779</c:v>
                </c:pt>
                <c:pt idx="70">
                  <c:v>0.476825310741909</c:v>
                </c:pt>
                <c:pt idx="71">
                  <c:v>0.47416151764395</c:v>
                </c:pt>
                <c:pt idx="72">
                  <c:v>0.4714631662707</c:v>
                </c:pt>
                <c:pt idx="73">
                  <c:v>0.468733457907295</c:v>
                </c:pt>
                <c:pt idx="74">
                  <c:v>0.465975395616064</c:v>
                </c:pt>
                <c:pt idx="75">
                  <c:v>0.463191797274157</c:v>
                </c:pt>
                <c:pt idx="76">
                  <c:v>0.460385307673944</c:v>
                </c:pt>
                <c:pt idx="77">
                  <c:v>0.457558409758097</c:v>
                </c:pt>
                <c:pt idx="78">
                  <c:v>0.454713435055594</c:v>
                </c:pt>
                <c:pt idx="79">
                  <c:v>0.451852573379657</c:v>
                </c:pt>
                <c:pt idx="80">
                  <c:v>0.448977881843805</c:v>
                </c:pt>
                <c:pt idx="81">
                  <c:v>0.446091293247746</c:v>
                </c:pt>
                <c:pt idx="82">
                  <c:v>0.443194623880714</c:v>
                </c:pt>
                <c:pt idx="83">
                  <c:v>0.440289580786104</c:v>
                </c:pt>
                <c:pt idx="84">
                  <c:v>0.437377768527743</c:v>
                </c:pt>
                <c:pt idx="85">
                  <c:v>0.434458576620803</c:v>
                </c:pt>
                <c:pt idx="86">
                  <c:v>0.431537660906625</c:v>
                </c:pt>
                <c:pt idx="87">
                  <c:v>0.428614235790318</c:v>
                </c:pt>
                <c:pt idx="88">
                  <c:v>0.425689554853732</c:v>
                </c:pt>
                <c:pt idx="89">
                  <c:v>0.422764796757896</c:v>
                </c:pt>
                <c:pt idx="90">
                  <c:v>0.41984106970466</c:v>
                </c:pt>
                <c:pt idx="91">
                  <c:v>0.416919415606113</c:v>
                </c:pt>
                <c:pt idx="92">
                  <c:v>0.414000813982754</c:v>
                </c:pt>
                <c:pt idx="93">
                  <c:v>0.411086185609797</c:v>
                </c:pt>
                <c:pt idx="94">
                  <c:v>0.408176395929452</c:v>
                </c:pt>
                <c:pt idx="95">
                  <c:v>0.405272258245714</c:v>
                </c:pt>
                <c:pt idx="96">
                  <c:v>0.402374536716892</c:v>
                </c:pt>
                <c:pt idx="97">
                  <c:v>0.399483949159969</c:v>
                </c:pt>
                <c:pt idx="98">
                  <c:v>0.396601169679829</c:v>
                </c:pt>
                <c:pt idx="99">
                  <c:v>0.393726831135374</c:v>
                </c:pt>
                <c:pt idx="100">
                  <c:v>0.390861527453724</c:v>
                </c:pt>
                <c:pt idx="101">
                  <c:v>0.388005815802774</c:v>
                </c:pt>
                <c:pt idx="102">
                  <c:v>0.385157557462014</c:v>
                </c:pt>
                <c:pt idx="103">
                  <c:v>0.382322564418541</c:v>
                </c:pt>
                <c:pt idx="104">
                  <c:v>0.379498634151285</c:v>
                </c:pt>
                <c:pt idx="105">
                  <c:v>0.376686196004628</c:v>
                </c:pt>
                <c:pt idx="106">
                  <c:v>0.373885651613323</c:v>
                </c:pt>
                <c:pt idx="107">
                  <c:v>0.371097376403309</c:v>
                </c:pt>
                <c:pt idx="108">
                  <c:v>0.368321721004875</c:v>
                </c:pt>
                <c:pt idx="109">
                  <c:v>0.365559012583773</c:v>
                </c:pt>
                <c:pt idx="110">
                  <c:v>0.362809556095591</c:v>
                </c:pt>
                <c:pt idx="111">
                  <c:v>0.360073635468242</c:v>
                </c:pt>
                <c:pt idx="112">
                  <c:v>0.357351514717127</c:v>
                </c:pt>
                <c:pt idx="113">
                  <c:v>0.354643438997206</c:v>
                </c:pt>
                <c:pt idx="114">
                  <c:v>0.351949635595912</c:v>
                </c:pt>
                <c:pt idx="115">
                  <c:v>0.349270314870589</c:v>
                </c:pt>
                <c:pt idx="116">
                  <c:v>0.346605671133863</c:v>
                </c:pt>
                <c:pt idx="117">
                  <c:v>0.343955883490151</c:v>
                </c:pt>
                <c:pt idx="118">
                  <c:v>0.341321116626265</c:v>
                </c:pt>
                <c:pt idx="119">
                  <c:v>0.338699666469291</c:v>
                </c:pt>
                <c:pt idx="120">
                  <c:v>0.336095381252026</c:v>
                </c:pt>
                <c:pt idx="121">
                  <c:v>0.333506531644131</c:v>
                </c:pt>
                <c:pt idx="122">
                  <c:v>0.330933231743625</c:v>
                </c:pt>
                <c:pt idx="123">
                  <c:v>0.328375584586555</c:v>
                </c:pt>
                <c:pt idx="124">
                  <c:v>0.325833682714545</c:v>
                </c:pt>
                <c:pt idx="125">
                  <c:v>0.323307608712428</c:v>
                </c:pt>
                <c:pt idx="126">
                  <c:v>0.32079743571773</c:v>
                </c:pt>
                <c:pt idx="127">
                  <c:v>0.318303227903592</c:v>
                </c:pt>
                <c:pt idx="128">
                  <c:v>0.315825040936669</c:v>
                </c:pt>
                <c:pt idx="129">
                  <c:v>0.313362922411422</c:v>
                </c:pt>
                <c:pt idx="130">
                  <c:v>0.310916912262143</c:v>
                </c:pt>
                <c:pt idx="131">
                  <c:v>0.308487043153955</c:v>
                </c:pt>
                <c:pt idx="132">
                  <c:v>0.306073340853969</c:v>
                </c:pt>
                <c:pt idx="133">
                  <c:v>0.303675824583695</c:v>
                </c:pt>
                <c:pt idx="134">
                  <c:v>0.301294507353748</c:v>
                </c:pt>
                <c:pt idx="135">
                  <c:v>0.298929396281803</c:v>
                </c:pt>
                <c:pt idx="136">
                  <c:v>0.296578242515411</c:v>
                </c:pt>
                <c:pt idx="137">
                  <c:v>0.29424554303649</c:v>
                </c:pt>
                <c:pt idx="138">
                  <c:v>0.29192903865835</c:v>
                </c:pt>
                <c:pt idx="139">
                  <c:v>0.289628715802626</c:v>
                </c:pt>
                <c:pt idx="140">
                  <c:v>0.287344556366872</c:v>
                </c:pt>
                <c:pt idx="141">
                  <c:v>0.285076537959469</c:v>
                </c:pt>
                <c:pt idx="142">
                  <c:v>0.282824634123151</c:v>
                </c:pt>
                <c:pt idx="143">
                  <c:v>0.280588814547749</c:v>
                </c:pt>
                <c:pt idx="144">
                  <c:v>0.278369045272714</c:v>
                </c:pt>
                <c:pt idx="145">
                  <c:v>0.276165288879938</c:v>
                </c:pt>
                <c:pt idx="146">
                  <c:v>0.273977504677396</c:v>
                </c:pt>
                <c:pt idx="147">
                  <c:v>0.27180564887406</c:v>
                </c:pt>
                <c:pt idx="148">
                  <c:v>0.269649674746527</c:v>
                </c:pt>
                <c:pt idx="149">
                  <c:v>0.267509532797812</c:v>
                </c:pt>
                <c:pt idx="150">
                  <c:v>0.265385170908659</c:v>
                </c:pt>
                <c:pt idx="151">
                  <c:v>0.263276534481779</c:v>
                </c:pt>
                <c:pt idx="152">
                  <c:v>0.261183566579356</c:v>
                </c:pt>
                <c:pt idx="153">
                  <c:v>0.259104912345807</c:v>
                </c:pt>
                <c:pt idx="154">
                  <c:v>0.257043101966167</c:v>
                </c:pt>
                <c:pt idx="155">
                  <c:v>0.254996776535297</c:v>
                </c:pt>
                <c:pt idx="156">
                  <c:v>0.252965871004984</c:v>
                </c:pt>
                <c:pt idx="157">
                  <c:v>0.250950318584111</c:v>
                </c:pt>
                <c:pt idx="158">
                  <c:v>0.248950050842197</c:v>
                </c:pt>
                <c:pt idx="159">
                  <c:v>0.246964997808189</c:v>
                </c:pt>
                <c:pt idx="160">
                  <c:v>0.244995088064751</c:v>
                </c:pt>
                <c:pt idx="161">
                  <c:v>0.243040248838254</c:v>
                </c:pt>
                <c:pt idx="162">
                  <c:v>0.241100406084678</c:v>
                </c:pt>
                <c:pt idx="163">
                  <c:v>0.239175484571618</c:v>
                </c:pt>
                <c:pt idx="164">
                  <c:v>0.237265407956565</c:v>
                </c:pt>
                <c:pt idx="165">
                  <c:v>0.235370098861669</c:v>
                </c:pt>
                <c:pt idx="166">
                  <c:v>0.233489478945102</c:v>
                </c:pt>
                <c:pt idx="167">
                  <c:v>0.231623468969226</c:v>
                </c:pt>
                <c:pt idx="168">
                  <c:v>0.229771988865676</c:v>
                </c:pt>
                <c:pt idx="169">
                  <c:v>0.227934957797525</c:v>
                </c:pt>
                <c:pt idx="170">
                  <c:v>0.226110855914822</c:v>
                </c:pt>
                <c:pt idx="171">
                  <c:v>0.22430247762661</c:v>
                </c:pt>
                <c:pt idx="172">
                  <c:v>0.222508301832114</c:v>
                </c:pt>
                <c:pt idx="173">
                  <c:v>0.220728245187782</c:v>
                </c:pt>
                <c:pt idx="174">
                  <c:v>0.218962223852867</c:v>
                </c:pt>
                <c:pt idx="175">
                  <c:v>0.217210153536624</c:v>
                </c:pt>
                <c:pt idx="176">
                  <c:v>0.215471949543376</c:v>
                </c:pt>
                <c:pt idx="177">
                  <c:v>0.213747526815582</c:v>
                </c:pt>
                <c:pt idx="178">
                  <c:v>0.212036799974954</c:v>
                </c:pt>
                <c:pt idx="179">
                  <c:v>0.210339683361731</c:v>
                </c:pt>
                <c:pt idx="180">
                  <c:v>0.208656091072191</c:v>
                </c:pt>
                <c:pt idx="181">
                  <c:v>0.206985936994474</c:v>
                </c:pt>
                <c:pt idx="182">
                  <c:v>0.205329134842787</c:v>
                </c:pt>
                <c:pt idx="183">
                  <c:v>0.20368559819007</c:v>
                </c:pt>
                <c:pt idx="184">
                  <c:v>0.202055240499181</c:v>
                </c:pt>
                <c:pt idx="185">
                  <c:v>0.200437975152673</c:v>
                </c:pt>
                <c:pt idx="186">
                  <c:v>0.198833715481209</c:v>
                </c:pt>
                <c:pt idx="187">
                  <c:v>0.197240551913408</c:v>
                </c:pt>
                <c:pt idx="188">
                  <c:v>0.19566204351089</c:v>
                </c:pt>
                <c:pt idx="189">
                  <c:v>0.194096280729241</c:v>
                </c:pt>
                <c:pt idx="190">
                  <c:v>0.19254317695074</c:v>
                </c:pt>
                <c:pt idx="191">
                  <c:v>0.191002645629551</c:v>
                </c:pt>
                <c:pt idx="192">
                  <c:v>0.189474600313169</c:v>
                </c:pt>
                <c:pt idx="193">
                  <c:v>0.187958954662854</c:v>
                </c:pt>
                <c:pt idx="194">
                  <c:v>0.18645562247313</c:v>
                </c:pt>
                <c:pt idx="195">
                  <c:v>0.184964517690354</c:v>
                </c:pt>
                <c:pt idx="196">
                  <c:v>0.183485554430409</c:v>
                </c:pt>
                <c:pt idx="197">
                  <c:v>0.182018646995573</c:v>
                </c:pt>
                <c:pt idx="198">
                  <c:v>0.18056370989056</c:v>
                </c:pt>
                <c:pt idx="199">
                  <c:v>0.179120657837804</c:v>
                </c:pt>
                <c:pt idx="200">
                  <c:v>0.177689405792005</c:v>
                </c:pt>
                <c:pt idx="201">
                  <c:v>0.176269868953952</c:v>
                </c:pt>
                <c:pt idx="202">
                  <c:v>0.174861962783684</c:v>
                </c:pt>
                <c:pt idx="203">
                  <c:v>0.173465603012981</c:v>
                </c:pt>
                <c:pt idx="204">
                  <c:v>0.172079550425732</c:v>
                </c:pt>
                <c:pt idx="205">
                  <c:v>0.170706031795272</c:v>
                </c:pt>
                <c:pt idx="206">
                  <c:v>0.169343808505987</c:v>
                </c:pt>
                <c:pt idx="207">
                  <c:v>0.167992797489525</c:v>
                </c:pt>
                <c:pt idx="208">
                  <c:v>0.166652916002902</c:v>
                </c:pt>
                <c:pt idx="209">
                  <c:v>0.165324081637622</c:v>
                </c:pt>
                <c:pt idx="210">
                  <c:v>0.164006212328294</c:v>
                </c:pt>
                <c:pt idx="211">
                  <c:v>0.162699226360802</c:v>
                </c:pt>
                <c:pt idx="212">
                  <c:v>0.161403042380008</c:v>
                </c:pt>
                <c:pt idx="213">
                  <c:v>0.160117579397042</c:v>
                </c:pt>
                <c:pt idx="214">
                  <c:v>0.158842756796167</c:v>
                </c:pt>
                <c:pt idx="215">
                  <c:v>0.157578494341257</c:v>
                </c:pt>
                <c:pt idx="216">
                  <c:v>0.156324712181888</c:v>
                </c:pt>
                <c:pt idx="217">
                  <c:v>0.155081330859069</c:v>
                </c:pt>
                <c:pt idx="218">
                  <c:v>0.153848271310624</c:v>
                </c:pt>
                <c:pt idx="219">
                  <c:v>0.15262545487624</c:v>
                </c:pt>
                <c:pt idx="220">
                  <c:v>0.151412803302181</c:v>
                </c:pt>
                <c:pt idx="221">
                  <c:v>0.150209060441342</c:v>
                </c:pt>
                <c:pt idx="222">
                  <c:v>0.149016505474835</c:v>
                </c:pt>
                <c:pt idx="223">
                  <c:v>0.147833883089614</c:v>
                </c:pt>
                <c:pt idx="224">
                  <c:v>0.146661116699505</c:v>
                </c:pt>
                <c:pt idx="225">
                  <c:v>0.14549813014414</c:v>
                </c:pt>
                <c:pt idx="226">
                  <c:v>0.144344847691997</c:v>
                </c:pt>
                <c:pt idx="227">
                  <c:v>0.143201194043207</c:v>
                </c:pt>
                <c:pt idx="228">
                  <c:v>0.142067094332127</c:v>
                </c:pt>
                <c:pt idx="229">
                  <c:v>0.140942474129691</c:v>
                </c:pt>
                <c:pt idx="230">
                  <c:v>0.139827259445544</c:v>
                </c:pt>
                <c:pt idx="231">
                  <c:v>0.138721376729979</c:v>
                </c:pt>
                <c:pt idx="232">
                  <c:v>0.137624752875666</c:v>
                </c:pt>
                <c:pt idx="233">
                  <c:v>0.136537315219209</c:v>
                </c:pt>
                <c:pt idx="234">
                  <c:v>0.135458991542506</c:v>
                </c:pt>
                <c:pt idx="235">
                  <c:v>0.134389710073943</c:v>
                </c:pt>
                <c:pt idx="236">
                  <c:v>0.133329399489427</c:v>
                </c:pt>
                <c:pt idx="237">
                  <c:v>0.132277988913247</c:v>
                </c:pt>
                <c:pt idx="238">
                  <c:v>0.131234264515167</c:v>
                </c:pt>
                <c:pt idx="239">
                  <c:v>0.130200443125496</c:v>
                </c:pt>
                <c:pt idx="240">
                  <c:v>0.129175311813764</c:v>
                </c:pt>
                <c:pt idx="241">
                  <c:v>0.128158801503514</c:v>
                </c:pt>
                <c:pt idx="242">
                  <c:v>0.127150843568844</c:v>
                </c:pt>
                <c:pt idx="243">
                  <c:v>0.126151369834443</c:v>
                </c:pt>
                <c:pt idx="244">
                  <c:v>0.125160312575518</c:v>
                </c:pt>
                <c:pt idx="245">
                  <c:v>0.124177604517598</c:v>
                </c:pt>
                <c:pt idx="246">
                  <c:v>0.123203178836231</c:v>
                </c:pt>
                <c:pt idx="247">
                  <c:v>0.122236969156588</c:v>
                </c:pt>
                <c:pt idx="248">
                  <c:v>0.121278909552948</c:v>
                </c:pt>
                <c:pt idx="249">
                  <c:v>0.120328934548103</c:v>
                </c:pt>
                <c:pt idx="250">
                  <c:v>0.119386979112665</c:v>
                </c:pt>
                <c:pt idx="251">
                  <c:v>0.118452978664288</c:v>
                </c:pt>
                <c:pt idx="252">
                  <c:v>0.117526869066803</c:v>
                </c:pt>
                <c:pt idx="253">
                  <c:v>0.116608586629277</c:v>
                </c:pt>
                <c:pt idx="254">
                  <c:v>0.115698068104993</c:v>
                </c:pt>
                <c:pt idx="255">
                  <c:v>0.114793811132431</c:v>
                </c:pt>
                <c:pt idx="256">
                  <c:v>0.113898632465813</c:v>
                </c:pt>
                <c:pt idx="257">
                  <c:v>0.113011030626311</c:v>
                </c:pt>
                <c:pt idx="258">
                  <c:v>0.11213094413247</c:v>
                </c:pt>
                <c:pt idx="259">
                  <c:v>0.111258311940915</c:v>
                </c:pt>
                <c:pt idx="260">
                  <c:v>0.110393073444955</c:v>
                </c:pt>
                <c:pt idx="261">
                  <c:v>0.109535168473101</c:v>
                </c:pt>
                <c:pt idx="262">
                  <c:v>0.108684537287561</c:v>
                </c:pt>
                <c:pt idx="263">
                  <c:v>0.107841120582663</c:v>
                </c:pt>
                <c:pt idx="264">
                  <c:v>0.107004859483241</c:v>
                </c:pt>
                <c:pt idx="265">
                  <c:v>0.10617569554297</c:v>
                </c:pt>
                <c:pt idx="266">
                  <c:v>0.105353570742667</c:v>
                </c:pt>
                <c:pt idx="267">
                  <c:v>0.10453842748854</c:v>
                </c:pt>
                <c:pt idx="268">
                  <c:v>0.103730208610403</c:v>
                </c:pt>
                <c:pt idx="269">
                  <c:v>0.102928857359857</c:v>
                </c:pt>
                <c:pt idx="270">
                  <c:v>0.102134317408431</c:v>
                </c:pt>
                <c:pt idx="271">
                  <c:v>0.101346532845693</c:v>
                </c:pt>
                <c:pt idx="272">
                  <c:v>0.100564469763291</c:v>
                </c:pt>
                <c:pt idx="273">
                  <c:v>0.0997900299091498</c:v>
                </c:pt>
                <c:pt idx="274">
                  <c:v>0.0990221802012715</c:v>
                </c:pt>
                <c:pt idx="275">
                  <c:v>0.0982608663818777</c:v>
                </c:pt>
                <c:pt idx="276">
                  <c:v>0.0975060346013425</c:v>
                </c:pt>
                <c:pt idx="277">
                  <c:v>0.0967576314161385</c:v>
                </c:pt>
                <c:pt idx="278">
                  <c:v>0.0960156037867625</c:v>
                </c:pt>
                <c:pt idx="279">
                  <c:v>0.0952798990756389</c:v>
                </c:pt>
                <c:pt idx="280">
                  <c:v>0.0945504650450053</c:v>
                </c:pt>
                <c:pt idx="281">
                  <c:v>0.0938272498547788</c:v>
                </c:pt>
                <c:pt idx="282">
                  <c:v>0.0931102020604074</c:v>
                </c:pt>
                <c:pt idx="283">
                  <c:v>0.0923992706107034</c:v>
                </c:pt>
                <c:pt idx="284">
                  <c:v>0.0916944048456648</c:v>
                </c:pt>
                <c:pt idx="285">
                  <c:v>0.0909955544942818</c:v>
                </c:pt>
                <c:pt idx="286">
                  <c:v>0.090302669672332</c:v>
                </c:pt>
                <c:pt idx="287">
                  <c:v>0.0896157008801633</c:v>
                </c:pt>
                <c:pt idx="288">
                  <c:v>0.0889345990004681</c:v>
                </c:pt>
                <c:pt idx="289">
                  <c:v>0.0882581098747261</c:v>
                </c:pt>
                <c:pt idx="290">
                  <c:v>0.0875885959862412</c:v>
                </c:pt>
                <c:pt idx="291">
                  <c:v>0.0869248039299684</c:v>
                </c:pt>
                <c:pt idx="292">
                  <c:v>0.0862666860955353</c:v>
                </c:pt>
                <c:pt idx="293">
                  <c:v>0.0856141952436577</c:v>
                </c:pt>
                <c:pt idx="294">
                  <c:v>0.0849672845038697</c:v>
                </c:pt>
                <c:pt idx="295">
                  <c:v>0.0843259073722495</c:v>
                </c:pt>
                <c:pt idx="296">
                  <c:v>0.0836900177091417</c:v>
                </c:pt>
                <c:pt idx="297">
                  <c:v>0.0830595697368766</c:v>
                </c:pt>
                <c:pt idx="298">
                  <c:v>0.0824345180374866</c:v>
                </c:pt>
                <c:pt idx="299">
                  <c:v>0.0818148175504219</c:v>
                </c:pt>
                <c:pt idx="300">
                  <c:v>0.0812004235702645</c:v>
                </c:pt>
                <c:pt idx="301">
                  <c:v>0.0805912917444419</c:v>
                </c:pt>
                <c:pt idx="302">
                  <c:v>0.0799873780709406</c:v>
                </c:pt>
                <c:pt idx="303">
                  <c:v>0.0793886388960212</c:v>
                </c:pt>
                <c:pt idx="304">
                  <c:v>0.0787950309119334</c:v>
                </c:pt>
                <c:pt idx="305">
                  <c:v>0.0782065111546331</c:v>
                </c:pt>
                <c:pt idx="306">
                  <c:v>0.0776218531875581</c:v>
                </c:pt>
                <c:pt idx="307">
                  <c:v>0.0770433823551276</c:v>
                </c:pt>
                <c:pt idx="308">
                  <c:v>0.0764698728968</c:v>
                </c:pt>
                <c:pt idx="309">
                  <c:v>0.0759012832005803</c:v>
                </c:pt>
                <c:pt idx="310">
                  <c:v>0.0753375719868069</c:v>
                </c:pt>
                <c:pt idx="311">
                  <c:v>0.0747786983058897</c:v>
                </c:pt>
                <c:pt idx="312">
                  <c:v>0.0742246215360508</c:v>
                </c:pt>
                <c:pt idx="313">
                  <c:v>0.0736753013810706</c:v>
                </c:pt>
                <c:pt idx="314">
                  <c:v>0.0731306978680405</c:v>
                </c:pt>
                <c:pt idx="315">
                  <c:v>0.0725907713451197</c:v>
                </c:pt>
                <c:pt idx="316">
                  <c:v>0.0720554824792995</c:v>
                </c:pt>
                <c:pt idx="317">
                  <c:v>0.0715247922541723</c:v>
                </c:pt>
                <c:pt idx="318">
                  <c:v>0.070998661967709</c:v>
                </c:pt>
                <c:pt idx="319">
                  <c:v>0.0704770532300419</c:v>
                </c:pt>
                <c:pt idx="320">
                  <c:v>0.0699599279612553</c:v>
                </c:pt>
                <c:pt idx="321">
                  <c:v>0.0694472483891839</c:v>
                </c:pt>
                <c:pt idx="322">
                  <c:v>0.068938977047218</c:v>
                </c:pt>
                <c:pt idx="323">
                  <c:v>0.0684336493175909</c:v>
                </c:pt>
                <c:pt idx="324">
                  <c:v>0.0679340832473066</c:v>
                </c:pt>
                <c:pt idx="325">
                  <c:v>0.0674388148188105</c:v>
                </c:pt>
                <c:pt idx="326">
                  <c:v>0.0669478077659344</c:v>
                </c:pt>
                <c:pt idx="327">
                  <c:v>0.0664610261172168</c:v>
                </c:pt>
                <c:pt idx="328">
                  <c:v>0.0659784341937596</c:v>
                </c:pt>
                <c:pt idx="329">
                  <c:v>0.065499996607093</c:v>
                </c:pt>
                <c:pt idx="330">
                  <c:v>0.0650256782570501</c:v>
                </c:pt>
                <c:pt idx="331">
                  <c:v>0.0645554443296509</c:v>
                </c:pt>
                <c:pt idx="332">
                  <c:v>0.0640892602949957</c:v>
                </c:pt>
                <c:pt idx="333">
                  <c:v>0.0636270919051685</c:v>
                </c:pt>
                <c:pt idx="334">
                  <c:v>0.0631689051921492</c:v>
                </c:pt>
                <c:pt idx="335">
                  <c:v>0.0627146664657377</c:v>
                </c:pt>
                <c:pt idx="336">
                  <c:v>0.062264342311486</c:v>
                </c:pt>
                <c:pt idx="337">
                  <c:v>0.0618178995886418</c:v>
                </c:pt>
                <c:pt idx="338">
                  <c:v>0.0613753054281017</c:v>
                </c:pt>
                <c:pt idx="339">
                  <c:v>0.0609365272303756</c:v>
                </c:pt>
                <c:pt idx="340">
                  <c:v>0.0605015326635604</c:v>
                </c:pt>
                <c:pt idx="341">
                  <c:v>0.0600702896613255</c:v>
                </c:pt>
                <c:pt idx="342">
                  <c:v>0.0596427664209078</c:v>
                </c:pt>
                <c:pt idx="343">
                  <c:v>0.0592189314011187</c:v>
                </c:pt>
                <c:pt idx="344">
                  <c:v>0.0587987533203605</c:v>
                </c:pt>
                <c:pt idx="345">
                  <c:v>0.058382201154655</c:v>
                </c:pt>
                <c:pt idx="346">
                  <c:v>0.0579692441356818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TG_state!$O$1</c:f>
              <c:strCache>
                <c:ptCount val="1"/>
                <c:pt idx="0">
                  <c:v>markov_Death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TG_state!$O$2:$O$348</c:f>
              <c:numCache>
                <c:formatCode>General</c:formatCode>
                <c:ptCount val="347"/>
                <c:pt idx="0">
                  <c:v>0.000358388885727368</c:v>
                </c:pt>
                <c:pt idx="1">
                  <c:v>0.000716649328861323</c:v>
                </c:pt>
                <c:pt idx="2">
                  <c:v>0.003336592132177</c:v>
                </c:pt>
                <c:pt idx="3">
                  <c:v>0.0108994232036746</c:v>
                </c:pt>
                <c:pt idx="4">
                  <c:v>0.0225646852977053</c:v>
                </c:pt>
                <c:pt idx="5">
                  <c:v>0.0308942699004849</c:v>
                </c:pt>
                <c:pt idx="6">
                  <c:v>0.0391520001699654</c:v>
                </c:pt>
                <c:pt idx="7">
                  <c:v>0.047338495950407</c:v>
                </c:pt>
                <c:pt idx="8">
                  <c:v>0.0554543717390465</c:v>
                </c:pt>
                <c:pt idx="9">
                  <c:v>0.0635002367322205</c:v>
                </c:pt>
                <c:pt idx="10">
                  <c:v>0.0714766948710939</c:v>
                </c:pt>
                <c:pt idx="11">
                  <c:v>0.0793843448869947</c:v>
                </c:pt>
                <c:pt idx="12">
                  <c:v>0.0872237803463533</c:v>
                </c:pt>
                <c:pt idx="13">
                  <c:v>0.0949955896952576</c:v>
                </c:pt>
                <c:pt idx="14">
                  <c:v>0.102700356303627</c:v>
                </c:pt>
                <c:pt idx="15">
                  <c:v>0.110338658508994</c:v>
                </c:pt>
                <c:pt idx="16">
                  <c:v>0.117911069659922</c:v>
                </c:pt>
                <c:pt idx="17">
                  <c:v>0.125437098572895</c:v>
                </c:pt>
                <c:pt idx="18">
                  <c:v>0.132879427919566</c:v>
                </c:pt>
                <c:pt idx="19">
                  <c:v>0.140257556752177</c:v>
                </c:pt>
                <c:pt idx="20">
                  <c:v>0.147572038890078</c:v>
                </c:pt>
                <c:pt idx="21">
                  <c:v>0.154823423375154</c:v>
                </c:pt>
                <c:pt idx="22">
                  <c:v>0.162012254513032</c:v>
                </c:pt>
                <c:pt idx="23">
                  <c:v>0.169139071913939</c:v>
                </c:pt>
                <c:pt idx="24">
                  <c:v>0.176204410533213</c:v>
                </c:pt>
                <c:pt idx="25">
                  <c:v>0.183208800711452</c:v>
                </c:pt>
                <c:pt idx="26">
                  <c:v>0.190152768214318</c:v>
                </c:pt>
                <c:pt idx="27">
                  <c:v>0.197036834272015</c:v>
                </c:pt>
                <c:pt idx="28">
                  <c:v>0.203861515618401</c:v>
                </c:pt>
                <c:pt idx="29">
                  <c:v>0.210627324529785</c:v>
                </c:pt>
                <c:pt idx="30">
                  <c:v>0.217334768863372</c:v>
                </c:pt>
                <c:pt idx="31">
                  <c:v>0.223984352095389</c:v>
                </c:pt>
                <c:pt idx="32">
                  <c:v>0.230576573358875</c:v>
                </c:pt>
                <c:pt idx="33">
                  <c:v>0.237111927481149</c:v>
                </c:pt>
                <c:pt idx="34">
                  <c:v>0.243598432413508</c:v>
                </c:pt>
                <c:pt idx="35">
                  <c:v>0.250021519697815</c:v>
                </c:pt>
                <c:pt idx="36">
                  <c:v>0.256389198858363</c:v>
                </c:pt>
                <c:pt idx="37">
                  <c:v>0.262701947867821</c:v>
                </c:pt>
                <c:pt idx="38">
                  <c:v>0.268960240575674</c:v>
                </c:pt>
                <c:pt idx="39">
                  <c:v>0.275164546743795</c:v>
                </c:pt>
                <c:pt idx="40">
                  <c:v>0.281315332081699</c:v>
                </c:pt>
                <c:pt idx="41">
                  <c:v>0.287413058281508</c:v>
                </c:pt>
                <c:pt idx="42">
                  <c:v>0.293458183052597</c:v>
                </c:pt>
                <c:pt idx="43">
                  <c:v>0.299451160155963</c:v>
                </c:pt>
                <c:pt idx="44">
                  <c:v>0.305392439438276</c:v>
                </c:pt>
                <c:pt idx="45">
                  <c:v>0.311282466865649</c:v>
                </c:pt>
                <c:pt idx="46">
                  <c:v>0.31712168455711</c:v>
                </c:pt>
                <c:pt idx="47">
                  <c:v>0.322910530817796</c:v>
                </c:pt>
                <c:pt idx="48">
                  <c:v>0.328649440171845</c:v>
                </c:pt>
                <c:pt idx="49">
                  <c:v>0.334338843395014</c:v>
                </c:pt>
                <c:pt idx="50">
                  <c:v>0.339979167547023</c:v>
                </c:pt>
                <c:pt idx="51">
                  <c:v>0.345577867362734</c:v>
                </c:pt>
                <c:pt idx="52">
                  <c:v>0.351121299847389</c:v>
                </c:pt>
                <c:pt idx="53">
                  <c:v>0.356616912462943</c:v>
                </c:pt>
                <c:pt idx="54">
                  <c:v>0.36206511772274</c:v>
                </c:pt>
                <c:pt idx="55">
                  <c:v>0.36746632458162</c:v>
                </c:pt>
                <c:pt idx="56">
                  <c:v>0.372820938466619</c:v>
                </c:pt>
                <c:pt idx="57">
                  <c:v>0.378129361307389</c:v>
                </c:pt>
                <c:pt idx="58">
                  <c:v>0.383391991566381</c:v>
                </c:pt>
                <c:pt idx="59">
                  <c:v>0.388609224268749</c:v>
                </c:pt>
                <c:pt idx="60">
                  <c:v>0.393781451032</c:v>
                </c:pt>
                <c:pt idx="61">
                  <c:v>0.398909060095393</c:v>
                </c:pt>
                <c:pt idx="62">
                  <c:v>0.40399243634908</c:v>
                </c:pt>
                <c:pt idx="63">
                  <c:v>0.409031961362994</c:v>
                </c:pt>
                <c:pt idx="64">
                  <c:v>0.414028013415495</c:v>
                </c:pt>
                <c:pt idx="65">
                  <c:v>0.418980967521761</c:v>
                </c:pt>
                <c:pt idx="66">
                  <c:v>0.423891195461941</c:v>
                </c:pt>
                <c:pt idx="67">
                  <c:v>0.428759065809059</c:v>
                </c:pt>
                <c:pt idx="68">
                  <c:v>0.433588947207028</c:v>
                </c:pt>
                <c:pt idx="69">
                  <c:v>0.43837319539668</c:v>
                </c:pt>
                <c:pt idx="70">
                  <c:v>0.443116172745061</c:v>
                </c:pt>
                <c:pt idx="71">
                  <c:v>0.447818235270976</c:v>
                </c:pt>
                <c:pt idx="72">
                  <c:v>0.452479735922075</c:v>
                </c:pt>
                <c:pt idx="73">
                  <c:v>0.457101024601336</c:v>
                </c:pt>
                <c:pt idx="74">
                  <c:v>0.461682448193337</c:v>
                </c:pt>
                <c:pt idx="75">
                  <c:v>0.466224350590289</c:v>
                </c:pt>
                <c:pt idx="76">
                  <c:v>0.470727072717851</c:v>
                </c:pt>
                <c:pt idx="77">
                  <c:v>0.47519095256072</c:v>
                </c:pt>
                <c:pt idx="78">
                  <c:v>0.479616325188003</c:v>
                </c:pt>
                <c:pt idx="79">
                  <c:v>0.484003522778366</c:v>
                </c:pt>
                <c:pt idx="80">
                  <c:v>0.48835287464497</c:v>
                </c:pt>
                <c:pt idx="81">
                  <c:v>0.492664707260187</c:v>
                </c:pt>
                <c:pt idx="82">
                  <c:v>0.496939344280108</c:v>
                </c:pt>
                <c:pt idx="83">
                  <c:v>0.501177106568837</c:v>
                </c:pt>
                <c:pt idx="84">
                  <c:v>0.505378312222577</c:v>
                </c:pt>
                <c:pt idx="85">
                  <c:v>0.509545395467681</c:v>
                </c:pt>
                <c:pt idx="86">
                  <c:v>0.513674431187617</c:v>
                </c:pt>
                <c:pt idx="87">
                  <c:v>0.517767848191496</c:v>
                </c:pt>
                <c:pt idx="88">
                  <c:v>0.521825953740634</c:v>
                </c:pt>
                <c:pt idx="89">
                  <c:v>0.52584905244578</c:v>
                </c:pt>
                <c:pt idx="90">
                  <c:v>0.529837446289996</c:v>
                </c:pt>
                <c:pt idx="91">
                  <c:v>0.53379143465131</c:v>
                </c:pt>
                <c:pt idx="92">
                  <c:v>0.537711314325202</c:v>
                </c:pt>
                <c:pt idx="93">
                  <c:v>0.541597379546872</c:v>
                </c:pt>
                <c:pt idx="94">
                  <c:v>0.54544992201333</c:v>
                </c:pt>
                <c:pt idx="95">
                  <c:v>0.549269230905289</c:v>
                </c:pt>
                <c:pt idx="96">
                  <c:v>0.553055592908875</c:v>
                </c:pt>
                <c:pt idx="97">
                  <c:v>0.556809292237146</c:v>
                </c:pt>
                <c:pt idx="98">
                  <c:v>0.56053061065142</c:v>
                </c:pt>
                <c:pt idx="99">
                  <c:v>0.564219827482434</c:v>
                </c:pt>
                <c:pt idx="100">
                  <c:v>0.567877219651302</c:v>
                </c:pt>
                <c:pt idx="101">
                  <c:v>0.57150306169031</c:v>
                </c:pt>
                <c:pt idx="102">
                  <c:v>0.575100286933191</c:v>
                </c:pt>
                <c:pt idx="103">
                  <c:v>0.578663842856854</c:v>
                </c:pt>
                <c:pt idx="104">
                  <c:v>0.582196658119693</c:v>
                </c:pt>
                <c:pt idx="105">
                  <c:v>0.585698997902963</c:v>
                </c:pt>
                <c:pt idx="106">
                  <c:v>0.589171125100356</c:v>
                </c:pt>
                <c:pt idx="107">
                  <c:v>0.592613300337744</c:v>
                </c:pt>
                <c:pt idx="108">
                  <c:v>0.596025781992728</c:v>
                </c:pt>
                <c:pt idx="109">
                  <c:v>0.599408826214045</c:v>
                </c:pt>
                <c:pt idx="110">
                  <c:v>0.60276268694079</c:v>
                </c:pt>
                <c:pt idx="111">
                  <c:v>0.606087615921477</c:v>
                </c:pt>
                <c:pt idx="112">
                  <c:v>0.609383862732934</c:v>
                </c:pt>
                <c:pt idx="113">
                  <c:v>0.612651674799045</c:v>
                </c:pt>
                <c:pt idx="114">
                  <c:v>0.615891297409312</c:v>
                </c:pt>
                <c:pt idx="115">
                  <c:v>0.619102973737273</c:v>
                </c:pt>
                <c:pt idx="116">
                  <c:v>0.622286944858752</c:v>
                </c:pt>
                <c:pt idx="117">
                  <c:v>0.625443449769959</c:v>
                </c:pt>
                <c:pt idx="118">
                  <c:v>0.628572725405426</c:v>
                </c:pt>
                <c:pt idx="119">
                  <c:v>0.63167686174541</c:v>
                </c:pt>
                <c:pt idx="120">
                  <c:v>0.634752381475054</c:v>
                </c:pt>
                <c:pt idx="121">
                  <c:v>0.637801370539573</c:v>
                </c:pt>
                <c:pt idx="122">
                  <c:v>0.640824057803112</c:v>
                </c:pt>
                <c:pt idx="123">
                  <c:v>0.643820670155542</c:v>
                </c:pt>
                <c:pt idx="124">
                  <c:v>0.64679143252949</c:v>
                </c:pt>
                <c:pt idx="125">
                  <c:v>0.649736567917226</c:v>
                </c:pt>
                <c:pt idx="126">
                  <c:v>0.652656297387397</c:v>
                </c:pt>
                <c:pt idx="127">
                  <c:v>0.655550840101625</c:v>
                </c:pt>
                <c:pt idx="128">
                  <c:v>0.658420413330956</c:v>
                </c:pt>
                <c:pt idx="129">
                  <c:v>0.661265232472169</c:v>
                </c:pt>
                <c:pt idx="130">
                  <c:v>0.664085511063943</c:v>
                </c:pt>
                <c:pt idx="131">
                  <c:v>0.666881460802886</c:v>
                </c:pt>
                <c:pt idx="132">
                  <c:v>0.669653291559431</c:v>
                </c:pt>
                <c:pt idx="133">
                  <c:v>0.672401211393579</c:v>
                </c:pt>
                <c:pt idx="134">
                  <c:v>0.675125426570525</c:v>
                </c:pt>
                <c:pt idx="135">
                  <c:v>0.677826141576137</c:v>
                </c:pt>
                <c:pt idx="136">
                  <c:v>0.680505809511638</c:v>
                </c:pt>
                <c:pt idx="137">
                  <c:v>0.683160130591496</c:v>
                </c:pt>
                <c:pt idx="138">
                  <c:v>0.685791554434499</c:v>
                </c:pt>
                <c:pt idx="139">
                  <c:v>0.688400278561383</c:v>
                </c:pt>
                <c:pt idx="140">
                  <c:v>0.690986498788992</c:v>
                </c:pt>
                <c:pt idx="141">
                  <c:v>0.693550409244976</c:v>
                </c:pt>
                <c:pt idx="142">
                  <c:v>0.696092202382362</c:v>
                </c:pt>
                <c:pt idx="143">
                  <c:v>0.698612068993998</c:v>
                </c:pt>
                <c:pt idx="144">
                  <c:v>0.701110198226879</c:v>
                </c:pt>
                <c:pt idx="145">
                  <c:v>0.703586777596341</c:v>
                </c:pt>
                <c:pt idx="146">
                  <c:v>0.706041993000139</c:v>
                </c:pt>
                <c:pt idx="147">
                  <c:v>0.708476028732396</c:v>
                </c:pt>
                <c:pt idx="148">
                  <c:v>0.710889067497445</c:v>
                </c:pt>
                <c:pt idx="149">
                  <c:v>0.713281290423534</c:v>
                </c:pt>
                <c:pt idx="150">
                  <c:v>0.715652877076429</c:v>
                </c:pt>
                <c:pt idx="151">
                  <c:v>0.718004005472889</c:v>
                </c:pt>
                <c:pt idx="152">
                  <c:v>0.720334852094027</c:v>
                </c:pt>
                <c:pt idx="153">
                  <c:v>0.722646887606902</c:v>
                </c:pt>
                <c:pt idx="154">
                  <c:v>0.724937694044289</c:v>
                </c:pt>
                <c:pt idx="155">
                  <c:v>0.727208739067737</c:v>
                </c:pt>
                <c:pt idx="156">
                  <c:v>0.729460193147117</c:v>
                </c:pt>
                <c:pt idx="157">
                  <c:v>0.731692225281761</c:v>
                </c:pt>
                <c:pt idx="158">
                  <c:v>0.733905003013145</c:v>
                </c:pt>
                <c:pt idx="159">
                  <c:v>0.736098692437462</c:v>
                </c:pt>
                <c:pt idx="160">
                  <c:v>0.738273458218097</c:v>
                </c:pt>
                <c:pt idx="161">
                  <c:v>0.740429463597979</c:v>
                </c:pt>
                <c:pt idx="162">
                  <c:v>0.74256687041184</c:v>
                </c:pt>
                <c:pt idx="163">
                  <c:v>0.74468583909836</c:v>
                </c:pt>
                <c:pt idx="164">
                  <c:v>0.746786528712212</c:v>
                </c:pt>
                <c:pt idx="165">
                  <c:v>0.748869096935999</c:v>
                </c:pt>
                <c:pt idx="166">
                  <c:v>0.750933700092088</c:v>
                </c:pt>
                <c:pt idx="167">
                  <c:v>0.752980493154352</c:v>
                </c:pt>
                <c:pt idx="168">
                  <c:v>0.755009629759792</c:v>
                </c:pt>
                <c:pt idx="169">
                  <c:v>0.757021262220078</c:v>
                </c:pt>
                <c:pt idx="170">
                  <c:v>0.759016979836805</c:v>
                </c:pt>
                <c:pt idx="171">
                  <c:v>0.76099405569752</c:v>
                </c:pt>
                <c:pt idx="172">
                  <c:v>0.762954076509917</c:v>
                </c:pt>
                <c:pt idx="173">
                  <c:v>0.764897189397678</c:v>
                </c:pt>
                <c:pt idx="174">
                  <c:v>0.766823540215331</c:v>
                </c:pt>
                <c:pt idx="175">
                  <c:v>0.768733273559207</c:v>
                </c:pt>
                <c:pt idx="176">
                  <c:v>0.770626532778293</c:v>
                </c:pt>
                <c:pt idx="177">
                  <c:v>0.772503459984987</c:v>
                </c:pt>
                <c:pt idx="178">
                  <c:v>0.77436419606577</c:v>
                </c:pt>
                <c:pt idx="179">
                  <c:v>0.776208880691779</c:v>
                </c:pt>
                <c:pt idx="180">
                  <c:v>0.778037652329294</c:v>
                </c:pt>
                <c:pt idx="181">
                  <c:v>0.779850648250127</c:v>
                </c:pt>
                <c:pt idx="182">
                  <c:v>0.78164800454193</c:v>
                </c:pt>
                <c:pt idx="183">
                  <c:v>0.783429856118406</c:v>
                </c:pt>
                <c:pt idx="184">
                  <c:v>0.785196336729441</c:v>
                </c:pt>
                <c:pt idx="185">
                  <c:v>0.78694757897114</c:v>
                </c:pt>
                <c:pt idx="186">
                  <c:v>0.788683714295781</c:v>
                </c:pt>
                <c:pt idx="187">
                  <c:v>0.790406695898972</c:v>
                </c:pt>
                <c:pt idx="188">
                  <c:v>0.792113007220273</c:v>
                </c:pt>
                <c:pt idx="189">
                  <c:v>0.793804599216632</c:v>
                </c:pt>
                <c:pt idx="190">
                  <c:v>0.795481598862842</c:v>
                </c:pt>
                <c:pt idx="191">
                  <c:v>0.797144132038362</c:v>
                </c:pt>
                <c:pt idx="192">
                  <c:v>0.798792323536762</c:v>
                </c:pt>
                <c:pt idx="193">
                  <c:v>0.800426297075093</c:v>
                </c:pt>
                <c:pt idx="194">
                  <c:v>0.802046175303175</c:v>
                </c:pt>
                <c:pt idx="195">
                  <c:v>0.803652079812798</c:v>
                </c:pt>
                <c:pt idx="196">
                  <c:v>0.805244131146859</c:v>
                </c:pt>
                <c:pt idx="197">
                  <c:v>0.806822448808395</c:v>
                </c:pt>
                <c:pt idx="198">
                  <c:v>0.808387151269569</c:v>
                </c:pt>
                <c:pt idx="199">
                  <c:v>0.809938355980553</c:v>
                </c:pt>
                <c:pt idx="200">
                  <c:v>0.811476179378345</c:v>
                </c:pt>
                <c:pt idx="201">
                  <c:v>0.813000736895515</c:v>
                </c:pt>
                <c:pt idx="202">
                  <c:v>0.814512142968861</c:v>
                </c:pt>
                <c:pt idx="203">
                  <c:v>0.816010511048007</c:v>
                </c:pt>
                <c:pt idx="204">
                  <c:v>0.81749710883543</c:v>
                </c:pt>
                <c:pt idx="205">
                  <c:v>0.818969737368837</c:v>
                </c:pt>
                <c:pt idx="206">
                  <c:v>0.820429662418634</c:v>
                </c:pt>
                <c:pt idx="207">
                  <c:v>0.821876993570161</c:v>
                </c:pt>
                <c:pt idx="208">
                  <c:v>0.823311839463429</c:v>
                </c:pt>
                <c:pt idx="209">
                  <c:v>0.824734307801277</c:v>
                </c:pt>
                <c:pt idx="210">
                  <c:v>0.826144505357456</c:v>
                </c:pt>
                <c:pt idx="211">
                  <c:v>0.827542537984643</c:v>
                </c:pt>
                <c:pt idx="212">
                  <c:v>0.82892851062239</c:v>
                </c:pt>
                <c:pt idx="213">
                  <c:v>0.830302527304994</c:v>
                </c:pt>
                <c:pt idx="214">
                  <c:v>0.831664691169316</c:v>
                </c:pt>
                <c:pt idx="215">
                  <c:v>0.833015104462513</c:v>
                </c:pt>
                <c:pt idx="216">
                  <c:v>0.834353868549718</c:v>
                </c:pt>
                <c:pt idx="217">
                  <c:v>0.835681083921648</c:v>
                </c:pt>
                <c:pt idx="218">
                  <c:v>0.836996850202149</c:v>
                </c:pt>
                <c:pt idx="219">
                  <c:v>0.838301266155668</c:v>
                </c:pt>
                <c:pt idx="220">
                  <c:v>0.839594429694671</c:v>
                </c:pt>
                <c:pt idx="221">
                  <c:v>0.840877616191364</c:v>
                </c:pt>
                <c:pt idx="222">
                  <c:v>0.842148565267497</c:v>
                </c:pt>
                <c:pt idx="223">
                  <c:v>0.843408550627805</c:v>
                </c:pt>
                <c:pt idx="224">
                  <c:v>0.844657666849693</c:v>
                </c:pt>
                <c:pt idx="225">
                  <c:v>0.845896007694703</c:v>
                </c:pt>
                <c:pt idx="226">
                  <c:v>0.84712366611555</c:v>
                </c:pt>
                <c:pt idx="227">
                  <c:v>0.848340734263105</c:v>
                </c:pt>
                <c:pt idx="228">
                  <c:v>0.84954730349331</c:v>
                </c:pt>
                <c:pt idx="229">
                  <c:v>0.850743464374027</c:v>
                </c:pt>
                <c:pt idx="230">
                  <c:v>0.851929306691851</c:v>
                </c:pt>
                <c:pt idx="231">
                  <c:v>0.853104919458838</c:v>
                </c:pt>
                <c:pt idx="232">
                  <c:v>0.854270390919191</c:v>
                </c:pt>
                <c:pt idx="233">
                  <c:v>0.855425808555883</c:v>
                </c:pt>
                <c:pt idx="234">
                  <c:v>0.856571259097225</c:v>
                </c:pt>
                <c:pt idx="235">
                  <c:v>0.857706828523373</c:v>
                </c:pt>
                <c:pt idx="236">
                  <c:v>0.858832602072785</c:v>
                </c:pt>
                <c:pt idx="237">
                  <c:v>0.859948664248617</c:v>
                </c:pt>
                <c:pt idx="238">
                  <c:v>0.861056242228694</c:v>
                </c:pt>
                <c:pt idx="239">
                  <c:v>0.862153132257293</c:v>
                </c:pt>
                <c:pt idx="240">
                  <c:v>0.863240560073133</c:v>
                </c:pt>
                <c:pt idx="241">
                  <c:v>0.86431860730105</c:v>
                </c:pt>
                <c:pt idx="242">
                  <c:v>0.865387354861755</c:v>
                </c:pt>
                <c:pt idx="243">
                  <c:v>0.866446882977901</c:v>
                </c:pt>
                <c:pt idx="244">
                  <c:v>0.867497271180111</c:v>
                </c:pt>
                <c:pt idx="245">
                  <c:v>0.868538598312943</c:v>
                </c:pt>
                <c:pt idx="246">
                  <c:v>0.86957094254081</c:v>
                </c:pt>
                <c:pt idx="247">
                  <c:v>0.87059438135385</c:v>
                </c:pt>
                <c:pt idx="248">
                  <c:v>0.871608991573738</c:v>
                </c:pt>
                <c:pt idx="249">
                  <c:v>0.872614849359455</c:v>
                </c:pt>
                <c:pt idx="250">
                  <c:v>0.873612030213004</c:v>
                </c:pt>
                <c:pt idx="251">
                  <c:v>0.874600608985077</c:v>
                </c:pt>
                <c:pt idx="252">
                  <c:v>0.875580659880675</c:v>
                </c:pt>
                <c:pt idx="253">
                  <c:v>0.876552256464676</c:v>
                </c:pt>
                <c:pt idx="254">
                  <c:v>0.877515471667358</c:v>
                </c:pt>
                <c:pt idx="255">
                  <c:v>0.878471817347801</c:v>
                </c:pt>
                <c:pt idx="256">
                  <c:v>0.879418486067605</c:v>
                </c:pt>
                <c:pt idx="257">
                  <c:v>0.880356988443834</c:v>
                </c:pt>
                <c:pt idx="258">
                  <c:v>0.881287394922636</c:v>
                </c:pt>
                <c:pt idx="259">
                  <c:v>0.882209775342466</c:v>
                </c:pt>
                <c:pt idx="260">
                  <c:v>0.883124198939324</c:v>
                </c:pt>
                <c:pt idx="261">
                  <c:v>0.884030734351953</c:v>
                </c:pt>
                <c:pt idx="262">
                  <c:v>0.884929449626989</c:v>
                </c:pt>
                <c:pt idx="263">
                  <c:v>0.88582041222407</c:v>
                </c:pt>
                <c:pt idx="264">
                  <c:v>0.886703689020903</c:v>
                </c:pt>
                <c:pt idx="265">
                  <c:v>0.88757934631828</c:v>
                </c:pt>
                <c:pt idx="266">
                  <c:v>0.888447449845054</c:v>
                </c:pt>
                <c:pt idx="267">
                  <c:v>0.889308064763076</c:v>
                </c:pt>
                <c:pt idx="268">
                  <c:v>0.890161255672086</c:v>
                </c:pt>
                <c:pt idx="269">
                  <c:v>0.89100708661456</c:v>
                </c:pt>
                <c:pt idx="270">
                  <c:v>0.891845621080515</c:v>
                </c:pt>
                <c:pt idx="271">
                  <c:v>0.892676922012282</c:v>
                </c:pt>
                <c:pt idx="272">
                  <c:v>0.89350203022326</c:v>
                </c:pt>
                <c:pt idx="273">
                  <c:v>0.894319050746458</c:v>
                </c:pt>
                <c:pt idx="274">
                  <c:v>0.895129023323355</c:v>
                </c:pt>
                <c:pt idx="275">
                  <c:v>0.89593200875236</c:v>
                </c:pt>
                <c:pt idx="276">
                  <c:v>0.896728067307409</c:v>
                </c:pt>
                <c:pt idx="277">
                  <c:v>0.897517258742491</c:v>
                </c:pt>
                <c:pt idx="278">
                  <c:v>0.898299642296134</c:v>
                </c:pt>
                <c:pt idx="279">
                  <c:v>0.89907527669585</c:v>
                </c:pt>
                <c:pt idx="280">
                  <c:v>0.899844220162544</c:v>
                </c:pt>
                <c:pt idx="281">
                  <c:v>0.900606530414884</c:v>
                </c:pt>
                <c:pt idx="282">
                  <c:v>0.901362264673636</c:v>
                </c:pt>
                <c:pt idx="283">
                  <c:v>0.902111479665953</c:v>
                </c:pt>
                <c:pt idx="284">
                  <c:v>0.902854231629638</c:v>
                </c:pt>
                <c:pt idx="285">
                  <c:v>0.903590576317367</c:v>
                </c:pt>
                <c:pt idx="286">
                  <c:v>0.904320569000868</c:v>
                </c:pt>
                <c:pt idx="287">
                  <c:v>0.905044264475074</c:v>
                </c:pt>
                <c:pt idx="288">
                  <c:v>0.905761717062233</c:v>
                </c:pt>
                <c:pt idx="289">
                  <c:v>0.906474186037312</c:v>
                </c:pt>
                <c:pt idx="290">
                  <c:v>0.907179313946751</c:v>
                </c:pt>
                <c:pt idx="291">
                  <c:v>0.907878359140395</c:v>
                </c:pt>
                <c:pt idx="292">
                  <c:v>0.908571374090188</c:v>
                </c:pt>
                <c:pt idx="293">
                  <c:v>0.909258410815429</c:v>
                </c:pt>
                <c:pt idx="294">
                  <c:v>0.909939520886676</c:v>
                </c:pt>
                <c:pt idx="295">
                  <c:v>0.910614755429623</c:v>
                </c:pt>
                <c:pt idx="296">
                  <c:v>0.911284165128928</c:v>
                </c:pt>
                <c:pt idx="297">
                  <c:v>0.911947800232027</c:v>
                </c:pt>
                <c:pt idx="298">
                  <c:v>0.9126057105529</c:v>
                </c:pt>
                <c:pt idx="299">
                  <c:v>0.91325794547581</c:v>
                </c:pt>
                <c:pt idx="300">
                  <c:v>0.913904553959015</c:v>
                </c:pt>
                <c:pt idx="301">
                  <c:v>0.914545584538437</c:v>
                </c:pt>
                <c:pt idx="302">
                  <c:v>0.915181085331309</c:v>
                </c:pt>
                <c:pt idx="303">
                  <c:v>0.915811104039783</c:v>
                </c:pt>
                <c:pt idx="304">
                  <c:v>0.916435687954517</c:v>
                </c:pt>
                <c:pt idx="305">
                  <c:v>0.917054883958217</c:v>
                </c:pt>
                <c:pt idx="306">
                  <c:v>0.917669922343108</c:v>
                </c:pt>
                <c:pt idx="307">
                  <c:v>0.918278481558638</c:v>
                </c:pt>
                <c:pt idx="308">
                  <c:v>0.918881791098609</c:v>
                </c:pt>
                <c:pt idx="309">
                  <c:v>0.919479896248826</c:v>
                </c:pt>
                <c:pt idx="310">
                  <c:v>0.920072841904438</c:v>
                </c:pt>
                <c:pt idx="311">
                  <c:v>0.920660672573314</c:v>
                </c:pt>
                <c:pt idx="312">
                  <c:v>0.921243432379376</c:v>
                </c:pt>
                <c:pt idx="313">
                  <c:v>0.921821165065921</c:v>
                </c:pt>
                <c:pt idx="314">
                  <c:v>0.922393913998893</c:v>
                </c:pt>
                <c:pt idx="315">
                  <c:v>0.922961722170148</c:v>
                </c:pt>
                <c:pt idx="316">
                  <c:v>0.923524632200676</c:v>
                </c:pt>
                <c:pt idx="317">
                  <c:v>0.924082686343799</c:v>
                </c:pt>
                <c:pt idx="318">
                  <c:v>0.924635926488349</c:v>
                </c:pt>
                <c:pt idx="319">
                  <c:v>0.925184394161805</c:v>
                </c:pt>
                <c:pt idx="320">
                  <c:v>0.925728130533414</c:v>
                </c:pt>
                <c:pt idx="321">
                  <c:v>0.926267176417281</c:v>
                </c:pt>
                <c:pt idx="322">
                  <c:v>0.926801572275433</c:v>
                </c:pt>
                <c:pt idx="323">
                  <c:v>0.92733278567538</c:v>
                </c:pt>
                <c:pt idx="324">
                  <c:v>0.927858001475023</c:v>
                </c:pt>
                <c:pt idx="325">
                  <c:v>0.928378686552797</c:v>
                </c:pt>
                <c:pt idx="326">
                  <c:v>0.928894879992524</c:v>
                </c:pt>
                <c:pt idx="327">
                  <c:v>0.929406620540871</c:v>
                </c:pt>
                <c:pt idx="328">
                  <c:v>0.929913946610265</c:v>
                </c:pt>
                <c:pt idx="329">
                  <c:v>0.930416896281769</c:v>
                </c:pt>
                <c:pt idx="330">
                  <c:v>0.930915507307943</c:v>
                </c:pt>
                <c:pt idx="331">
                  <c:v>0.931409817115681</c:v>
                </c:pt>
                <c:pt idx="332">
                  <c:v>0.931899862809016</c:v>
                </c:pt>
                <c:pt idx="333">
                  <c:v>0.932385681171906</c:v>
                </c:pt>
                <c:pt idx="334">
                  <c:v>0.932867308670998</c:v>
                </c:pt>
                <c:pt idx="335">
                  <c:v>0.93334478145836</c:v>
                </c:pt>
                <c:pt idx="336">
                  <c:v>0.933818135374202</c:v>
                </c:pt>
                <c:pt idx="337">
                  <c:v>0.934287405949557</c:v>
                </c:pt>
                <c:pt idx="338">
                  <c:v>0.934752628408958</c:v>
                </c:pt>
                <c:pt idx="339">
                  <c:v>0.935213837673073</c:v>
                </c:pt>
                <c:pt idx="340">
                  <c:v>0.935671068361333</c:v>
                </c:pt>
                <c:pt idx="341">
                  <c:v>0.936124354794527</c:v>
                </c:pt>
                <c:pt idx="342">
                  <c:v>0.936573730997379</c:v>
                </c:pt>
                <c:pt idx="343">
                  <c:v>0.937019230701101</c:v>
                </c:pt>
                <c:pt idx="344">
                  <c:v>0.93746088734593</c:v>
                </c:pt>
                <c:pt idx="345">
                  <c:v>0.937898734083628</c:v>
                </c:pt>
                <c:pt idx="346">
                  <c:v>0.938332803779983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TG_state!$P$1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TG_state!$P$2:$P$348</c:f>
              <c:numCache>
                <c:formatCode>General</c:formatCode>
                <c:ptCount val="347"/>
              </c:numCache>
            </c:numRef>
          </c:yVal>
          <c:smooth val="1"/>
        </c:ser>
        <c:ser>
          <c:idx val="5"/>
          <c:order val="5"/>
          <c:tx>
            <c:strRef>
              <c:f>TG_state!$Q$1</c:f>
              <c:strCache>
                <c:ptCount val="1"/>
                <c:pt idx="0">
                  <c:v>PSM_OS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TG_state!$Q$2:$Q$348</c:f>
              <c:numCache>
                <c:formatCode>General</c:formatCode>
                <c:ptCount val="347"/>
                <c:pt idx="0">
                  <c:v>0.997378178269901</c:v>
                </c:pt>
                <c:pt idx="1">
                  <c:v>0.98980992341364</c:v>
                </c:pt>
                <c:pt idx="2">
                  <c:v>0.977607768575075</c:v>
                </c:pt>
                <c:pt idx="3">
                  <c:v>0.965938324281907</c:v>
                </c:pt>
                <c:pt idx="4">
                  <c:v>0.957605753378326</c:v>
                </c:pt>
                <c:pt idx="5">
                  <c:v>0.949345062569071</c:v>
                </c:pt>
                <c:pt idx="6">
                  <c:v>0.941155631787657</c:v>
                </c:pt>
                <c:pt idx="7">
                  <c:v>0.933036846316539</c:v>
                </c:pt>
                <c:pt idx="8">
                  <c:v>0.924988096740973</c:v>
                </c:pt>
                <c:pt idx="9">
                  <c:v>0.917008778903271</c:v>
                </c:pt>
                <c:pt idx="10">
                  <c:v>0.909098293857449</c:v>
                </c:pt>
                <c:pt idx="11">
                  <c:v>0.901256047824273</c:v>
                </c:pt>
                <c:pt idx="12">
                  <c:v>0.893481452146687</c:v>
                </c:pt>
                <c:pt idx="13">
                  <c:v>0.885773923245623</c:v>
                </c:pt>
                <c:pt idx="14">
                  <c:v>0.878132882576205</c:v>
                </c:pt>
                <c:pt idx="15">
                  <c:v>0.870557756584313</c:v>
                </c:pt>
                <c:pt idx="16">
                  <c:v>0.863047976663535</c:v>
                </c:pt>
                <c:pt idx="17">
                  <c:v>0.855602979112488</c:v>
                </c:pt>
                <c:pt idx="18">
                  <c:v>0.8482222050925</c:v>
                </c:pt>
                <c:pt idx="19">
                  <c:v>0.840905100585668</c:v>
                </c:pt>
                <c:pt idx="20">
                  <c:v>0.833651116353266</c:v>
                </c:pt>
                <c:pt idx="21">
                  <c:v>0.826459707894524</c:v>
                </c:pt>
                <c:pt idx="22">
                  <c:v>0.819330335405754</c:v>
                </c:pt>
                <c:pt idx="23">
                  <c:v>0.812262463739829</c:v>
                </c:pt>
                <c:pt idx="24">
                  <c:v>0.805255562366015</c:v>
                </c:pt>
                <c:pt idx="25">
                  <c:v>0.798309105330152</c:v>
                </c:pt>
                <c:pt idx="26">
                  <c:v>0.791422571215167</c:v>
                </c:pt>
                <c:pt idx="27">
                  <c:v>0.784595443101944</c:v>
                </c:pt>
                <c:pt idx="28">
                  <c:v>0.777827208530513</c:v>
                </c:pt>
                <c:pt idx="29">
                  <c:v>0.771117359461595</c:v>
                </c:pt>
                <c:pt idx="30">
                  <c:v>0.764465392238457</c:v>
                </c:pt>
                <c:pt idx="31">
                  <c:v>0.757870807549112</c:v>
                </c:pt>
                <c:pt idx="32">
                  <c:v>0.751333110388838</c:v>
                </c:pt>
                <c:pt idx="33">
                  <c:v>0.744851810023022</c:v>
                </c:pt>
                <c:pt idx="34">
                  <c:v>0.738426419950326</c:v>
                </c:pt>
                <c:pt idx="35">
                  <c:v>0.732056457866165</c:v>
                </c:pt>
                <c:pt idx="36">
                  <c:v>0.725741445626507</c:v>
                </c:pt>
                <c:pt idx="37">
                  <c:v>0.719480909211984</c:v>
                </c:pt>
                <c:pt idx="38">
                  <c:v>0.713274378692306</c:v>
                </c:pt>
                <c:pt idx="39">
                  <c:v>0.707121388190992</c:v>
                </c:pt>
                <c:pt idx="40">
                  <c:v>0.701021475850397</c:v>
                </c:pt>
                <c:pt idx="41">
                  <c:v>0.694974183797047</c:v>
                </c:pt>
                <c:pt idx="42">
                  <c:v>0.688979058107265</c:v>
                </c:pt>
                <c:pt idx="43">
                  <c:v>0.683035648773103</c:v>
                </c:pt>
                <c:pt idx="44">
                  <c:v>0.677143509668562</c:v>
                </c:pt>
                <c:pt idx="45">
                  <c:v>0.671302198516106</c:v>
                </c:pt>
                <c:pt idx="46">
                  <c:v>0.665511276853458</c:v>
                </c:pt>
                <c:pt idx="47">
                  <c:v>0.659770310000696</c:v>
                </c:pt>
                <c:pt idx="48">
                  <c:v>0.654078867027621</c:v>
                </c:pt>
                <c:pt idx="49">
                  <c:v>0.648436520721407</c:v>
                </c:pt>
                <c:pt idx="50">
                  <c:v>0.642842847554542</c:v>
                </c:pt>
                <c:pt idx="51">
                  <c:v>0.637297427653027</c:v>
                </c:pt>
                <c:pt idx="52">
                  <c:v>0.631799844764868</c:v>
                </c:pt>
                <c:pt idx="53">
                  <c:v>0.626349686228826</c:v>
                </c:pt>
                <c:pt idx="54">
                  <c:v>0.620946542943444</c:v>
                </c:pt>
                <c:pt idx="55">
                  <c:v>0.615590009336335</c:v>
                </c:pt>
                <c:pt idx="56">
                  <c:v>0.610279683333746</c:v>
                </c:pt>
                <c:pt idx="57">
                  <c:v>0.605015166330371</c:v>
                </c:pt>
                <c:pt idx="58">
                  <c:v>0.599796063159433</c:v>
                </c:pt>
                <c:pt idx="59">
                  <c:v>0.594621982063023</c:v>
                </c:pt>
                <c:pt idx="60">
                  <c:v>0.589492534662692</c:v>
                </c:pt>
                <c:pt idx="61">
                  <c:v>0.584407335930298</c:v>
                </c:pt>
                <c:pt idx="62">
                  <c:v>0.579366004159108</c:v>
                </c:pt>
                <c:pt idx="63">
                  <c:v>0.574368160935143</c:v>
                </c:pt>
                <c:pt idx="64">
                  <c:v>0.569413431108775</c:v>
                </c:pt>
                <c:pt idx="65">
                  <c:v>0.564501442766566</c:v>
                </c:pt>
                <c:pt idx="66">
                  <c:v>0.559631827203353</c:v>
                </c:pt>
                <c:pt idx="67">
                  <c:v>0.554804218894573</c:v>
                </c:pt>
                <c:pt idx="68">
                  <c:v>0.550018255468821</c:v>
                </c:pt>
                <c:pt idx="69">
                  <c:v>0.545273577680655</c:v>
                </c:pt>
                <c:pt idx="70">
                  <c:v>0.540569829383629</c:v>
                </c:pt>
                <c:pt idx="71">
                  <c:v>0.535906657503556</c:v>
                </c:pt>
                <c:pt idx="72">
                  <c:v>0.531283712012011</c:v>
                </c:pt>
                <c:pt idx="73">
                  <c:v>0.526700645900053</c:v>
                </c:pt>
                <c:pt idx="74">
                  <c:v>0.522157115152179</c:v>
                </c:pt>
                <c:pt idx="75">
                  <c:v>0.517652778720503</c:v>
                </c:pt>
                <c:pt idx="76">
                  <c:v>0.513187298499153</c:v>
                </c:pt>
                <c:pt idx="77">
                  <c:v>0.508760339298895</c:v>
                </c:pt>
                <c:pt idx="78">
                  <c:v>0.504371568821971</c:v>
                </c:pt>
                <c:pt idx="79">
                  <c:v>0.500020657637156</c:v>
                </c:pt>
                <c:pt idx="80">
                  <c:v>0.495707279155031</c:v>
                </c:pt>
                <c:pt idx="81">
                  <c:v>0.491431109603469</c:v>
                </c:pt>
                <c:pt idx="82">
                  <c:v>0.487191828003331</c:v>
                </c:pt>
                <c:pt idx="83">
                  <c:v>0.482989116144371</c:v>
                </c:pt>
                <c:pt idx="84">
                  <c:v>0.478822658561354</c:v>
                </c:pt>
                <c:pt idx="85">
                  <c:v>0.474692142510373</c:v>
                </c:pt>
                <c:pt idx="86">
                  <c:v>0.470597257945377</c:v>
                </c:pt>
                <c:pt idx="87">
                  <c:v>0.466537697494893</c:v>
                </c:pt>
                <c:pt idx="88">
                  <c:v>0.462513156438962</c:v>
                </c:pt>
                <c:pt idx="89">
                  <c:v>0.458523332686258</c:v>
                </c:pt>
                <c:pt idx="90">
                  <c:v>0.454567926751418</c:v>
                </c:pt>
                <c:pt idx="91">
                  <c:v>0.450646641732557</c:v>
                </c:pt>
                <c:pt idx="92">
                  <c:v>0.446759183288987</c:v>
                </c:pt>
                <c:pt idx="93">
                  <c:v>0.44290525961912</c:v>
                </c:pt>
                <c:pt idx="94">
                  <c:v>0.439084581438565</c:v>
                </c:pt>
                <c:pt idx="95">
                  <c:v>0.435296861958415</c:v>
                </c:pt>
                <c:pt idx="96">
                  <c:v>0.431541816863717</c:v>
                </c:pt>
                <c:pt idx="97">
                  <c:v>0.427819164292136</c:v>
                </c:pt>
                <c:pt idx="98">
                  <c:v>0.42412862481279</c:v>
                </c:pt>
                <c:pt idx="99">
                  <c:v>0.420469921405284</c:v>
                </c:pt>
                <c:pt idx="100">
                  <c:v>0.416842779438909</c:v>
                </c:pt>
                <c:pt idx="101">
                  <c:v>0.413246926652032</c:v>
                </c:pt>
                <c:pt idx="102">
                  <c:v>0.409682093131656</c:v>
                </c:pt>
                <c:pt idx="103">
                  <c:v>0.406148011293165</c:v>
                </c:pt>
                <c:pt idx="104">
                  <c:v>0.402644415860232</c:v>
                </c:pt>
                <c:pt idx="105">
                  <c:v>0.399171043844912</c:v>
                </c:pt>
                <c:pt idx="106">
                  <c:v>0.395727634527896</c:v>
                </c:pt>
                <c:pt idx="107">
                  <c:v>0.392313929438949</c:v>
                </c:pt>
                <c:pt idx="108">
                  <c:v>0.3889296723375</c:v>
                </c:pt>
                <c:pt idx="109">
                  <c:v>0.385574609193414</c:v>
                </c:pt>
                <c:pt idx="110">
                  <c:v>0.382248488167919</c:v>
                </c:pt>
                <c:pt idx="111">
                  <c:v>0.378951059594709</c:v>
                </c:pt>
                <c:pt idx="112">
                  <c:v>0.375682075961196</c:v>
                </c:pt>
                <c:pt idx="113">
                  <c:v>0.372441291889937</c:v>
                </c:pt>
                <c:pt idx="114">
                  <c:v>0.369228464120212</c:v>
                </c:pt>
                <c:pt idx="115">
                  <c:v>0.366043351489766</c:v>
                </c:pt>
                <c:pt idx="116">
                  <c:v>0.362885714916706</c:v>
                </c:pt>
                <c:pt idx="117">
                  <c:v>0.359755317381555</c:v>
                </c:pt>
                <c:pt idx="118">
                  <c:v>0.35665192390946</c:v>
                </c:pt>
                <c:pt idx="119">
                  <c:v>0.353575301552558</c:v>
                </c:pt>
                <c:pt idx="120">
                  <c:v>0.350525219372485</c:v>
                </c:pt>
                <c:pt idx="121">
                  <c:v>0.347501448423045</c:v>
                </c:pt>
                <c:pt idx="122">
                  <c:v>0.344503761733022</c:v>
                </c:pt>
                <c:pt idx="123">
                  <c:v>0.341531934289148</c:v>
                </c:pt>
                <c:pt idx="124">
                  <c:v>0.338585743019206</c:v>
                </c:pt>
                <c:pt idx="125">
                  <c:v>0.335664966775291</c:v>
                </c:pt>
                <c:pt idx="126">
                  <c:v>0.332769386317209</c:v>
                </c:pt>
                <c:pt idx="127">
                  <c:v>0.329898784296018</c:v>
                </c:pt>
                <c:pt idx="128">
                  <c:v>0.327052945237716</c:v>
                </c:pt>
                <c:pt idx="129">
                  <c:v>0.324231655527067</c:v>
                </c:pt>
                <c:pt idx="130">
                  <c:v>0.321434703391564</c:v>
                </c:pt>
                <c:pt idx="131">
                  <c:v>0.318661878885534</c:v>
                </c:pt>
                <c:pt idx="132">
                  <c:v>0.315912973874382</c:v>
                </c:pt>
                <c:pt idx="133">
                  <c:v>0.313187782018964</c:v>
                </c:pt>
                <c:pt idx="134">
                  <c:v>0.310486098760099</c:v>
                </c:pt>
                <c:pt idx="135">
                  <c:v>0.307807721303217</c:v>
                </c:pt>
                <c:pt idx="136">
                  <c:v>0.305152448603135</c:v>
                </c:pt>
                <c:pt idx="137">
                  <c:v>0.302520081348965</c:v>
                </c:pt>
                <c:pt idx="138">
                  <c:v>0.299910421949157</c:v>
                </c:pt>
                <c:pt idx="139">
                  <c:v>0.297323274516662</c:v>
                </c:pt>
                <c:pt idx="140">
                  <c:v>0.294758444854233</c:v>
                </c:pt>
                <c:pt idx="141">
                  <c:v>0.292215740439846</c:v>
                </c:pt>
                <c:pt idx="142">
                  <c:v>0.289694970412248</c:v>
                </c:pt>
                <c:pt idx="143">
                  <c:v>0.287195945556634</c:v>
                </c:pt>
                <c:pt idx="144">
                  <c:v>0.284718478290439</c:v>
                </c:pt>
                <c:pt idx="145">
                  <c:v>0.282262382649261</c:v>
                </c:pt>
                <c:pt idx="146">
                  <c:v>0.279827474272904</c:v>
                </c:pt>
                <c:pt idx="147">
                  <c:v>0.277413570391533</c:v>
                </c:pt>
                <c:pt idx="148">
                  <c:v>0.275020489811961</c:v>
                </c:pt>
                <c:pt idx="149">
                  <c:v>0.272648052904046</c:v>
                </c:pt>
                <c:pt idx="150">
                  <c:v>0.270296081587207</c:v>
                </c:pt>
                <c:pt idx="151">
                  <c:v>0.267964399317058</c:v>
                </c:pt>
                <c:pt idx="152">
                  <c:v>0.265652831072155</c:v>
                </c:pt>
                <c:pt idx="153">
                  <c:v>0.263361203340859</c:v>
                </c:pt>
                <c:pt idx="154">
                  <c:v>0.261089344108312</c:v>
                </c:pt>
                <c:pt idx="155">
                  <c:v>0.258837082843527</c:v>
                </c:pt>
                <c:pt idx="156">
                  <c:v>0.256604250486582</c:v>
                </c:pt>
                <c:pt idx="157">
                  <c:v>0.254390679435936</c:v>
                </c:pt>
                <c:pt idx="158">
                  <c:v>0.252196203535846</c:v>
                </c:pt>
                <c:pt idx="159">
                  <c:v>0.250020658063894</c:v>
                </c:pt>
                <c:pt idx="160">
                  <c:v>0.247863879718624</c:v>
                </c:pt>
                <c:pt idx="161">
                  <c:v>0.245725706607284</c:v>
                </c:pt>
                <c:pt idx="162">
                  <c:v>0.243605978233674</c:v>
                </c:pt>
                <c:pt idx="163">
                  <c:v>0.241504535486097</c:v>
                </c:pt>
                <c:pt idx="164">
                  <c:v>0.239421220625419</c:v>
                </c:pt>
                <c:pt idx="165">
                  <c:v>0.237355877273227</c:v>
                </c:pt>
                <c:pt idx="166">
                  <c:v>0.235308350400089</c:v>
                </c:pt>
                <c:pt idx="167">
                  <c:v>0.233278486313921</c:v>
                </c:pt>
                <c:pt idx="168">
                  <c:v>0.231266132648447</c:v>
                </c:pt>
                <c:pt idx="169">
                  <c:v>0.229271138351763</c:v>
                </c:pt>
                <c:pt idx="170">
                  <c:v>0.227293353675002</c:v>
                </c:pt>
                <c:pt idx="171">
                  <c:v>0.225332630161089</c:v>
                </c:pt>
                <c:pt idx="172">
                  <c:v>0.223388820633598</c:v>
                </c:pt>
                <c:pt idx="173">
                  <c:v>0.221461779185707</c:v>
                </c:pt>
                <c:pt idx="174">
                  <c:v>0.219551361169247</c:v>
                </c:pt>
                <c:pt idx="175">
                  <c:v>0.217657423183837</c:v>
                </c:pt>
                <c:pt idx="176">
                  <c:v>0.215779823066129</c:v>
                </c:pt>
                <c:pt idx="177">
                  <c:v>0.213918419879132</c:v>
                </c:pt>
                <c:pt idx="178">
                  <c:v>0.212073073901634</c:v>
                </c:pt>
                <c:pt idx="179">
                  <c:v>0.210243646617713</c:v>
                </c:pt>
                <c:pt idx="180">
                  <c:v>0.208430000706343</c:v>
                </c:pt>
                <c:pt idx="181">
                  <c:v>0.206632000031082</c:v>
                </c:pt>
                <c:pt idx="182">
                  <c:v>0.204849509629857</c:v>
                </c:pt>
                <c:pt idx="183">
                  <c:v>0.203082395704831</c:v>
                </c:pt>
                <c:pt idx="184">
                  <c:v>0.201330525612362</c:v>
                </c:pt>
                <c:pt idx="185">
                  <c:v>0.199593767853043</c:v>
                </c:pt>
                <c:pt idx="186">
                  <c:v>0.197871992061835</c:v>
                </c:pt>
                <c:pt idx="187">
                  <c:v>0.19616506899828</c:v>
                </c:pt>
                <c:pt idx="188">
                  <c:v>0.1944728705368</c:v>
                </c:pt>
                <c:pt idx="189">
                  <c:v>0.19279526965708</c:v>
                </c:pt>
                <c:pt idx="190">
                  <c:v>0.191132140434531</c:v>
                </c:pt>
                <c:pt idx="191">
                  <c:v>0.189483358030843</c:v>
                </c:pt>
                <c:pt idx="192">
                  <c:v>0.187848798684609</c:v>
                </c:pt>
                <c:pt idx="193">
                  <c:v>0.186228339702038</c:v>
                </c:pt>
                <c:pt idx="194">
                  <c:v>0.184621859447746</c:v>
                </c:pt>
                <c:pt idx="195">
                  <c:v>0.183029237335621</c:v>
                </c:pt>
                <c:pt idx="196">
                  <c:v>0.181450353819781</c:v>
                </c:pt>
                <c:pt idx="197">
                  <c:v>0.179885090385589</c:v>
                </c:pt>
                <c:pt idx="198">
                  <c:v>0.178333329540765</c:v>
                </c:pt>
                <c:pt idx="199">
                  <c:v>0.176794954806566</c:v>
                </c:pt>
                <c:pt idx="200">
                  <c:v>0.175269850709038</c:v>
                </c:pt>
                <c:pt idx="201">
                  <c:v>0.173757902770355</c:v>
                </c:pt>
                <c:pt idx="202">
                  <c:v>0.17225899750022</c:v>
                </c:pt>
                <c:pt idx="203">
                  <c:v>0.17077302238735</c:v>
                </c:pt>
                <c:pt idx="204">
                  <c:v>0.169299865891028</c:v>
                </c:pt>
                <c:pt idx="205">
                  <c:v>0.167839417432735</c:v>
                </c:pt>
                <c:pt idx="206">
                  <c:v>0.166391567387844</c:v>
                </c:pt>
                <c:pt idx="207">
                  <c:v>0.164956207077393</c:v>
                </c:pt>
                <c:pt idx="208">
                  <c:v>0.163533228759932</c:v>
                </c:pt>
                <c:pt idx="209">
                  <c:v>0.162122525623428</c:v>
                </c:pt>
                <c:pt idx="210">
                  <c:v>0.160723991777254</c:v>
                </c:pt>
                <c:pt idx="211">
                  <c:v>0.159337522244236</c:v>
                </c:pt>
                <c:pt idx="212">
                  <c:v>0.157963012952778</c:v>
                </c:pt>
                <c:pt idx="213">
                  <c:v>0.156600360729044</c:v>
                </c:pt>
                <c:pt idx="214">
                  <c:v>0.155249463289219</c:v>
                </c:pt>
                <c:pt idx="215">
                  <c:v>0.153910219231829</c:v>
                </c:pt>
                <c:pt idx="216">
                  <c:v>0.152582528030128</c:v>
                </c:pt>
                <c:pt idx="217">
                  <c:v>0.151266290024555</c:v>
                </c:pt>
                <c:pt idx="218">
                  <c:v>0.149961406415254</c:v>
                </c:pt>
                <c:pt idx="219">
                  <c:v>0.148667779254654</c:v>
                </c:pt>
                <c:pt idx="220">
                  <c:v>0.147385311440119</c:v>
                </c:pt>
                <c:pt idx="221">
                  <c:v>0.14611390670666</c:v>
                </c:pt>
                <c:pt idx="222">
                  <c:v>0.144853469619709</c:v>
                </c:pt>
                <c:pt idx="223">
                  <c:v>0.143603905567953</c:v>
                </c:pt>
                <c:pt idx="224">
                  <c:v>0.142365120756235</c:v>
                </c:pt>
                <c:pt idx="225">
                  <c:v>0.141137022198514</c:v>
                </c:pt>
                <c:pt idx="226">
                  <c:v>0.139919517710882</c:v>
                </c:pt>
                <c:pt idx="227">
                  <c:v>0.138712515904645</c:v>
                </c:pt>
                <c:pt idx="228">
                  <c:v>0.137515926179469</c:v>
                </c:pt>
                <c:pt idx="229">
                  <c:v>0.136329658716571</c:v>
                </c:pt>
                <c:pt idx="230">
                  <c:v>0.135153624471982</c:v>
                </c:pt>
                <c:pt idx="231">
                  <c:v>0.133987735169861</c:v>
                </c:pt>
                <c:pt idx="232">
                  <c:v>0.132831903295871</c:v>
                </c:pt>
                <c:pt idx="233">
                  <c:v>0.131686042090609</c:v>
                </c:pt>
                <c:pt idx="234">
                  <c:v>0.130550065543092</c:v>
                </c:pt>
                <c:pt idx="235">
                  <c:v>0.129423888384303</c:v>
                </c:pt>
                <c:pt idx="236">
                  <c:v>0.12830742608079</c:v>
                </c:pt>
                <c:pt idx="237">
                  <c:v>0.127200594828319</c:v>
                </c:pt>
                <c:pt idx="238">
                  <c:v>0.126103311545587</c:v>
                </c:pt>
                <c:pt idx="239">
                  <c:v>0.125015493867982</c:v>
                </c:pt>
                <c:pt idx="240">
                  <c:v>0.123937060141403</c:v>
                </c:pt>
                <c:pt idx="241">
                  <c:v>0.122867929416129</c:v>
                </c:pt>
                <c:pt idx="242">
                  <c:v>0.121808021440744</c:v>
                </c:pt>
                <c:pt idx="243">
                  <c:v>0.120757256656114</c:v>
                </c:pt>
                <c:pt idx="244">
                  <c:v>0.119715556189413</c:v>
                </c:pt>
                <c:pt idx="245">
                  <c:v>0.118682841848203</c:v>
                </c:pt>
                <c:pt idx="246">
                  <c:v>0.117659036114567</c:v>
                </c:pt>
                <c:pt idx="247">
                  <c:v>0.116644062139287</c:v>
                </c:pt>
                <c:pt idx="248">
                  <c:v>0.115637843736078</c:v>
                </c:pt>
                <c:pt idx="249">
                  <c:v>0.114640305375868</c:v>
                </c:pt>
                <c:pt idx="250">
                  <c:v>0.113651372181129</c:v>
                </c:pt>
                <c:pt idx="251">
                  <c:v>0.112670969920257</c:v>
                </c:pt>
                <c:pt idx="252">
                  <c:v>0.111699025002</c:v>
                </c:pt>
                <c:pt idx="253">
                  <c:v>0.110735464469932</c:v>
                </c:pt>
                <c:pt idx="254">
                  <c:v>0.109780215996979</c:v>
                </c:pt>
                <c:pt idx="255">
                  <c:v>0.108833207879991</c:v>
                </c:pt>
                <c:pt idx="256">
                  <c:v>0.107894369034355</c:v>
                </c:pt>
                <c:pt idx="257">
                  <c:v>0.106963628988665</c:v>
                </c:pt>
                <c:pt idx="258">
                  <c:v>0.106040917879428</c:v>
                </c:pt>
                <c:pt idx="259">
                  <c:v>0.105126166445823</c:v>
                </c:pt>
                <c:pt idx="260">
                  <c:v>0.104219306024498</c:v>
                </c:pt>
                <c:pt idx="261">
                  <c:v>0.103320268544422</c:v>
                </c:pt>
                <c:pt idx="262">
                  <c:v>0.10242898652177</c:v>
                </c:pt>
                <c:pt idx="263">
                  <c:v>0.101545393054859</c:v>
                </c:pt>
                <c:pt idx="264">
                  <c:v>0.100669421819127</c:v>
                </c:pt>
                <c:pt idx="265">
                  <c:v>0.0998010070621561</c:v>
                </c:pt>
                <c:pt idx="266">
                  <c:v>0.0989400835987326</c:v>
                </c:pt>
                <c:pt idx="267">
                  <c:v>0.098086586805958</c:v>
                </c:pt>
                <c:pt idx="268">
                  <c:v>0.0972404526183963</c:v>
                </c:pt>
                <c:pt idx="269">
                  <c:v>0.0964016175232659</c:v>
                </c:pt>
                <c:pt idx="270">
                  <c:v>0.0955700185556716</c:v>
                </c:pt>
                <c:pt idx="271">
                  <c:v>0.0947455932938789</c:v>
                </c:pt>
                <c:pt idx="272">
                  <c:v>0.0939282798546279</c:v>
                </c:pt>
                <c:pt idx="273">
                  <c:v>0.0931180168884888</c:v>
                </c:pt>
                <c:pt idx="274">
                  <c:v>0.0923147435752562</c:v>
                </c:pt>
                <c:pt idx="275">
                  <c:v>0.0915183996193845</c:v>
                </c:pt>
                <c:pt idx="276">
                  <c:v>0.0907289252454613</c:v>
                </c:pt>
                <c:pt idx="277">
                  <c:v>0.0899462611937212</c:v>
                </c:pt>
                <c:pt idx="278">
                  <c:v>0.089170348715597</c:v>
                </c:pt>
                <c:pt idx="279">
                  <c:v>0.0884011295693102</c:v>
                </c:pt>
                <c:pt idx="280">
                  <c:v>0.0876385460154993</c:v>
                </c:pt>
                <c:pt idx="281">
                  <c:v>0.0868825408128858</c:v>
                </c:pt>
                <c:pt idx="282">
                  <c:v>0.086133057213977</c:v>
                </c:pt>
                <c:pt idx="283">
                  <c:v>0.0853900389608072</c:v>
                </c:pt>
                <c:pt idx="284">
                  <c:v>0.0846534302807142</c:v>
                </c:pt>
                <c:pt idx="285">
                  <c:v>0.0839231758821533</c:v>
                </c:pt>
                <c:pt idx="286">
                  <c:v>0.0831992209505466</c:v>
                </c:pt>
                <c:pt idx="287">
                  <c:v>0.0824815111441689</c:v>
                </c:pt>
                <c:pt idx="288">
                  <c:v>0.0817699925900684</c:v>
                </c:pt>
                <c:pt idx="289">
                  <c:v>0.0810646118800229</c:v>
                </c:pt>
                <c:pt idx="290">
                  <c:v>0.0803653160665311</c:v>
                </c:pt>
                <c:pt idx="291">
                  <c:v>0.079672052658838</c:v>
                </c:pt>
                <c:pt idx="292">
                  <c:v>0.0789847696189947</c:v>
                </c:pt>
                <c:pt idx="293">
                  <c:v>0.0783034153579526</c:v>
                </c:pt>
                <c:pt idx="294">
                  <c:v>0.077627938731691</c:v>
                </c:pt>
                <c:pt idx="295">
                  <c:v>0.0769582890373778</c:v>
                </c:pt>
                <c:pt idx="296">
                  <c:v>0.0762944160095642</c:v>
                </c:pt>
                <c:pt idx="297">
                  <c:v>0.0756362698164108</c:v>
                </c:pt>
                <c:pt idx="298">
                  <c:v>0.0749838010559481</c:v>
                </c:pt>
                <c:pt idx="299">
                  <c:v>0.0743369607523674</c:v>
                </c:pt>
                <c:pt idx="300">
                  <c:v>0.0736957003523452</c:v>
                </c:pt>
                <c:pt idx="301">
                  <c:v>0.0730599717213981</c:v>
                </c:pt>
                <c:pt idx="302">
                  <c:v>0.0724297271402704</c:v>
                </c:pt>
                <c:pt idx="303">
                  <c:v>0.0718049193013517</c:v>
                </c:pt>
                <c:pt idx="304">
                  <c:v>0.0711855013051258</c:v>
                </c:pt>
                <c:pt idx="305">
                  <c:v>0.0705714266566508</c:v>
                </c:pt>
                <c:pt idx="306">
                  <c:v>0.0699626492620686</c:v>
                </c:pt>
                <c:pt idx="307">
                  <c:v>0.0693591234251452</c:v>
                </c:pt>
                <c:pt idx="308">
                  <c:v>0.0687608038438408</c:v>
                </c:pt>
                <c:pt idx="309">
                  <c:v>0.0681676456069088</c:v>
                </c:pt>
                <c:pt idx="310">
                  <c:v>0.0675796041905253</c:v>
                </c:pt>
                <c:pt idx="311">
                  <c:v>0.0669966354549468</c:v>
                </c:pt>
                <c:pt idx="312">
                  <c:v>0.0664186956411965</c:v>
                </c:pt>
                <c:pt idx="313">
                  <c:v>0.0658457413677804</c:v>
                </c:pt>
                <c:pt idx="314">
                  <c:v>0.0652777296274306</c:v>
                </c:pt>
                <c:pt idx="315">
                  <c:v>0.0647146177838771</c:v>
                </c:pt>
                <c:pt idx="316">
                  <c:v>0.0641563635686473</c:v>
                </c:pt>
                <c:pt idx="317">
                  <c:v>0.0636029250778937</c:v>
                </c:pt>
                <c:pt idx="318">
                  <c:v>0.0630542607692478</c:v>
                </c:pt>
                <c:pt idx="319">
                  <c:v>0.0625103294587024</c:v>
                </c:pt>
                <c:pt idx="320">
                  <c:v>0.06197109031752</c:v>
                </c:pt>
                <c:pt idx="321">
                  <c:v>0.0614365028691683</c:v>
                </c:pt>
                <c:pt idx="322">
                  <c:v>0.0609065269862816</c:v>
                </c:pt>
                <c:pt idx="323">
                  <c:v>0.0603811228876489</c:v>
                </c:pt>
                <c:pt idx="324">
                  <c:v>0.059860251135228</c:v>
                </c:pt>
                <c:pt idx="325">
                  <c:v>0.059343872631185</c:v>
                </c:pt>
                <c:pt idx="326">
                  <c:v>0.0588319486149596</c:v>
                </c:pt>
                <c:pt idx="327">
                  <c:v>0.0583244406603555</c:v>
                </c:pt>
                <c:pt idx="328">
                  <c:v>0.0578213106726563</c:v>
                </c:pt>
                <c:pt idx="329">
                  <c:v>0.0573225208857658</c:v>
                </c:pt>
                <c:pt idx="330">
                  <c:v>0.0568280338593733</c:v>
                </c:pt>
                <c:pt idx="331">
                  <c:v>0.0563378124761433</c:v>
                </c:pt>
                <c:pt idx="332">
                  <c:v>0.0558518199389292</c:v>
                </c:pt>
                <c:pt idx="333">
                  <c:v>0.0553700197680113</c:v>
                </c:pt>
                <c:pt idx="334">
                  <c:v>0.0548923757983586</c:v>
                </c:pt>
                <c:pt idx="335">
                  <c:v>0.0544188521769142</c:v>
                </c:pt>
                <c:pt idx="336">
                  <c:v>0.0539494133599041</c:v>
                </c:pt>
                <c:pt idx="337">
                  <c:v>0.0534840241101689</c:v>
                </c:pt>
                <c:pt idx="338">
                  <c:v>0.0530226494945192</c:v>
                </c:pt>
                <c:pt idx="339">
                  <c:v>0.0525652548811133</c:v>
                </c:pt>
                <c:pt idx="340">
                  <c:v>0.0521118059368577</c:v>
                </c:pt>
                <c:pt idx="341">
                  <c:v>0.0516622686248296</c:v>
                </c:pt>
                <c:pt idx="342">
                  <c:v>0.0512166092017228</c:v>
                </c:pt>
                <c:pt idx="343">
                  <c:v>0.050774794215314</c:v>
                </c:pt>
                <c:pt idx="344">
                  <c:v>0.0503367905019523</c:v>
                </c:pt>
                <c:pt idx="345">
                  <c:v>0.0499025651840697</c:v>
                </c:pt>
                <c:pt idx="346">
                  <c:v>0.0494720856677134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TG_state!$R$1</c:f>
              <c:strCache>
                <c:ptCount val="1"/>
                <c:pt idx="0">
                  <c:v>PSM_PFS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TG_state!$R$2:$R$348</c:f>
              <c:numCache>
                <c:formatCode>General</c:formatCode>
                <c:ptCount val="347"/>
                <c:pt idx="0">
                  <c:v>0.997378178269901</c:v>
                </c:pt>
                <c:pt idx="1">
                  <c:v>0.98980992341364</c:v>
                </c:pt>
                <c:pt idx="2">
                  <c:v>0.977607768575075</c:v>
                </c:pt>
                <c:pt idx="3">
                  <c:v>0.961162384961631</c:v>
                </c:pt>
                <c:pt idx="4">
                  <c:v>0.940942806965343</c:v>
                </c:pt>
                <c:pt idx="5">
                  <c:v>0.917475142280383</c:v>
                </c:pt>
                <c:pt idx="6">
                  <c:v>0.891316551058595</c:v>
                </c:pt>
                <c:pt idx="7">
                  <c:v>0.863029612084551</c:v>
                </c:pt>
                <c:pt idx="8">
                  <c:v>0.833159799865109</c:v>
                </c:pt>
                <c:pt idx="9">
                  <c:v>0.802217548954181</c:v>
                </c:pt>
                <c:pt idx="10">
                  <c:v>0.770665460257048</c:v>
                </c:pt>
                <c:pt idx="11">
                  <c:v>0.738910514733294</c:v>
                </c:pt>
                <c:pt idx="12">
                  <c:v>0.707300699187395</c:v>
                </c:pt>
                <c:pt idx="13">
                  <c:v>0.676125200144136</c:v>
                </c:pt>
                <c:pt idx="14">
                  <c:v>0.645617246345444</c:v>
                </c:pt>
                <c:pt idx="15">
                  <c:v>0.615958727928851</c:v>
                </c:pt>
                <c:pt idx="16">
                  <c:v>0.58728584122405</c:v>
                </c:pt>
                <c:pt idx="17">
                  <c:v>0.559695161204797</c:v>
                </c:pt>
                <c:pt idx="18">
                  <c:v>0.53324969950664</c:v>
                </c:pt>
                <c:pt idx="19">
                  <c:v>0.507984646503837</c:v>
                </c:pt>
                <c:pt idx="20">
                  <c:v>0.483912612409916</c:v>
                </c:pt>
                <c:pt idx="21">
                  <c:v>0.461028272415721</c:v>
                </c:pt>
                <c:pt idx="22">
                  <c:v>0.439312386181555</c:v>
                </c:pt>
                <c:pt idx="23">
                  <c:v>0.418735206245185</c:v>
                </c:pt>
                <c:pt idx="24">
                  <c:v>0.399259317448701</c:v>
                </c:pt>
                <c:pt idx="25">
                  <c:v>0.380841964530631</c:v>
                </c:pt>
                <c:pt idx="26">
                  <c:v>0.363436931221363</c:v>
                </c:pt>
                <c:pt idx="27">
                  <c:v>0.34699603445828</c:v>
                </c:pt>
                <c:pt idx="28">
                  <c:v>0.331470293939887</c:v>
                </c:pt>
                <c:pt idx="29">
                  <c:v>0.316810831789489</c:v>
                </c:pt>
                <c:pt idx="30">
                  <c:v>0.302969550722149</c:v>
                </c:pt>
                <c:pt idx="31">
                  <c:v>0.28989963254299</c:v>
                </c:pt>
                <c:pt idx="32">
                  <c:v>0.277555892506218</c:v>
                </c:pt>
                <c:pt idx="33">
                  <c:v>0.265895019288837</c:v>
                </c:pt>
                <c:pt idx="34">
                  <c:v>0.254875725201296</c:v>
                </c:pt>
                <c:pt idx="35">
                  <c:v>0.244458826802198</c:v>
                </c:pt>
                <c:pt idx="36">
                  <c:v>0.234607272284606</c:v>
                </c:pt>
                <c:pt idx="37">
                  <c:v>0.225286128806501</c:v>
                </c:pt>
                <c:pt idx="38">
                  <c:v>0.21646254028202</c:v>
                </c:pt>
                <c:pt idx="39">
                  <c:v>0.208105663963415</c:v>
                </c:pt>
                <c:pt idx="40">
                  <c:v>0.200186592358058</c:v>
                </c:pt>
                <c:pt idx="41">
                  <c:v>0.192678265577215</c:v>
                </c:pt>
                <c:pt idx="42">
                  <c:v>0.185555378047403</c:v>
                </c:pt>
                <c:pt idx="43">
                  <c:v>0.178794282581738</c:v>
                </c:pt>
                <c:pt idx="44">
                  <c:v>0.172372894065896</c:v>
                </c:pt>
                <c:pt idx="45">
                  <c:v>0.166270594425557</c:v>
                </c:pt>
                <c:pt idx="46">
                  <c:v>0.160468140080023</c:v>
                </c:pt>
                <c:pt idx="47">
                  <c:v>0.154947572725586</c:v>
                </c:pt>
                <c:pt idx="48">
                  <c:v>0.149692134012087</c:v>
                </c:pt>
                <c:pt idx="49">
                  <c:v>0.144686184460662</c:v>
                </c:pt>
                <c:pt idx="50">
                  <c:v>0.139915126806502</c:v>
                </c:pt>
                <c:pt idx="51">
                  <c:v>0.135365333826974</c:v>
                </c:pt>
                <c:pt idx="52">
                  <c:v>0.131024080623861</c:v>
                </c:pt>
                <c:pt idx="53">
                  <c:v>0.126879481262009</c:v>
                </c:pt>
                <c:pt idx="54">
                  <c:v>0.122920429619689</c:v>
                </c:pt>
                <c:pt idx="55">
                  <c:v>0.119136544274084</c:v>
                </c:pt>
                <c:pt idx="56">
                  <c:v>0.115518117225089</c:v>
                </c:pt>
                <c:pt idx="57">
                  <c:v>0.112056066249175</c:v>
                </c:pt>
                <c:pt idx="58">
                  <c:v>0.108741890670338</c:v>
                </c:pt>
                <c:pt idx="59">
                  <c:v>0.105567630335343</c:v>
                </c:pt>
                <c:pt idx="60">
                  <c:v>0.102525827584313</c:v>
                </c:pt>
                <c:pt idx="61">
                  <c:v>0.0996094920140643</c:v>
                </c:pt>
                <c:pt idx="62">
                  <c:v>0.0968120678397926</c:v>
                </c:pt>
                <c:pt idx="63">
                  <c:v>0.0941274036699446</c:v>
                </c:pt>
                <c:pt idx="64">
                  <c:v>0.0915497245191225</c:v>
                </c:pt>
                <c:pt idx="65">
                  <c:v>0.0890736058941188</c:v>
                </c:pt>
                <c:pt idx="66">
                  <c:v>0.0866939497985098</c:v>
                </c:pt>
                <c:pt idx="67">
                  <c:v>0.0844059625114146</c:v>
                </c:pt>
                <c:pt idx="68">
                  <c:v>0.082205134005918</c:v>
                </c:pt>
                <c:pt idx="69">
                  <c:v>0.0800872188821659</c:v>
                </c:pt>
                <c:pt idx="70">
                  <c:v>0.0780482186992061</c:v>
                </c:pt>
                <c:pt idx="71">
                  <c:v>0.0760843655982328</c:v>
                </c:pt>
                <c:pt idx="72">
                  <c:v>0.0741921071179682</c:v>
                </c:pt>
                <c:pt idx="73">
                  <c:v>0.0723680921104919</c:v>
                </c:pt>
                <c:pt idx="74">
                  <c:v>0.0706091576728942</c:v>
                </c:pt>
                <c:pt idx="75">
                  <c:v>0.0689123170167136</c:v>
                </c:pt>
                <c:pt idx="76">
                  <c:v>0.0672747482032291</c:v>
                </c:pt>
                <c:pt idx="77">
                  <c:v>0.0656937836783348</c:v>
                </c:pt>
                <c:pt idx="78">
                  <c:v>0.0641669005459643</c:v>
                </c:pt>
                <c:pt idx="79">
                  <c:v>0.0626917115238622</c:v>
                </c:pt>
                <c:pt idx="80">
                  <c:v>0.0612659565299609</c:v>
                </c:pt>
                <c:pt idx="81">
                  <c:v>0.0598874948517266</c:v>
                </c:pt>
                <c:pt idx="82">
                  <c:v>0.0585542978546216</c:v>
                </c:pt>
                <c:pt idx="83">
                  <c:v>0.0572644421893083</c:v>
                </c:pt>
                <c:pt idx="84">
                  <c:v>0.0560161034604178</c:v>
                </c:pt>
                <c:pt idx="85">
                  <c:v>0.0548075503226479</c:v>
                </c:pt>
                <c:pt idx="86">
                  <c:v>0.0536371389726551</c:v>
                </c:pt>
                <c:pt idx="87">
                  <c:v>0.0525033080076879</c:v>
                </c:pt>
                <c:pt idx="88">
                  <c:v>0.0514045736241856</c:v>
                </c:pt>
                <c:pt idx="89">
                  <c:v>0.050339525131664</c:v>
                </c:pt>
                <c:pt idx="90">
                  <c:v>0.0493068207591275</c:v>
                </c:pt>
                <c:pt idx="91">
                  <c:v>0.0483051837330158</c:v>
                </c:pt>
                <c:pt idx="92">
                  <c:v>0.0473333986073145</c:v>
                </c:pt>
                <c:pt idx="93">
                  <c:v>0.046390307827949</c:v>
                </c:pt>
                <c:pt idx="94">
                  <c:v>0.0454748085149495</c:v>
                </c:pt>
                <c:pt idx="95">
                  <c:v>0.0445858494471357</c:v>
                </c:pt>
                <c:pt idx="96">
                  <c:v>0.0437224282352216</c:v>
                </c:pt>
                <c:pt idx="97">
                  <c:v>0.0428835886703113</c:v>
                </c:pt>
                <c:pt idx="98">
                  <c:v>0.0420684182357281</c:v>
                </c:pt>
                <c:pt idx="99">
                  <c:v>0.0412760457710241</c:v>
                </c:pt>
                <c:pt idx="100">
                  <c:v>0.0405056392778431</c:v>
                </c:pt>
                <c:pt idx="101">
                  <c:v>0.0397564038580739</c:v>
                </c:pt>
                <c:pt idx="102">
                  <c:v>0.0390275797754332</c:v>
                </c:pt>
                <c:pt idx="103">
                  <c:v>0.0383184406322632</c:v>
                </c:pt>
                <c:pt idx="104">
                  <c:v>0.0376282916539268</c:v>
                </c:pt>
                <c:pt idx="105">
                  <c:v>0.0369564680737343</c:v>
                </c:pt>
                <c:pt idx="106">
                  <c:v>0.0363023336118389</c:v>
                </c:pt>
                <c:pt idx="107">
                  <c:v>0.0356652790420115</c:v>
                </c:pt>
                <c:pt idx="108">
                  <c:v>0.0350447208406341</c:v>
                </c:pt>
                <c:pt idx="109">
                  <c:v>0.0344400999126508</c:v>
                </c:pt>
                <c:pt idx="110">
                  <c:v>0.0338508803895853</c:v>
                </c:pt>
                <c:pt idx="111">
                  <c:v>0.0332765484950742</c:v>
                </c:pt>
                <c:pt idx="112">
                  <c:v>0.0327166114736792</c:v>
                </c:pt>
                <c:pt idx="113">
                  <c:v>0.0321705965790363</c:v>
                </c:pt>
                <c:pt idx="114">
                  <c:v>0.031638050117666</c:v>
                </c:pt>
                <c:pt idx="115">
                  <c:v>0.0311185365450217</c:v>
                </c:pt>
                <c:pt idx="116">
                  <c:v>0.0306116376105828</c:v>
                </c:pt>
                <c:pt idx="117">
                  <c:v>0.030116951549016</c:v>
                </c:pt>
                <c:pt idx="118">
                  <c:v>0.0296340923146231</c:v>
                </c:pt>
                <c:pt idx="119">
                  <c:v>0.0291626888564841</c:v>
                </c:pt>
                <c:pt idx="120">
                  <c:v>0.0287023844318696</c:v>
                </c:pt>
                <c:pt idx="121">
                  <c:v>0.0282528359556592</c:v>
                </c:pt>
                <c:pt idx="122">
                  <c:v>0.0278137133836495</c:v>
                </c:pt>
                <c:pt idx="123">
                  <c:v>0.0273846991277714</c:v>
                </c:pt>
                <c:pt idx="124">
                  <c:v>0.026965487501365</c:v>
                </c:pt>
                <c:pt idx="125">
                  <c:v>0.0265557841927792</c:v>
                </c:pt>
                <c:pt idx="126">
                  <c:v>0.0261553057656714</c:v>
                </c:pt>
                <c:pt idx="127">
                  <c:v>0.0257637791844883</c:v>
                </c:pt>
                <c:pt idx="128">
                  <c:v>0.0253809413637027</c:v>
                </c:pt>
                <c:pt idx="129">
                  <c:v>0.0250065387394689</c:v>
                </c:pt>
                <c:pt idx="130">
                  <c:v>0.0246403268624463</c:v>
                </c:pt>
                <c:pt idx="131">
                  <c:v>0.024282070010614</c:v>
                </c:pt>
                <c:pt idx="132">
                  <c:v>0.0239315408209734</c:v>
                </c:pt>
                <c:pt idx="133">
                  <c:v>0.0235885199391034</c:v>
                </c:pt>
                <c:pt idx="134">
                  <c:v>0.0232527956855948</c:v>
                </c:pt>
                <c:pt idx="135">
                  <c:v>0.0229241637384484</c:v>
                </c:pt>
                <c:pt idx="136">
                  <c:v>0.0226024268305795</c:v>
                </c:pt>
                <c:pt idx="137">
                  <c:v>0.0222873944616177</c:v>
                </c:pt>
                <c:pt idx="138">
                  <c:v>0.0219788826232438</c:v>
                </c:pt>
                <c:pt idx="139">
                  <c:v>0.0216767135373462</c:v>
                </c:pt>
                <c:pt idx="140">
                  <c:v>0.0213807154063249</c:v>
                </c:pt>
                <c:pt idx="141">
                  <c:v>0.0210907221749065</c:v>
                </c:pt>
                <c:pt idx="142">
                  <c:v>0.020806573302874</c:v>
                </c:pt>
                <c:pt idx="143">
                  <c:v>0.0205281135481476</c:v>
                </c:pt>
                <c:pt idx="144">
                  <c:v>0.020255192759684</c:v>
                </c:pt>
                <c:pt idx="145">
                  <c:v>0.0199876656796957</c:v>
                </c:pt>
                <c:pt idx="146">
                  <c:v>0.0197253917547153</c:v>
                </c:pt>
                <c:pt idx="147">
                  <c:v>0.0194682349550602</c:v>
                </c:pt>
                <c:pt idx="148">
                  <c:v>0.0192160636022759</c:v>
                </c:pt>
                <c:pt idx="149">
                  <c:v>0.0189687502041608</c:v>
                </c:pt>
                <c:pt idx="150">
                  <c:v>0.0187261712969964</c:v>
                </c:pt>
                <c:pt idx="151">
                  <c:v>0.0184882072946276</c:v>
                </c:pt>
                <c:pt idx="152">
                  <c:v>0.0182547423440588</c:v>
                </c:pt>
                <c:pt idx="153">
                  <c:v>0.0180256641872466</c:v>
                </c:pt>
                <c:pt idx="154">
                  <c:v>0.0178008640287904</c:v>
                </c:pt>
                <c:pt idx="155">
                  <c:v>0.0175802364092365</c:v>
                </c:pt>
                <c:pt idx="156">
                  <c:v>0.0173636790837258</c:v>
                </c:pt>
                <c:pt idx="157">
                  <c:v>0.017151092905733</c:v>
                </c:pt>
                <c:pt idx="158">
                  <c:v>0.0169423817156527</c:v>
                </c:pt>
                <c:pt idx="159">
                  <c:v>0.0167374522340081</c:v>
                </c:pt>
                <c:pt idx="160">
                  <c:v>0.016536213959062</c:v>
                </c:pt>
                <c:pt idx="161">
                  <c:v>0.016338579068628</c:v>
                </c:pt>
                <c:pt idx="162">
                  <c:v>0.0161444623258852</c:v>
                </c:pt>
                <c:pt idx="163">
                  <c:v>0.0159537809890134</c:v>
                </c:pt>
                <c:pt idx="164">
                  <c:v>0.0157664547244725</c:v>
                </c:pt>
                <c:pt idx="165">
                  <c:v>0.0155824055237614</c:v>
                </c:pt>
                <c:pt idx="166">
                  <c:v>0.0154015576234968</c:v>
                </c:pt>
                <c:pt idx="167">
                  <c:v>0.0152238374286641</c:v>
                </c:pt>
                <c:pt idx="168">
                  <c:v>0.0150491734388968</c:v>
                </c:pt>
                <c:pt idx="169">
                  <c:v>0.0148774961776494</c:v>
                </c:pt>
                <c:pt idx="170">
                  <c:v>0.0147087381241366</c:v>
                </c:pt>
                <c:pt idx="171">
                  <c:v>0.0145428336479144</c:v>
                </c:pt>
                <c:pt idx="172">
                  <c:v>0.0143797189459898</c:v>
                </c:pt>
                <c:pt idx="173">
                  <c:v>0.0142193319823456</c:v>
                </c:pt>
                <c:pt idx="174">
                  <c:v>0.0140616124297788</c:v>
                </c:pt>
                <c:pt idx="175">
                  <c:v>0.0139065016139487</c:v>
                </c:pt>
                <c:pt idx="176">
                  <c:v>0.013753942459543</c:v>
                </c:pt>
                <c:pt idx="177">
                  <c:v>0.0136038794384694</c:v>
                </c:pt>
                <c:pt idx="178">
                  <c:v>0.0134562585199864</c:v>
                </c:pt>
                <c:pt idx="179">
                  <c:v>0.0133110271226926</c:v>
                </c:pt>
                <c:pt idx="180">
                  <c:v>0.0131681340682942</c:v>
                </c:pt>
                <c:pt idx="181">
                  <c:v>0.0130275295370774</c:v>
                </c:pt>
                <c:pt idx="182">
                  <c:v>0.0128891650250148</c:v>
                </c:pt>
                <c:pt idx="183">
                  <c:v>0.0127529933024362</c:v>
                </c:pt>
                <c:pt idx="184">
                  <c:v>0.0126189683742013</c:v>
                </c:pt>
                <c:pt idx="185">
                  <c:v>0.0124870454413111</c:v>
                </c:pt>
                <c:pt idx="186">
                  <c:v>0.0123571808638998</c:v>
                </c:pt>
                <c:pt idx="187">
                  <c:v>0.0122293321255503</c:v>
                </c:pt>
                <c:pt idx="188">
                  <c:v>0.012103457798881</c:v>
                </c:pt>
                <c:pt idx="189">
                  <c:v>0.0119795175123506</c:v>
                </c:pt>
                <c:pt idx="190">
                  <c:v>0.0118574719182346</c:v>
                </c:pt>
                <c:pt idx="191">
                  <c:v>0.0117372826617239</c:v>
                </c:pt>
                <c:pt idx="192">
                  <c:v>0.0116189123511033</c:v>
                </c:pt>
                <c:pt idx="193">
                  <c:v>0.0115023245289658</c:v>
                </c:pt>
                <c:pt idx="194">
                  <c:v>0.011387483644422</c:v>
                </c:pt>
                <c:pt idx="195">
                  <c:v>0.0112743550262668</c:v>
                </c:pt>
                <c:pt idx="196">
                  <c:v>0.0111629048570642</c:v>
                </c:pt>
                <c:pt idx="197">
                  <c:v>0.0110531001481163</c:v>
                </c:pt>
                <c:pt idx="198">
                  <c:v>0.010944908715281</c:v>
                </c:pt>
                <c:pt idx="199">
                  <c:v>0.0108382991556064</c:v>
                </c:pt>
                <c:pt idx="200">
                  <c:v>0.0107332408247514</c:v>
                </c:pt>
                <c:pt idx="201">
                  <c:v>0.0106297038151607</c:v>
                </c:pt>
                <c:pt idx="202">
                  <c:v>0.0105276589349667</c:v>
                </c:pt>
                <c:pt idx="203">
                  <c:v>0.0104270776875917</c:v>
                </c:pt>
                <c:pt idx="204">
                  <c:v>0.0103279322520222</c:v>
                </c:pt>
                <c:pt idx="205">
                  <c:v>0.0102301954637313</c:v>
                </c:pt>
                <c:pt idx="206">
                  <c:v>0.0101338407962251</c:v>
                </c:pt>
                <c:pt idx="207">
                  <c:v>0.0100388423431897</c:v>
                </c:pt>
                <c:pt idx="208">
                  <c:v>0.00994517480121644</c:v>
                </c:pt>
                <c:pt idx="209">
                  <c:v>0.00985281345308451</c:v>
                </c:pt>
                <c:pt idx="210">
                  <c:v>0.00976173415158028</c:v>
                </c:pt>
                <c:pt idx="211">
                  <c:v>0.00967191330383402</c:v>
                </c:pt>
                <c:pt idx="212">
                  <c:v>0.00958332785615503</c:v>
                </c:pt>
                <c:pt idx="213">
                  <c:v>0.00949595527934736</c:v>
                </c:pt>
                <c:pt idx="214">
                  <c:v>0.00940977355448863</c:v>
                </c:pt>
                <c:pt idx="215">
                  <c:v>0.00932476115915574</c:v>
                </c:pt>
                <c:pt idx="216">
                  <c:v>0.00924089705408107</c:v>
                </c:pt>
                <c:pt idx="217">
                  <c:v>0.0091581606702243</c:v>
                </c:pt>
                <c:pt idx="218">
                  <c:v>0.00907653189624499</c:v>
                </c:pt>
                <c:pt idx="219">
                  <c:v>0.00899599106636181</c:v>
                </c:pt>
                <c:pt idx="220">
                  <c:v>0.00891651894858492</c:v>
                </c:pt>
                <c:pt idx="221">
                  <c:v>0.0088380967333085</c:v>
                </c:pt>
                <c:pt idx="222">
                  <c:v>0.00876070602225084</c:v>
                </c:pt>
                <c:pt idx="223">
                  <c:v>0.00868432881773011</c:v>
                </c:pt>
                <c:pt idx="224">
                  <c:v>0.00860894751226407</c:v>
                </c:pt>
                <c:pt idx="225">
                  <c:v>0.00853454487848279</c:v>
                </c:pt>
                <c:pt idx="226">
                  <c:v>0.00846110405934357</c:v>
                </c:pt>
                <c:pt idx="227">
                  <c:v>0.00838860855863778</c:v>
                </c:pt>
                <c:pt idx="228">
                  <c:v>0.00831704223177983</c:v>
                </c:pt>
                <c:pt idx="229">
                  <c:v>0.00824638927686869</c:v>
                </c:pt>
                <c:pt idx="230">
                  <c:v>0.00817663422601271</c:v>
                </c:pt>
                <c:pt idx="231">
                  <c:v>0.00810776193690916</c:v>
                </c:pt>
                <c:pt idx="232">
                  <c:v>0.0080397575846698</c:v>
                </c:pt>
                <c:pt idx="233">
                  <c:v>0.00797260665388438</c:v>
                </c:pt>
                <c:pt idx="234">
                  <c:v>0.00790629493091422</c:v>
                </c:pt>
                <c:pt idx="235">
                  <c:v>0.00784080849640831</c:v>
                </c:pt>
                <c:pt idx="236">
                  <c:v>0.00777613371803455</c:v>
                </c:pt>
                <c:pt idx="237">
                  <c:v>0.00771225724341928</c:v>
                </c:pt>
                <c:pt idx="238">
                  <c:v>0.00764916599328807</c:v>
                </c:pt>
                <c:pt idx="239">
                  <c:v>0.00758684715480148</c:v>
                </c:pt>
                <c:pt idx="240">
                  <c:v>0.0075252881750794</c:v>
                </c:pt>
                <c:pt idx="241">
                  <c:v>0.0074644767549079</c:v>
                </c:pt>
                <c:pt idx="242">
                  <c:v>0.00740440084262277</c:v>
                </c:pt>
                <c:pt idx="243">
                  <c:v>0.00734504862816408</c:v>
                </c:pt>
                <c:pt idx="244">
                  <c:v>0.00728640853729642</c:v>
                </c:pt>
                <c:pt idx="245">
                  <c:v>0.00722846922598947</c:v>
                </c:pt>
                <c:pt idx="246">
                  <c:v>0.00717121957495389</c:v>
                </c:pt>
                <c:pt idx="247">
                  <c:v>0.00711464868432767</c:v>
                </c:pt>
                <c:pt idx="248">
                  <c:v>0.00705874586850817</c:v>
                </c:pt>
                <c:pt idx="249">
                  <c:v>0.00700350065112544</c:v>
                </c:pt>
                <c:pt idx="250">
                  <c:v>0.00694890276015228</c:v>
                </c:pt>
                <c:pt idx="251">
                  <c:v>0.00689494212314689</c:v>
                </c:pt>
                <c:pt idx="252">
                  <c:v>0.00684160886262404</c:v>
                </c:pt>
                <c:pt idx="253">
                  <c:v>0.00678889329155078</c:v>
                </c:pt>
                <c:pt idx="254">
                  <c:v>0.00673678590896291</c:v>
                </c:pt>
                <c:pt idx="255">
                  <c:v>0.00668527739569845</c:v>
                </c:pt>
                <c:pt idx="256">
                  <c:v>0.00663435861024475</c:v>
                </c:pt>
                <c:pt idx="257">
                  <c:v>0.00658402058469553</c:v>
                </c:pt>
                <c:pt idx="258">
                  <c:v>0.00653425452081481</c:v>
                </c:pt>
                <c:pt idx="259">
                  <c:v>0.00648505178620431</c:v>
                </c:pt>
                <c:pt idx="260">
                  <c:v>0.00643640391057137</c:v>
                </c:pt>
                <c:pt idx="261">
                  <c:v>0.00638830258209434</c:v>
                </c:pt>
                <c:pt idx="262">
                  <c:v>0.00634073964388247</c:v>
                </c:pt>
                <c:pt idx="263">
                  <c:v>0.00629370709052772</c:v>
                </c:pt>
                <c:pt idx="264">
                  <c:v>0.00624719706474546</c:v>
                </c:pt>
                <c:pt idx="265">
                  <c:v>0.00620120185410182</c:v>
                </c:pt>
                <c:pt idx="266">
                  <c:v>0.00615571388782483</c:v>
                </c:pt>
                <c:pt idx="267">
                  <c:v>0.00611072573369709</c:v>
                </c:pt>
                <c:pt idx="268">
                  <c:v>0.00606623009502757</c:v>
                </c:pt>
                <c:pt idx="269">
                  <c:v>0.00602221980770024</c:v>
                </c:pt>
                <c:pt idx="270">
                  <c:v>0.00597868783729722</c:v>
                </c:pt>
                <c:pt idx="271">
                  <c:v>0.00593562727629455</c:v>
                </c:pt>
                <c:pt idx="272">
                  <c:v>0.00589303134132821</c:v>
                </c:pt>
                <c:pt idx="273">
                  <c:v>0.00585089337052858</c:v>
                </c:pt>
                <c:pt idx="274">
                  <c:v>0.00580920682092135</c:v>
                </c:pt>
                <c:pt idx="275">
                  <c:v>0.00576796526589295</c:v>
                </c:pt>
                <c:pt idx="276">
                  <c:v>0.00572716239271871</c:v>
                </c:pt>
                <c:pt idx="277">
                  <c:v>0.00568679200015201</c:v>
                </c:pt>
                <c:pt idx="278">
                  <c:v>0.0056468479960727</c:v>
                </c:pt>
                <c:pt idx="279">
                  <c:v>0.00560732439519301</c:v>
                </c:pt>
                <c:pt idx="280">
                  <c:v>0.00556821531681963</c:v>
                </c:pt>
                <c:pt idx="281">
                  <c:v>0.00552951498267006</c:v>
                </c:pt>
                <c:pt idx="282">
                  <c:v>0.00549121771474201</c:v>
                </c:pt>
                <c:pt idx="283">
                  <c:v>0.00545331793323418</c:v>
                </c:pt>
                <c:pt idx="284">
                  <c:v>0.00541581015451722</c:v>
                </c:pt>
                <c:pt idx="285">
                  <c:v>0.00537868898915326</c:v>
                </c:pt>
                <c:pt idx="286">
                  <c:v>0.00534194913996285</c:v>
                </c:pt>
                <c:pt idx="287">
                  <c:v>0.00530558540013798</c:v>
                </c:pt>
                <c:pt idx="288">
                  <c:v>0.00526959265139994</c:v>
                </c:pt>
                <c:pt idx="289">
                  <c:v>0.00523396586220071</c:v>
                </c:pt>
                <c:pt idx="290">
                  <c:v>0.0051987000859669</c:v>
                </c:pt>
                <c:pt idx="291">
                  <c:v>0.00516379045938489</c:v>
                </c:pt>
                <c:pt idx="292">
                  <c:v>0.0051292322007262</c:v>
                </c:pt>
                <c:pt idx="293">
                  <c:v>0.00509502060821204</c:v>
                </c:pt>
                <c:pt idx="294">
                  <c:v>0.00506115105841581</c:v>
                </c:pt>
                <c:pt idx="295">
                  <c:v>0.00502761900470283</c:v>
                </c:pt>
                <c:pt idx="296">
                  <c:v>0.00499441997570601</c:v>
                </c:pt>
                <c:pt idx="297">
                  <c:v>0.00496154957383681</c:v>
                </c:pt>
                <c:pt idx="298">
                  <c:v>0.00492900347383029</c:v>
                </c:pt>
                <c:pt idx="299">
                  <c:v>0.0048967774213236</c:v>
                </c:pt>
                <c:pt idx="300">
                  <c:v>0.00486486723146683</c:v>
                </c:pt>
                <c:pt idx="301">
                  <c:v>0.00483326878756558</c:v>
                </c:pt>
                <c:pt idx="302">
                  <c:v>0.0048019780397542</c:v>
                </c:pt>
                <c:pt idx="303">
                  <c:v>0.0047709910036992</c:v>
                </c:pt>
                <c:pt idx="304">
                  <c:v>0.00474030375933169</c:v>
                </c:pt>
                <c:pt idx="305">
                  <c:v>0.00470991244960847</c:v>
                </c:pt>
                <c:pt idx="306">
                  <c:v>0.00467981327930077</c:v>
                </c:pt>
                <c:pt idx="307">
                  <c:v>0.00465000251381013</c:v>
                </c:pt>
                <c:pt idx="308">
                  <c:v>0.00462047647801048</c:v>
                </c:pt>
                <c:pt idx="309">
                  <c:v>0.0045912315551161</c:v>
                </c:pt>
                <c:pt idx="310">
                  <c:v>0.00456226418557445</c:v>
                </c:pt>
                <c:pt idx="311">
                  <c:v>0.00453357086598357</c:v>
                </c:pt>
                <c:pt idx="312">
                  <c:v>0.00450514814803313</c:v>
                </c:pt>
                <c:pt idx="313">
                  <c:v>0.00447699263746877</c:v>
                </c:pt>
                <c:pt idx="314">
                  <c:v>0.00444910099307906</c:v>
                </c:pt>
                <c:pt idx="315">
                  <c:v>0.00442146992570451</c:v>
                </c:pt>
                <c:pt idx="316">
                  <c:v>0.00439409619726804</c:v>
                </c:pt>
                <c:pt idx="317">
                  <c:v>0.00436697661982655</c:v>
                </c:pt>
                <c:pt idx="318">
                  <c:v>0.00434010805464285</c:v>
                </c:pt>
                <c:pt idx="319">
                  <c:v>0.0043134874112776</c:v>
                </c:pt>
                <c:pt idx="320">
                  <c:v>0.00428711164670075</c:v>
                </c:pt>
                <c:pt idx="321">
                  <c:v>0.00426097776442189</c:v>
                </c:pt>
                <c:pt idx="322">
                  <c:v>0.00423508281363925</c:v>
                </c:pt>
                <c:pt idx="323">
                  <c:v>0.00420942388840672</c:v>
                </c:pt>
                <c:pt idx="324">
                  <c:v>0.0041839981268185</c:v>
                </c:pt>
                <c:pt idx="325">
                  <c:v>0.00415880271021104</c:v>
                </c:pt>
                <c:pt idx="326">
                  <c:v>0.00413383486238177</c:v>
                </c:pt>
                <c:pt idx="327">
                  <c:v>0.00410909184882417</c:v>
                </c:pt>
                <c:pt idx="328">
                  <c:v>0.00408457097597897</c:v>
                </c:pt>
                <c:pt idx="329">
                  <c:v>0.00406026959050086</c:v>
                </c:pt>
                <c:pt idx="330">
                  <c:v>0.00403618507854057</c:v>
                </c:pt>
                <c:pt idx="331">
                  <c:v>0.00401231486504178</c:v>
                </c:pt>
                <c:pt idx="332">
                  <c:v>0.00398865641305259</c:v>
                </c:pt>
                <c:pt idx="333">
                  <c:v>0.00396520722305123</c:v>
                </c:pt>
                <c:pt idx="334">
                  <c:v>0.0039419648322856</c:v>
                </c:pt>
                <c:pt idx="335">
                  <c:v>0.00391892681412635</c:v>
                </c:pt>
                <c:pt idx="336">
                  <c:v>0.00389609077743326</c:v>
                </c:pt>
                <c:pt idx="337">
                  <c:v>0.00387345436593445</c:v>
                </c:pt>
                <c:pt idx="338">
                  <c:v>0.00385101525761828</c:v>
                </c:pt>
                <c:pt idx="339">
                  <c:v>0.00382877116413753</c:v>
                </c:pt>
                <c:pt idx="340">
                  <c:v>0.0038067198302257</c:v>
                </c:pt>
                <c:pt idx="341">
                  <c:v>0.00378485903312496</c:v>
                </c:pt>
                <c:pt idx="342">
                  <c:v>0.00376318658202572</c:v>
                </c:pt>
                <c:pt idx="343">
                  <c:v>0.00374170031751735</c:v>
                </c:pt>
                <c:pt idx="344">
                  <c:v>0.00372039811104993</c:v>
                </c:pt>
                <c:pt idx="345">
                  <c:v>0.00369927786440668</c:v>
                </c:pt>
                <c:pt idx="346">
                  <c:v>0.00367833750918694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TG_state!$S$1</c:f>
              <c:strCache>
                <c:ptCount val="1"/>
                <c:pt idx="0">
                  <c:v>PSM_PD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TG_state!$S$2:$S$348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0.00477593932027598</c:v>
                </c:pt>
                <c:pt idx="4">
                  <c:v>0.0166629464129829</c:v>
                </c:pt>
                <c:pt idx="5">
                  <c:v>0.0318699202886881</c:v>
                </c:pt>
                <c:pt idx="6">
                  <c:v>0.0498390807290621</c:v>
                </c:pt>
                <c:pt idx="7">
                  <c:v>0.0700072342319881</c:v>
                </c:pt>
                <c:pt idx="8">
                  <c:v>0.091828296875864</c:v>
                </c:pt>
                <c:pt idx="9">
                  <c:v>0.11479122994909</c:v>
                </c:pt>
                <c:pt idx="10">
                  <c:v>0.138432833600401</c:v>
                </c:pt>
                <c:pt idx="11">
                  <c:v>0.162345533090979</c:v>
                </c:pt>
                <c:pt idx="12">
                  <c:v>0.186180752959292</c:v>
                </c:pt>
                <c:pt idx="13">
                  <c:v>0.209648723101487</c:v>
                </c:pt>
                <c:pt idx="14">
                  <c:v>0.232515636230761</c:v>
                </c:pt>
                <c:pt idx="15">
                  <c:v>0.254599028655462</c:v>
                </c:pt>
                <c:pt idx="16">
                  <c:v>0.275762135439485</c:v>
                </c:pt>
                <c:pt idx="17">
                  <c:v>0.295907817907691</c:v>
                </c:pt>
                <c:pt idx="18">
                  <c:v>0.31497250558586</c:v>
                </c:pt>
                <c:pt idx="19">
                  <c:v>0.332920454081831</c:v>
                </c:pt>
                <c:pt idx="20">
                  <c:v>0.34973850394335</c:v>
                </c:pt>
                <c:pt idx="21">
                  <c:v>0.365431435478803</c:v>
                </c:pt>
                <c:pt idx="22">
                  <c:v>0.380017949224199</c:v>
                </c:pt>
                <c:pt idx="23">
                  <c:v>0.393527257494644</c:v>
                </c:pt>
                <c:pt idx="24">
                  <c:v>0.405996244917314</c:v>
                </c:pt>
                <c:pt idx="25">
                  <c:v>0.417467140799521</c:v>
                </c:pt>
                <c:pt idx="26">
                  <c:v>0.427985639993804</c:v>
                </c:pt>
                <c:pt idx="27">
                  <c:v>0.437599408643664</c:v>
                </c:pt>
                <c:pt idx="28">
                  <c:v>0.446356914590626</c:v>
                </c:pt>
                <c:pt idx="29">
                  <c:v>0.454306527672106</c:v>
                </c:pt>
                <c:pt idx="30">
                  <c:v>0.461495841516308</c:v>
                </c:pt>
                <c:pt idx="31">
                  <c:v>0.467971175006122</c:v>
                </c:pt>
                <c:pt idx="32">
                  <c:v>0.47377721788262</c:v>
                </c:pt>
                <c:pt idx="33">
                  <c:v>0.478956790734185</c:v>
                </c:pt>
                <c:pt idx="34">
                  <c:v>0.48355069474903</c:v>
                </c:pt>
                <c:pt idx="35">
                  <c:v>0.487597631063967</c:v>
                </c:pt>
                <c:pt idx="36">
                  <c:v>0.491134173341901</c:v>
                </c:pt>
                <c:pt idx="37">
                  <c:v>0.494194780405483</c:v>
                </c:pt>
                <c:pt idx="38">
                  <c:v>0.496811838410286</c:v>
                </c:pt>
                <c:pt idx="39">
                  <c:v>0.499015724227577</c:v>
                </c:pt>
                <c:pt idx="40">
                  <c:v>0.500834883492339</c:v>
                </c:pt>
                <c:pt idx="41">
                  <c:v>0.502295918219832</c:v>
                </c:pt>
                <c:pt idx="42">
                  <c:v>0.503423680059862</c:v>
                </c:pt>
                <c:pt idx="43">
                  <c:v>0.504241366191365</c:v>
                </c:pt>
                <c:pt idx="44">
                  <c:v>0.504770615602666</c:v>
                </c:pt>
                <c:pt idx="45">
                  <c:v>0.505031604090549</c:v>
                </c:pt>
                <c:pt idx="46">
                  <c:v>0.505043136773435</c:v>
                </c:pt>
                <c:pt idx="47">
                  <c:v>0.50482273727511</c:v>
                </c:pt>
                <c:pt idx="48">
                  <c:v>0.504386733015534</c:v>
                </c:pt>
                <c:pt idx="49">
                  <c:v>0.503750336260745</c:v>
                </c:pt>
                <c:pt idx="50">
                  <c:v>0.50292772074804</c:v>
                </c:pt>
                <c:pt idx="51">
                  <c:v>0.501932093826053</c:v>
                </c:pt>
                <c:pt idx="52">
                  <c:v>0.500775764141007</c:v>
                </c:pt>
                <c:pt idx="53">
                  <c:v>0.499470204966817</c:v>
                </c:pt>
                <c:pt idx="54">
                  <c:v>0.498026113323755</c:v>
                </c:pt>
                <c:pt idx="55">
                  <c:v>0.496453465062251</c:v>
                </c:pt>
                <c:pt idx="56">
                  <c:v>0.494761566108657</c:v>
                </c:pt>
                <c:pt idx="57">
                  <c:v>0.492959100081196</c:v>
                </c:pt>
                <c:pt idx="58">
                  <c:v>0.491054172489095</c:v>
                </c:pt>
                <c:pt idx="59">
                  <c:v>0.48905435172768</c:v>
                </c:pt>
                <c:pt idx="60">
                  <c:v>0.486966707078379</c:v>
                </c:pt>
                <c:pt idx="61">
                  <c:v>0.484797843916234</c:v>
                </c:pt>
                <c:pt idx="62">
                  <c:v>0.482553936319315</c:v>
                </c:pt>
                <c:pt idx="63">
                  <c:v>0.480240757265198</c:v>
                </c:pt>
                <c:pt idx="64">
                  <c:v>0.477863706589652</c:v>
                </c:pt>
                <c:pt idx="65">
                  <c:v>0.475427836872447</c:v>
                </c:pt>
                <c:pt idx="66">
                  <c:v>0.472937877404843</c:v>
                </c:pt>
                <c:pt idx="67">
                  <c:v>0.470398256383158</c:v>
                </c:pt>
                <c:pt idx="68">
                  <c:v>0.467813121462903</c:v>
                </c:pt>
                <c:pt idx="69">
                  <c:v>0.465186358798489</c:v>
                </c:pt>
                <c:pt idx="70">
                  <c:v>0.462521610684423</c:v>
                </c:pt>
                <c:pt idx="71">
                  <c:v>0.459822291905323</c:v>
                </c:pt>
                <c:pt idx="72">
                  <c:v>0.457091604894043</c:v>
                </c:pt>
                <c:pt idx="73">
                  <c:v>0.454332553789561</c:v>
                </c:pt>
                <c:pt idx="74">
                  <c:v>0.451547957479285</c:v>
                </c:pt>
                <c:pt idx="75">
                  <c:v>0.448740461703789</c:v>
                </c:pt>
                <c:pt idx="76">
                  <c:v>0.445912550295924</c:v>
                </c:pt>
                <c:pt idx="77">
                  <c:v>0.44306655562056</c:v>
                </c:pt>
                <c:pt idx="78">
                  <c:v>0.440204668276007</c:v>
                </c:pt>
                <c:pt idx="79">
                  <c:v>0.437328946113294</c:v>
                </c:pt>
                <c:pt idx="80">
                  <c:v>0.43444132262507</c:v>
                </c:pt>
                <c:pt idx="81">
                  <c:v>0.431543614751742</c:v>
                </c:pt>
                <c:pt idx="82">
                  <c:v>0.428637530148709</c:v>
                </c:pt>
                <c:pt idx="83">
                  <c:v>0.425724673955063</c:v>
                </c:pt>
                <c:pt idx="84">
                  <c:v>0.422806555100936</c:v>
                </c:pt>
                <c:pt idx="85">
                  <c:v>0.419884592187725</c:v>
                </c:pt>
                <c:pt idx="86">
                  <c:v>0.416960118972722</c:v>
                </c:pt>
                <c:pt idx="87">
                  <c:v>0.414034389487205</c:v>
                </c:pt>
                <c:pt idx="88">
                  <c:v>0.411108582814776</c:v>
                </c:pt>
                <c:pt idx="89">
                  <c:v>0.408183807554594</c:v>
                </c:pt>
                <c:pt idx="90">
                  <c:v>0.40526110599229</c:v>
                </c:pt>
                <c:pt idx="91">
                  <c:v>0.402341457999541</c:v>
                </c:pt>
                <c:pt idx="92">
                  <c:v>0.399425784681673</c:v>
                </c:pt>
                <c:pt idx="93">
                  <c:v>0.396514951791171</c:v>
                </c:pt>
                <c:pt idx="94">
                  <c:v>0.393609772923615</c:v>
                </c:pt>
                <c:pt idx="95">
                  <c:v>0.390711012511279</c:v>
                </c:pt>
                <c:pt idx="96">
                  <c:v>0.387819388628495</c:v>
                </c:pt>
                <c:pt idx="97">
                  <c:v>0.384935575621825</c:v>
                </c:pt>
                <c:pt idx="98">
                  <c:v>0.382060206577062</c:v>
                </c:pt>
                <c:pt idx="99">
                  <c:v>0.37919387563426</c:v>
                </c:pt>
                <c:pt idx="100">
                  <c:v>0.376337140161066</c:v>
                </c:pt>
                <c:pt idx="101">
                  <c:v>0.373490522793958</c:v>
                </c:pt>
                <c:pt idx="102">
                  <c:v>0.370654513356223</c:v>
                </c:pt>
                <c:pt idx="103">
                  <c:v>0.367829570660902</c:v>
                </c:pt>
                <c:pt idx="104">
                  <c:v>0.365016124206305</c:v>
                </c:pt>
                <c:pt idx="105">
                  <c:v>0.362214575771178</c:v>
                </c:pt>
                <c:pt idx="106">
                  <c:v>0.359425300916057</c:v>
                </c:pt>
                <c:pt idx="107">
                  <c:v>0.356648650396937</c:v>
                </c:pt>
                <c:pt idx="108">
                  <c:v>0.353884951496866</c:v>
                </c:pt>
                <c:pt idx="109">
                  <c:v>0.351134509280763</c:v>
                </c:pt>
                <c:pt idx="110">
                  <c:v>0.348397607778334</c:v>
                </c:pt>
                <c:pt idx="111">
                  <c:v>0.345674511099635</c:v>
                </c:pt>
                <c:pt idx="112">
                  <c:v>0.342965464487517</c:v>
                </c:pt>
                <c:pt idx="113">
                  <c:v>0.340270695310901</c:v>
                </c:pt>
                <c:pt idx="114">
                  <c:v>0.337590414002546</c:v>
                </c:pt>
                <c:pt idx="115">
                  <c:v>0.334924814944744</c:v>
                </c:pt>
                <c:pt idx="116">
                  <c:v>0.332274077306123</c:v>
                </c:pt>
                <c:pt idx="117">
                  <c:v>0.329638365832539</c:v>
                </c:pt>
                <c:pt idx="118">
                  <c:v>0.327017831594837</c:v>
                </c:pt>
                <c:pt idx="119">
                  <c:v>0.324412612696074</c:v>
                </c:pt>
                <c:pt idx="120">
                  <c:v>0.321822834940615</c:v>
                </c:pt>
                <c:pt idx="121">
                  <c:v>0.319248612467386</c:v>
                </c:pt>
                <c:pt idx="122">
                  <c:v>0.316690048349372</c:v>
                </c:pt>
                <c:pt idx="123">
                  <c:v>0.314147235161377</c:v>
                </c:pt>
                <c:pt idx="124">
                  <c:v>0.311620255517841</c:v>
                </c:pt>
                <c:pt idx="125">
                  <c:v>0.309109182582512</c:v>
                </c:pt>
                <c:pt idx="126">
                  <c:v>0.306614080551538</c:v>
                </c:pt>
                <c:pt idx="127">
                  <c:v>0.30413500511153</c:v>
                </c:pt>
                <c:pt idx="128">
                  <c:v>0.301672003874013</c:v>
                </c:pt>
                <c:pt idx="129">
                  <c:v>0.299225116787598</c:v>
                </c:pt>
                <c:pt idx="130">
                  <c:v>0.296794376529118</c:v>
                </c:pt>
                <c:pt idx="131">
                  <c:v>0.29437980887492</c:v>
                </c:pt>
                <c:pt idx="132">
                  <c:v>0.291981433053409</c:v>
                </c:pt>
                <c:pt idx="133">
                  <c:v>0.289599262079861</c:v>
                </c:pt>
                <c:pt idx="134">
                  <c:v>0.287233303074504</c:v>
                </c:pt>
                <c:pt idx="135">
                  <c:v>0.284883557564769</c:v>
                </c:pt>
                <c:pt idx="136">
                  <c:v>0.282550021772556</c:v>
                </c:pt>
                <c:pt idx="137">
                  <c:v>0.280232686887347</c:v>
                </c:pt>
                <c:pt idx="138">
                  <c:v>0.277931539325913</c:v>
                </c:pt>
                <c:pt idx="139">
                  <c:v>0.275646560979316</c:v>
                </c:pt>
                <c:pt idx="140">
                  <c:v>0.273377729447908</c:v>
                </c:pt>
                <c:pt idx="141">
                  <c:v>0.27112501826494</c:v>
                </c:pt>
                <c:pt idx="142">
                  <c:v>0.268888397109374</c:v>
                </c:pt>
                <c:pt idx="143">
                  <c:v>0.266667832008486</c:v>
                </c:pt>
                <c:pt idx="144">
                  <c:v>0.264463285530755</c:v>
                </c:pt>
                <c:pt idx="145">
                  <c:v>0.262274716969565</c:v>
                </c:pt>
                <c:pt idx="146">
                  <c:v>0.260102082518189</c:v>
                </c:pt>
                <c:pt idx="147">
                  <c:v>0.257945335436473</c:v>
                </c:pt>
                <c:pt idx="148">
                  <c:v>0.255804426209685</c:v>
                </c:pt>
                <c:pt idx="149">
                  <c:v>0.253679302699885</c:v>
                </c:pt>
                <c:pt idx="150">
                  <c:v>0.251569910290211</c:v>
                </c:pt>
                <c:pt idx="151">
                  <c:v>0.24947619202243</c:v>
                </c:pt>
                <c:pt idx="152">
                  <c:v>0.247398088728096</c:v>
                </c:pt>
                <c:pt idx="153">
                  <c:v>0.245335539153612</c:v>
                </c:pt>
                <c:pt idx="154">
                  <c:v>0.243288480079522</c:v>
                </c:pt>
                <c:pt idx="155">
                  <c:v>0.241256846434291</c:v>
                </c:pt>
                <c:pt idx="156">
                  <c:v>0.239240571402856</c:v>
                </c:pt>
                <c:pt idx="157">
                  <c:v>0.237239586530203</c:v>
                </c:pt>
                <c:pt idx="158">
                  <c:v>0.235253821820193</c:v>
                </c:pt>
                <c:pt idx="159">
                  <c:v>0.233283205829886</c:v>
                </c:pt>
                <c:pt idx="160">
                  <c:v>0.231327665759562</c:v>
                </c:pt>
                <c:pt idx="161">
                  <c:v>0.229387127538656</c:v>
                </c:pt>
                <c:pt idx="162">
                  <c:v>0.227461515907789</c:v>
                </c:pt>
                <c:pt idx="163">
                  <c:v>0.225550754497084</c:v>
                </c:pt>
                <c:pt idx="164">
                  <c:v>0.223654765900947</c:v>
                </c:pt>
                <c:pt idx="165">
                  <c:v>0.221773471749466</c:v>
                </c:pt>
                <c:pt idx="166">
                  <c:v>0.219906792776592</c:v>
                </c:pt>
                <c:pt idx="167">
                  <c:v>0.218054648885257</c:v>
                </c:pt>
                <c:pt idx="168">
                  <c:v>0.21621695920955</c:v>
                </c:pt>
                <c:pt idx="169">
                  <c:v>0.214393642174114</c:v>
                </c:pt>
                <c:pt idx="170">
                  <c:v>0.212584615550865</c:v>
                </c:pt>
                <c:pt idx="171">
                  <c:v>0.210789796513175</c:v>
                </c:pt>
                <c:pt idx="172">
                  <c:v>0.209009101687608</c:v>
                </c:pt>
                <c:pt idx="173">
                  <c:v>0.207242447203361</c:v>
                </c:pt>
                <c:pt idx="174">
                  <c:v>0.205489748739468</c:v>
                </c:pt>
                <c:pt idx="175">
                  <c:v>0.203750921569888</c:v>
                </c:pt>
                <c:pt idx="176">
                  <c:v>0.202025880606586</c:v>
                </c:pt>
                <c:pt idx="177">
                  <c:v>0.200314540440663</c:v>
                </c:pt>
                <c:pt idx="178">
                  <c:v>0.198616815381648</c:v>
                </c:pt>
                <c:pt idx="179">
                  <c:v>0.19693261949502</c:v>
                </c:pt>
                <c:pt idx="180">
                  <c:v>0.195261866638049</c:v>
                </c:pt>
                <c:pt idx="181">
                  <c:v>0.193604470494005</c:v>
                </c:pt>
                <c:pt idx="182">
                  <c:v>0.191960344604842</c:v>
                </c:pt>
                <c:pt idx="183">
                  <c:v>0.190329402402395</c:v>
                </c:pt>
                <c:pt idx="184">
                  <c:v>0.188711557238161</c:v>
                </c:pt>
                <c:pt idx="185">
                  <c:v>0.187106722411732</c:v>
                </c:pt>
                <c:pt idx="186">
                  <c:v>0.185514811197935</c:v>
                </c:pt>
                <c:pt idx="187">
                  <c:v>0.18393573687273</c:v>
                </c:pt>
                <c:pt idx="188">
                  <c:v>0.182369412737919</c:v>
                </c:pt>
                <c:pt idx="189">
                  <c:v>0.180815752144729</c:v>
                </c:pt>
                <c:pt idx="190">
                  <c:v>0.179274668516296</c:v>
                </c:pt>
                <c:pt idx="191">
                  <c:v>0.177746075369119</c:v>
                </c:pt>
                <c:pt idx="192">
                  <c:v>0.176229886333506</c:v>
                </c:pt>
                <c:pt idx="193">
                  <c:v>0.174726015173072</c:v>
                </c:pt>
                <c:pt idx="194">
                  <c:v>0.173234375803324</c:v>
                </c:pt>
                <c:pt idx="195">
                  <c:v>0.171754882309354</c:v>
                </c:pt>
                <c:pt idx="196">
                  <c:v>0.170287448962717</c:v>
                </c:pt>
                <c:pt idx="197">
                  <c:v>0.168831990237473</c:v>
                </c:pt>
                <c:pt idx="198">
                  <c:v>0.167388420825484</c:v>
                </c:pt>
                <c:pt idx="199">
                  <c:v>0.16595665565096</c:v>
                </c:pt>
                <c:pt idx="200">
                  <c:v>0.164536609884287</c:v>
                </c:pt>
                <c:pt idx="201">
                  <c:v>0.163128198955194</c:v>
                </c:pt>
                <c:pt idx="202">
                  <c:v>0.161731338565253</c:v>
                </c:pt>
                <c:pt idx="203">
                  <c:v>0.160345944699758</c:v>
                </c:pt>
                <c:pt idx="204">
                  <c:v>0.158971933639006</c:v>
                </c:pt>
                <c:pt idx="205">
                  <c:v>0.157609221969004</c:v>
                </c:pt>
                <c:pt idx="206">
                  <c:v>0.156257726591619</c:v>
                </c:pt>
                <c:pt idx="207">
                  <c:v>0.154917364734203</c:v>
                </c:pt>
                <c:pt idx="208">
                  <c:v>0.153588053958716</c:v>
                </c:pt>
                <c:pt idx="209">
                  <c:v>0.152269712170343</c:v>
                </c:pt>
                <c:pt idx="210">
                  <c:v>0.150962257625674</c:v>
                </c:pt>
                <c:pt idx="211">
                  <c:v>0.149665608940402</c:v>
                </c:pt>
                <c:pt idx="212">
                  <c:v>0.148379685096623</c:v>
                </c:pt>
                <c:pt idx="213">
                  <c:v>0.147104405449697</c:v>
                </c:pt>
                <c:pt idx="214">
                  <c:v>0.14583968973473</c:v>
                </c:pt>
                <c:pt idx="215">
                  <c:v>0.144585458072673</c:v>
                </c:pt>
                <c:pt idx="216">
                  <c:v>0.143341630976047</c:v>
                </c:pt>
                <c:pt idx="217">
                  <c:v>0.142108129354331</c:v>
                </c:pt>
                <c:pt idx="218">
                  <c:v>0.140884874519009</c:v>
                </c:pt>
                <c:pt idx="219">
                  <c:v>0.139671788188292</c:v>
                </c:pt>
                <c:pt idx="220">
                  <c:v>0.138468792491534</c:v>
                </c:pt>
                <c:pt idx="221">
                  <c:v>0.137275809973352</c:v>
                </c:pt>
                <c:pt idx="222">
                  <c:v>0.136092763597458</c:v>
                </c:pt>
                <c:pt idx="223">
                  <c:v>0.134919576750223</c:v>
                </c:pt>
                <c:pt idx="224">
                  <c:v>0.133756173243971</c:v>
                </c:pt>
                <c:pt idx="225">
                  <c:v>0.132602477320031</c:v>
                </c:pt>
                <c:pt idx="226">
                  <c:v>0.131458413651538</c:v>
                </c:pt>
                <c:pt idx="227">
                  <c:v>0.130323907346007</c:v>
                </c:pt>
                <c:pt idx="228">
                  <c:v>0.129198883947689</c:v>
                </c:pt>
                <c:pt idx="229">
                  <c:v>0.128083269439702</c:v>
                </c:pt>
                <c:pt idx="230">
                  <c:v>0.126976990245969</c:v>
                </c:pt>
                <c:pt idx="231">
                  <c:v>0.125879973232952</c:v>
                </c:pt>
                <c:pt idx="232">
                  <c:v>0.124792145711201</c:v>
                </c:pt>
                <c:pt idx="233">
                  <c:v>0.123713435436725</c:v>
                </c:pt>
                <c:pt idx="234">
                  <c:v>0.122643770612178</c:v>
                </c:pt>
                <c:pt idx="235">
                  <c:v>0.121583079887895</c:v>
                </c:pt>
                <c:pt idx="236">
                  <c:v>0.120531292362755</c:v>
                </c:pt>
                <c:pt idx="237">
                  <c:v>0.1194883375849</c:v>
                </c:pt>
                <c:pt idx="238">
                  <c:v>0.118454145552299</c:v>
                </c:pt>
                <c:pt idx="239">
                  <c:v>0.117428646713181</c:v>
                </c:pt>
                <c:pt idx="240">
                  <c:v>0.116411771966324</c:v>
                </c:pt>
                <c:pt idx="241">
                  <c:v>0.115403452661221</c:v>
                </c:pt>
                <c:pt idx="242">
                  <c:v>0.114403620598121</c:v>
                </c:pt>
                <c:pt idx="243">
                  <c:v>0.11341220802795</c:v>
                </c:pt>
                <c:pt idx="244">
                  <c:v>0.112429147652117</c:v>
                </c:pt>
                <c:pt idx="245">
                  <c:v>0.111454372622214</c:v>
                </c:pt>
                <c:pt idx="246">
                  <c:v>0.110487816539613</c:v>
                </c:pt>
                <c:pt idx="247">
                  <c:v>0.109529413454959</c:v>
                </c:pt>
                <c:pt idx="248">
                  <c:v>0.10857909786757</c:v>
                </c:pt>
                <c:pt idx="249">
                  <c:v>0.107636804724743</c:v>
                </c:pt>
                <c:pt idx="250">
                  <c:v>0.106702469420977</c:v>
                </c:pt>
                <c:pt idx="251">
                  <c:v>0.10577602779711</c:v>
                </c:pt>
                <c:pt idx="252">
                  <c:v>0.104857416139376</c:v>
                </c:pt>
                <c:pt idx="253">
                  <c:v>0.103946571178381</c:v>
                </c:pt>
                <c:pt idx="254">
                  <c:v>0.103043430088016</c:v>
                </c:pt>
                <c:pt idx="255">
                  <c:v>0.102147930484293</c:v>
                </c:pt>
                <c:pt idx="256">
                  <c:v>0.10126001042411</c:v>
                </c:pt>
                <c:pt idx="257">
                  <c:v>0.100379608403969</c:v>
                </c:pt>
                <c:pt idx="258">
                  <c:v>0.0995066633586132</c:v>
                </c:pt>
                <c:pt idx="259">
                  <c:v>0.0986411146596187</c:v>
                </c:pt>
                <c:pt idx="260">
                  <c:v>0.0977829021139266</c:v>
                </c:pt>
                <c:pt idx="261">
                  <c:v>0.0969319659623277</c:v>
                </c:pt>
                <c:pt idx="262">
                  <c:v>0.0960882468778875</c:v>
                </c:pt>
                <c:pt idx="263">
                  <c:v>0.0952516859643313</c:v>
                </c:pt>
                <c:pt idx="264">
                  <c:v>0.0944222247543815</c:v>
                </c:pt>
                <c:pt idx="265">
                  <c:v>0.0935998052080543</c:v>
                </c:pt>
                <c:pt idx="266">
                  <c:v>0.0927843697109078</c:v>
                </c:pt>
                <c:pt idx="267">
                  <c:v>0.0919758610722609</c:v>
                </c:pt>
                <c:pt idx="268">
                  <c:v>0.0911742225233687</c:v>
                </c:pt>
                <c:pt idx="269">
                  <c:v>0.0903793977155657</c:v>
                </c:pt>
                <c:pt idx="270">
                  <c:v>0.0895913307183744</c:v>
                </c:pt>
                <c:pt idx="271">
                  <c:v>0.0888099660175843</c:v>
                </c:pt>
                <c:pt idx="272">
                  <c:v>0.0880352485132997</c:v>
                </c:pt>
                <c:pt idx="273">
                  <c:v>0.0872671235179602</c:v>
                </c:pt>
                <c:pt idx="274">
                  <c:v>0.0865055367543348</c:v>
                </c:pt>
                <c:pt idx="275">
                  <c:v>0.0857504343534916</c:v>
                </c:pt>
                <c:pt idx="276">
                  <c:v>0.0850017628527426</c:v>
                </c:pt>
                <c:pt idx="277">
                  <c:v>0.0842594691935692</c:v>
                </c:pt>
                <c:pt idx="278">
                  <c:v>0.0835235007195243</c:v>
                </c:pt>
                <c:pt idx="279">
                  <c:v>0.0827938051741172</c:v>
                </c:pt>
                <c:pt idx="280">
                  <c:v>0.0820703306986797</c:v>
                </c:pt>
                <c:pt idx="281">
                  <c:v>0.0813530258302157</c:v>
                </c:pt>
                <c:pt idx="282">
                  <c:v>0.080641839499235</c:v>
                </c:pt>
                <c:pt idx="283">
                  <c:v>0.079936721027573</c:v>
                </c:pt>
                <c:pt idx="284">
                  <c:v>0.079237620126197</c:v>
                </c:pt>
                <c:pt idx="285">
                  <c:v>0.078544486893</c:v>
                </c:pt>
                <c:pt idx="286">
                  <c:v>0.0778572718105838</c:v>
                </c:pt>
                <c:pt idx="287">
                  <c:v>0.0771759257440309</c:v>
                </c:pt>
                <c:pt idx="288">
                  <c:v>0.0765003999386685</c:v>
                </c:pt>
                <c:pt idx="289">
                  <c:v>0.0758306460178222</c:v>
                </c:pt>
                <c:pt idx="290">
                  <c:v>0.0751666159805642</c:v>
                </c:pt>
                <c:pt idx="291">
                  <c:v>0.0745082621994531</c:v>
                </c:pt>
                <c:pt idx="292">
                  <c:v>0.0738555374182685</c:v>
                </c:pt>
                <c:pt idx="293">
                  <c:v>0.0732083947497406</c:v>
                </c:pt>
                <c:pt idx="294">
                  <c:v>0.0725667876732752</c:v>
                </c:pt>
                <c:pt idx="295">
                  <c:v>0.071930670032675</c:v>
                </c:pt>
                <c:pt idx="296">
                  <c:v>0.0712999960338582</c:v>
                </c:pt>
                <c:pt idx="297">
                  <c:v>0.070674720242574</c:v>
                </c:pt>
                <c:pt idx="298">
                  <c:v>0.0700547975821178</c:v>
                </c:pt>
                <c:pt idx="299">
                  <c:v>0.0694401833310438</c:v>
                </c:pt>
                <c:pt idx="300">
                  <c:v>0.0688308331208784</c:v>
                </c:pt>
                <c:pt idx="301">
                  <c:v>0.0682267029338325</c:v>
                </c:pt>
                <c:pt idx="302">
                  <c:v>0.0676277491005162</c:v>
                </c:pt>
                <c:pt idx="303">
                  <c:v>0.0670339282976525</c:v>
                </c:pt>
                <c:pt idx="304">
                  <c:v>0.0664451975457941</c:v>
                </c:pt>
                <c:pt idx="305">
                  <c:v>0.0658615142070423</c:v>
                </c:pt>
                <c:pt idx="306">
                  <c:v>0.0652828359827678</c:v>
                </c:pt>
                <c:pt idx="307">
                  <c:v>0.0647091209113351</c:v>
                </c:pt>
                <c:pt idx="308">
                  <c:v>0.0641403273658303</c:v>
                </c:pt>
                <c:pt idx="309">
                  <c:v>0.0635764140517927</c:v>
                </c:pt>
                <c:pt idx="310">
                  <c:v>0.0630173400049509</c:v>
                </c:pt>
                <c:pt idx="311">
                  <c:v>0.0624630645889632</c:v>
                </c:pt>
                <c:pt idx="312">
                  <c:v>0.0619135474931634</c:v>
                </c:pt>
                <c:pt idx="313">
                  <c:v>0.0613687487303116</c:v>
                </c:pt>
                <c:pt idx="314">
                  <c:v>0.0608286286343515</c:v>
                </c:pt>
                <c:pt idx="315">
                  <c:v>0.0602931478581726</c:v>
                </c:pt>
                <c:pt idx="316">
                  <c:v>0.0597622673713793</c:v>
                </c:pt>
                <c:pt idx="317">
                  <c:v>0.0592359484580671</c:v>
                </c:pt>
                <c:pt idx="318">
                  <c:v>0.058714152714605</c:v>
                </c:pt>
                <c:pt idx="319">
                  <c:v>0.0581968420474248</c:v>
                </c:pt>
                <c:pt idx="320">
                  <c:v>0.0576839786708193</c:v>
                </c:pt>
                <c:pt idx="321">
                  <c:v>0.0571755251047464</c:v>
                </c:pt>
                <c:pt idx="322">
                  <c:v>0.0566714441726424</c:v>
                </c:pt>
                <c:pt idx="323">
                  <c:v>0.0561716989992422</c:v>
                </c:pt>
                <c:pt idx="324">
                  <c:v>0.0556762530084095</c:v>
                </c:pt>
                <c:pt idx="325">
                  <c:v>0.055185069920974</c:v>
                </c:pt>
                <c:pt idx="326">
                  <c:v>0.0546981137525778</c:v>
                </c:pt>
                <c:pt idx="327">
                  <c:v>0.0542153488115313</c:v>
                </c:pt>
                <c:pt idx="328">
                  <c:v>0.0537367396966773</c:v>
                </c:pt>
                <c:pt idx="329">
                  <c:v>0.0532622512952649</c:v>
                </c:pt>
                <c:pt idx="330">
                  <c:v>0.0527918487808327</c:v>
                </c:pt>
                <c:pt idx="331">
                  <c:v>0.0523254976111015</c:v>
                </c:pt>
                <c:pt idx="332">
                  <c:v>0.0518631635258766</c:v>
                </c:pt>
                <c:pt idx="333">
                  <c:v>0.0514048125449601</c:v>
                </c:pt>
                <c:pt idx="334">
                  <c:v>0.050950410966073</c:v>
                </c:pt>
                <c:pt idx="335">
                  <c:v>0.0504999253627878</c:v>
                </c:pt>
                <c:pt idx="336">
                  <c:v>0.0500533225824708</c:v>
                </c:pt>
                <c:pt idx="337">
                  <c:v>0.0496105697442345</c:v>
                </c:pt>
                <c:pt idx="338">
                  <c:v>0.0491716342369009</c:v>
                </c:pt>
                <c:pt idx="339">
                  <c:v>0.0487364837169758</c:v>
                </c:pt>
                <c:pt idx="340">
                  <c:v>0.048305086106632</c:v>
                </c:pt>
                <c:pt idx="341">
                  <c:v>0.0478774095917046</c:v>
                </c:pt>
                <c:pt idx="342">
                  <c:v>0.0474534226196971</c:v>
                </c:pt>
                <c:pt idx="343">
                  <c:v>0.0470330938977967</c:v>
                </c:pt>
                <c:pt idx="344">
                  <c:v>0.0466163923909024</c:v>
                </c:pt>
                <c:pt idx="345">
                  <c:v>0.046203287319663</c:v>
                </c:pt>
                <c:pt idx="346">
                  <c:v>0.0457937481585265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TG_state!$T$1</c:f>
              <c:strCache>
                <c:ptCount val="1"/>
                <c:pt idx="0">
                  <c:v>PSM_Death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TG_state!$T$2:$T$348</c:f>
              <c:numCache>
                <c:formatCode>General</c:formatCode>
                <c:ptCount val="347"/>
                <c:pt idx="0">
                  <c:v>0.00262182173009895</c:v>
                </c:pt>
                <c:pt idx="1">
                  <c:v>0.01019007658636</c:v>
                </c:pt>
                <c:pt idx="2">
                  <c:v>0.022392231424925</c:v>
                </c:pt>
                <c:pt idx="3">
                  <c:v>0.034061675718093</c:v>
                </c:pt>
                <c:pt idx="4">
                  <c:v>0.042394246621674</c:v>
                </c:pt>
                <c:pt idx="5">
                  <c:v>0.050654937430929</c:v>
                </c:pt>
                <c:pt idx="6">
                  <c:v>0.058844368212343</c:v>
                </c:pt>
                <c:pt idx="7">
                  <c:v>0.066963153683461</c:v>
                </c:pt>
                <c:pt idx="8">
                  <c:v>0.075011903259027</c:v>
                </c:pt>
                <c:pt idx="9">
                  <c:v>0.082991221096729</c:v>
                </c:pt>
                <c:pt idx="10">
                  <c:v>0.090901706142551</c:v>
                </c:pt>
                <c:pt idx="11">
                  <c:v>0.098743952175727</c:v>
                </c:pt>
                <c:pt idx="12">
                  <c:v>0.106518547853313</c:v>
                </c:pt>
                <c:pt idx="13">
                  <c:v>0.114226076754377</c:v>
                </c:pt>
                <c:pt idx="14">
                  <c:v>0.121867117423795</c:v>
                </c:pt>
                <c:pt idx="15">
                  <c:v>0.129442243415687</c:v>
                </c:pt>
                <c:pt idx="16">
                  <c:v>0.136952023336465</c:v>
                </c:pt>
                <c:pt idx="17">
                  <c:v>0.144397020887512</c:v>
                </c:pt>
                <c:pt idx="18">
                  <c:v>0.1517777949075</c:v>
                </c:pt>
                <c:pt idx="19">
                  <c:v>0.159094899414332</c:v>
                </c:pt>
                <c:pt idx="20">
                  <c:v>0.166348883646734</c:v>
                </c:pt>
                <c:pt idx="21">
                  <c:v>0.173540292105476</c:v>
                </c:pt>
                <c:pt idx="22">
                  <c:v>0.180669664594246</c:v>
                </c:pt>
                <c:pt idx="23">
                  <c:v>0.187737536260171</c:v>
                </c:pt>
                <c:pt idx="24">
                  <c:v>0.194744437633985</c:v>
                </c:pt>
                <c:pt idx="25">
                  <c:v>0.201690894669848</c:v>
                </c:pt>
                <c:pt idx="26">
                  <c:v>0.208577428784833</c:v>
                </c:pt>
                <c:pt idx="27">
                  <c:v>0.215404556898056</c:v>
                </c:pt>
                <c:pt idx="28">
                  <c:v>0.222172791469487</c:v>
                </c:pt>
                <c:pt idx="29">
                  <c:v>0.228882640538405</c:v>
                </c:pt>
                <c:pt idx="30">
                  <c:v>0.235534607761543</c:v>
                </c:pt>
                <c:pt idx="31">
                  <c:v>0.242129192450888</c:v>
                </c:pt>
                <c:pt idx="32">
                  <c:v>0.248666889611162</c:v>
                </c:pt>
                <c:pt idx="33">
                  <c:v>0.255148189976978</c:v>
                </c:pt>
                <c:pt idx="34">
                  <c:v>0.261573580049674</c:v>
                </c:pt>
                <c:pt idx="35">
                  <c:v>0.267943542133835</c:v>
                </c:pt>
                <c:pt idx="36">
                  <c:v>0.274258554373493</c:v>
                </c:pt>
                <c:pt idx="37">
                  <c:v>0.280519090788016</c:v>
                </c:pt>
                <c:pt idx="38">
                  <c:v>0.286725621307694</c:v>
                </c:pt>
                <c:pt idx="39">
                  <c:v>0.292878611809008</c:v>
                </c:pt>
                <c:pt idx="40">
                  <c:v>0.298978524149603</c:v>
                </c:pt>
                <c:pt idx="41">
                  <c:v>0.305025816202953</c:v>
                </c:pt>
                <c:pt idx="42">
                  <c:v>0.311020941892735</c:v>
                </c:pt>
                <c:pt idx="43">
                  <c:v>0.316964351226897</c:v>
                </c:pt>
                <c:pt idx="44">
                  <c:v>0.322856490331438</c:v>
                </c:pt>
                <c:pt idx="45">
                  <c:v>0.328697801483894</c:v>
                </c:pt>
                <c:pt idx="46">
                  <c:v>0.334488723146542</c:v>
                </c:pt>
                <c:pt idx="47">
                  <c:v>0.340229689999304</c:v>
                </c:pt>
                <c:pt idx="48">
                  <c:v>0.345921132972379</c:v>
                </c:pt>
                <c:pt idx="49">
                  <c:v>0.351563479278593</c:v>
                </c:pt>
                <c:pt idx="50">
                  <c:v>0.357157152445458</c:v>
                </c:pt>
                <c:pt idx="51">
                  <c:v>0.362702572346973</c:v>
                </c:pt>
                <c:pt idx="52">
                  <c:v>0.368200155235132</c:v>
                </c:pt>
                <c:pt idx="53">
                  <c:v>0.373650313771174</c:v>
                </c:pt>
                <c:pt idx="54">
                  <c:v>0.379053457056556</c:v>
                </c:pt>
                <c:pt idx="55">
                  <c:v>0.384409990663665</c:v>
                </c:pt>
                <c:pt idx="56">
                  <c:v>0.389720316666254</c:v>
                </c:pt>
                <c:pt idx="57">
                  <c:v>0.394984833669629</c:v>
                </c:pt>
                <c:pt idx="58">
                  <c:v>0.400203936840567</c:v>
                </c:pt>
                <c:pt idx="59">
                  <c:v>0.405378017936977</c:v>
                </c:pt>
                <c:pt idx="60">
                  <c:v>0.410507465337308</c:v>
                </c:pt>
                <c:pt idx="61">
                  <c:v>0.415592664069702</c:v>
                </c:pt>
                <c:pt idx="62">
                  <c:v>0.420633995840892</c:v>
                </c:pt>
                <c:pt idx="63">
                  <c:v>0.425631839064857</c:v>
                </c:pt>
                <c:pt idx="64">
                  <c:v>0.430586568891225</c:v>
                </c:pt>
                <c:pt idx="65">
                  <c:v>0.435498557233434</c:v>
                </c:pt>
                <c:pt idx="66">
                  <c:v>0.440368172796647</c:v>
                </c:pt>
                <c:pt idx="67">
                  <c:v>0.445195781105427</c:v>
                </c:pt>
                <c:pt idx="68">
                  <c:v>0.449981744531179</c:v>
                </c:pt>
                <c:pt idx="69">
                  <c:v>0.454726422319345</c:v>
                </c:pt>
                <c:pt idx="70">
                  <c:v>0.459430170616371</c:v>
                </c:pt>
                <c:pt idx="71">
                  <c:v>0.464093342496444</c:v>
                </c:pt>
                <c:pt idx="72">
                  <c:v>0.468716287987989</c:v>
                </c:pt>
                <c:pt idx="73">
                  <c:v>0.473299354099947</c:v>
                </c:pt>
                <c:pt idx="74">
                  <c:v>0.477842884847821</c:v>
                </c:pt>
                <c:pt idx="75">
                  <c:v>0.482347221279497</c:v>
                </c:pt>
                <c:pt idx="76">
                  <c:v>0.486812701500847</c:v>
                </c:pt>
                <c:pt idx="77">
                  <c:v>0.491239660701105</c:v>
                </c:pt>
                <c:pt idx="78">
                  <c:v>0.495628431178029</c:v>
                </c:pt>
                <c:pt idx="79">
                  <c:v>0.499979342362844</c:v>
                </c:pt>
                <c:pt idx="80">
                  <c:v>0.504292720844969</c:v>
                </c:pt>
                <c:pt idx="81">
                  <c:v>0.508568890396531</c:v>
                </c:pt>
                <c:pt idx="82">
                  <c:v>0.512808171996669</c:v>
                </c:pt>
                <c:pt idx="83">
                  <c:v>0.517010883855629</c:v>
                </c:pt>
                <c:pt idx="84">
                  <c:v>0.521177341438646</c:v>
                </c:pt>
                <c:pt idx="85">
                  <c:v>0.525307857489627</c:v>
                </c:pt>
                <c:pt idx="86">
                  <c:v>0.529402742054623</c:v>
                </c:pt>
                <c:pt idx="87">
                  <c:v>0.533462302505107</c:v>
                </c:pt>
                <c:pt idx="88">
                  <c:v>0.537486843561038</c:v>
                </c:pt>
                <c:pt idx="89">
                  <c:v>0.541476667313742</c:v>
                </c:pt>
                <c:pt idx="90">
                  <c:v>0.545432073248582</c:v>
                </c:pt>
                <c:pt idx="91">
                  <c:v>0.549353358267443</c:v>
                </c:pt>
                <c:pt idx="92">
                  <c:v>0.553240816711013</c:v>
                </c:pt>
                <c:pt idx="93">
                  <c:v>0.55709474038088</c:v>
                </c:pt>
                <c:pt idx="94">
                  <c:v>0.560915418561435</c:v>
                </c:pt>
                <c:pt idx="95">
                  <c:v>0.564703138041585</c:v>
                </c:pt>
                <c:pt idx="96">
                  <c:v>0.568458183136283</c:v>
                </c:pt>
                <c:pt idx="97">
                  <c:v>0.572180835707864</c:v>
                </c:pt>
                <c:pt idx="98">
                  <c:v>0.57587137518721</c:v>
                </c:pt>
                <c:pt idx="99">
                  <c:v>0.579530078594716</c:v>
                </c:pt>
                <c:pt idx="100">
                  <c:v>0.583157220561091</c:v>
                </c:pt>
                <c:pt idx="101">
                  <c:v>0.586753073347968</c:v>
                </c:pt>
                <c:pt idx="102">
                  <c:v>0.590317906868344</c:v>
                </c:pt>
                <c:pt idx="103">
                  <c:v>0.593851988706835</c:v>
                </c:pt>
                <c:pt idx="104">
                  <c:v>0.597355584139768</c:v>
                </c:pt>
                <c:pt idx="105">
                  <c:v>0.600828956155088</c:v>
                </c:pt>
                <c:pt idx="106">
                  <c:v>0.604272365472104</c:v>
                </c:pt>
                <c:pt idx="107">
                  <c:v>0.607686070561051</c:v>
                </c:pt>
                <c:pt idx="108">
                  <c:v>0.6110703276625</c:v>
                </c:pt>
                <c:pt idx="109">
                  <c:v>0.614425390806586</c:v>
                </c:pt>
                <c:pt idx="110">
                  <c:v>0.617751511832081</c:v>
                </c:pt>
                <c:pt idx="111">
                  <c:v>0.621048940405291</c:v>
                </c:pt>
                <c:pt idx="112">
                  <c:v>0.624317924038804</c:v>
                </c:pt>
                <c:pt idx="113">
                  <c:v>0.627558708110063</c:v>
                </c:pt>
                <c:pt idx="114">
                  <c:v>0.630771535879788</c:v>
                </c:pt>
                <c:pt idx="115">
                  <c:v>0.633956648510234</c:v>
                </c:pt>
                <c:pt idx="116">
                  <c:v>0.637114285083294</c:v>
                </c:pt>
                <c:pt idx="117">
                  <c:v>0.640244682618445</c:v>
                </c:pt>
                <c:pt idx="118">
                  <c:v>0.64334807609054</c:v>
                </c:pt>
                <c:pt idx="119">
                  <c:v>0.646424698447442</c:v>
                </c:pt>
                <c:pt idx="120">
                  <c:v>0.649474780627515</c:v>
                </c:pt>
                <c:pt idx="121">
                  <c:v>0.652498551576955</c:v>
                </c:pt>
                <c:pt idx="122">
                  <c:v>0.655496238266978</c:v>
                </c:pt>
                <c:pt idx="123">
                  <c:v>0.658468065710852</c:v>
                </c:pt>
                <c:pt idx="124">
                  <c:v>0.661414256980794</c:v>
                </c:pt>
                <c:pt idx="125">
                  <c:v>0.664335033224709</c:v>
                </c:pt>
                <c:pt idx="126">
                  <c:v>0.667230613682791</c:v>
                </c:pt>
                <c:pt idx="127">
                  <c:v>0.670101215703982</c:v>
                </c:pt>
                <c:pt idx="128">
                  <c:v>0.672947054762284</c:v>
                </c:pt>
                <c:pt idx="129">
                  <c:v>0.675768344472933</c:v>
                </c:pt>
                <c:pt idx="130">
                  <c:v>0.678565296608436</c:v>
                </c:pt>
                <c:pt idx="131">
                  <c:v>0.681338121114466</c:v>
                </c:pt>
                <c:pt idx="132">
                  <c:v>0.684087026125618</c:v>
                </c:pt>
                <c:pt idx="133">
                  <c:v>0.686812217981036</c:v>
                </c:pt>
                <c:pt idx="134">
                  <c:v>0.689513901239901</c:v>
                </c:pt>
                <c:pt idx="135">
                  <c:v>0.692192278696783</c:v>
                </c:pt>
                <c:pt idx="136">
                  <c:v>0.694847551396865</c:v>
                </c:pt>
                <c:pt idx="137">
                  <c:v>0.697479918651035</c:v>
                </c:pt>
                <c:pt idx="138">
                  <c:v>0.700089578050843</c:v>
                </c:pt>
                <c:pt idx="139">
                  <c:v>0.702676725483338</c:v>
                </c:pt>
                <c:pt idx="140">
                  <c:v>0.705241555145767</c:v>
                </c:pt>
                <c:pt idx="141">
                  <c:v>0.707784259560154</c:v>
                </c:pt>
                <c:pt idx="142">
                  <c:v>0.710305029587752</c:v>
                </c:pt>
                <c:pt idx="143">
                  <c:v>0.712804054443366</c:v>
                </c:pt>
                <c:pt idx="144">
                  <c:v>0.715281521709561</c:v>
                </c:pt>
                <c:pt idx="145">
                  <c:v>0.717737617350739</c:v>
                </c:pt>
                <c:pt idx="146">
                  <c:v>0.720172525727096</c:v>
                </c:pt>
                <c:pt idx="147">
                  <c:v>0.722586429608467</c:v>
                </c:pt>
                <c:pt idx="148">
                  <c:v>0.724979510188039</c:v>
                </c:pt>
                <c:pt idx="149">
                  <c:v>0.727351947095954</c:v>
                </c:pt>
                <c:pt idx="150">
                  <c:v>0.729703918412793</c:v>
                </c:pt>
                <c:pt idx="151">
                  <c:v>0.732035600682942</c:v>
                </c:pt>
                <c:pt idx="152">
                  <c:v>0.734347168927845</c:v>
                </c:pt>
                <c:pt idx="153">
                  <c:v>0.736638796659141</c:v>
                </c:pt>
                <c:pt idx="154">
                  <c:v>0.738910655891688</c:v>
                </c:pt>
                <c:pt idx="155">
                  <c:v>0.741162917156473</c:v>
                </c:pt>
                <c:pt idx="156">
                  <c:v>0.743395749513418</c:v>
                </c:pt>
                <c:pt idx="157">
                  <c:v>0.745609320564064</c:v>
                </c:pt>
                <c:pt idx="158">
                  <c:v>0.747803796464154</c:v>
                </c:pt>
                <c:pt idx="159">
                  <c:v>0.749979341936106</c:v>
                </c:pt>
                <c:pt idx="160">
                  <c:v>0.752136120281376</c:v>
                </c:pt>
                <c:pt idx="161">
                  <c:v>0.754274293392716</c:v>
                </c:pt>
                <c:pt idx="162">
                  <c:v>0.756394021766326</c:v>
                </c:pt>
                <c:pt idx="163">
                  <c:v>0.758495464513903</c:v>
                </c:pt>
                <c:pt idx="164">
                  <c:v>0.760578779374581</c:v>
                </c:pt>
                <c:pt idx="165">
                  <c:v>0.762644122726773</c:v>
                </c:pt>
                <c:pt idx="166">
                  <c:v>0.764691649599911</c:v>
                </c:pt>
                <c:pt idx="167">
                  <c:v>0.766721513686079</c:v>
                </c:pt>
                <c:pt idx="168">
                  <c:v>0.768733867351553</c:v>
                </c:pt>
                <c:pt idx="169">
                  <c:v>0.770728861648237</c:v>
                </c:pt>
                <c:pt idx="170">
                  <c:v>0.772706646324998</c:v>
                </c:pt>
                <c:pt idx="171">
                  <c:v>0.774667369838911</c:v>
                </c:pt>
                <c:pt idx="172">
                  <c:v>0.776611179366402</c:v>
                </c:pt>
                <c:pt idx="173">
                  <c:v>0.778538220814293</c:v>
                </c:pt>
                <c:pt idx="174">
                  <c:v>0.780448638830753</c:v>
                </c:pt>
                <c:pt idx="175">
                  <c:v>0.782342576816163</c:v>
                </c:pt>
                <c:pt idx="176">
                  <c:v>0.784220176933871</c:v>
                </c:pt>
                <c:pt idx="177">
                  <c:v>0.786081580120868</c:v>
                </c:pt>
                <c:pt idx="178">
                  <c:v>0.787926926098366</c:v>
                </c:pt>
                <c:pt idx="179">
                  <c:v>0.789756353382287</c:v>
                </c:pt>
                <c:pt idx="180">
                  <c:v>0.791569999293657</c:v>
                </c:pt>
                <c:pt idx="181">
                  <c:v>0.793367999968918</c:v>
                </c:pt>
                <c:pt idx="182">
                  <c:v>0.795150490370143</c:v>
                </c:pt>
                <c:pt idx="183">
                  <c:v>0.796917604295169</c:v>
                </c:pt>
                <c:pt idx="184">
                  <c:v>0.798669474387638</c:v>
                </c:pt>
                <c:pt idx="185">
                  <c:v>0.800406232146957</c:v>
                </c:pt>
                <c:pt idx="186">
                  <c:v>0.802128007938165</c:v>
                </c:pt>
                <c:pt idx="187">
                  <c:v>0.80383493100172</c:v>
                </c:pt>
                <c:pt idx="188">
                  <c:v>0.8055271294632</c:v>
                </c:pt>
                <c:pt idx="189">
                  <c:v>0.80720473034292</c:v>
                </c:pt>
                <c:pt idx="190">
                  <c:v>0.808867859565469</c:v>
                </c:pt>
                <c:pt idx="191">
                  <c:v>0.810516641969157</c:v>
                </c:pt>
                <c:pt idx="192">
                  <c:v>0.812151201315391</c:v>
                </c:pt>
                <c:pt idx="193">
                  <c:v>0.813771660297962</c:v>
                </c:pt>
                <c:pt idx="194">
                  <c:v>0.815378140552254</c:v>
                </c:pt>
                <c:pt idx="195">
                  <c:v>0.816970762664379</c:v>
                </c:pt>
                <c:pt idx="196">
                  <c:v>0.818549646180219</c:v>
                </c:pt>
                <c:pt idx="197">
                  <c:v>0.820114909614411</c:v>
                </c:pt>
                <c:pt idx="198">
                  <c:v>0.821666670459235</c:v>
                </c:pt>
                <c:pt idx="199">
                  <c:v>0.823205045193434</c:v>
                </c:pt>
                <c:pt idx="200">
                  <c:v>0.824730149290962</c:v>
                </c:pt>
                <c:pt idx="201">
                  <c:v>0.826242097229645</c:v>
                </c:pt>
                <c:pt idx="202">
                  <c:v>0.82774100249978</c:v>
                </c:pt>
                <c:pt idx="203">
                  <c:v>0.82922697761265</c:v>
                </c:pt>
                <c:pt idx="204">
                  <c:v>0.830700134108972</c:v>
                </c:pt>
                <c:pt idx="205">
                  <c:v>0.832160582567265</c:v>
                </c:pt>
                <c:pt idx="206">
                  <c:v>0.833608432612156</c:v>
                </c:pt>
                <c:pt idx="207">
                  <c:v>0.835043792922607</c:v>
                </c:pt>
                <c:pt idx="208">
                  <c:v>0.836466771240068</c:v>
                </c:pt>
                <c:pt idx="209">
                  <c:v>0.837877474376572</c:v>
                </c:pt>
                <c:pt idx="210">
                  <c:v>0.839276008222746</c:v>
                </c:pt>
                <c:pt idx="211">
                  <c:v>0.840662477755764</c:v>
                </c:pt>
                <c:pt idx="212">
                  <c:v>0.842036987047222</c:v>
                </c:pt>
                <c:pt idx="213">
                  <c:v>0.843399639270956</c:v>
                </c:pt>
                <c:pt idx="214">
                  <c:v>0.844750536710781</c:v>
                </c:pt>
                <c:pt idx="215">
                  <c:v>0.846089780768171</c:v>
                </c:pt>
                <c:pt idx="216">
                  <c:v>0.847417471969872</c:v>
                </c:pt>
                <c:pt idx="217">
                  <c:v>0.848733709975445</c:v>
                </c:pt>
                <c:pt idx="218">
                  <c:v>0.850038593584746</c:v>
                </c:pt>
                <c:pt idx="219">
                  <c:v>0.851332220745346</c:v>
                </c:pt>
                <c:pt idx="220">
                  <c:v>0.852614688559881</c:v>
                </c:pt>
                <c:pt idx="221">
                  <c:v>0.85388609329334</c:v>
                </c:pt>
                <c:pt idx="222">
                  <c:v>0.855146530380291</c:v>
                </c:pt>
                <c:pt idx="223">
                  <c:v>0.856396094432047</c:v>
                </c:pt>
                <c:pt idx="224">
                  <c:v>0.857634879243765</c:v>
                </c:pt>
                <c:pt idx="225">
                  <c:v>0.858862977801486</c:v>
                </c:pt>
                <c:pt idx="226">
                  <c:v>0.860080482289118</c:v>
                </c:pt>
                <c:pt idx="227">
                  <c:v>0.861287484095355</c:v>
                </c:pt>
                <c:pt idx="228">
                  <c:v>0.862484073820531</c:v>
                </c:pt>
                <c:pt idx="229">
                  <c:v>0.863670341283429</c:v>
                </c:pt>
                <c:pt idx="230">
                  <c:v>0.864846375528018</c:v>
                </c:pt>
                <c:pt idx="231">
                  <c:v>0.866012264830139</c:v>
                </c:pt>
                <c:pt idx="232">
                  <c:v>0.867168096704129</c:v>
                </c:pt>
                <c:pt idx="233">
                  <c:v>0.868313957909391</c:v>
                </c:pt>
                <c:pt idx="234">
                  <c:v>0.869449934456908</c:v>
                </c:pt>
                <c:pt idx="235">
                  <c:v>0.870576111615697</c:v>
                </c:pt>
                <c:pt idx="236">
                  <c:v>0.87169257391921</c:v>
                </c:pt>
                <c:pt idx="237">
                  <c:v>0.872799405171681</c:v>
                </c:pt>
                <c:pt idx="238">
                  <c:v>0.873896688454413</c:v>
                </c:pt>
                <c:pt idx="239">
                  <c:v>0.874984506132018</c:v>
                </c:pt>
                <c:pt idx="240">
                  <c:v>0.876062939858597</c:v>
                </c:pt>
                <c:pt idx="241">
                  <c:v>0.877132070583871</c:v>
                </c:pt>
                <c:pt idx="242">
                  <c:v>0.878191978559256</c:v>
                </c:pt>
                <c:pt idx="243">
                  <c:v>0.879242743343886</c:v>
                </c:pt>
                <c:pt idx="244">
                  <c:v>0.880284443810587</c:v>
                </c:pt>
                <c:pt idx="245">
                  <c:v>0.881317158151797</c:v>
                </c:pt>
                <c:pt idx="246">
                  <c:v>0.882340963885433</c:v>
                </c:pt>
                <c:pt idx="247">
                  <c:v>0.883355937860713</c:v>
                </c:pt>
                <c:pt idx="248">
                  <c:v>0.884362156263922</c:v>
                </c:pt>
                <c:pt idx="249">
                  <c:v>0.885359694624132</c:v>
                </c:pt>
                <c:pt idx="250">
                  <c:v>0.886348627818871</c:v>
                </c:pt>
                <c:pt idx="251">
                  <c:v>0.887329030079743</c:v>
                </c:pt>
                <c:pt idx="252">
                  <c:v>0.888300974998</c:v>
                </c:pt>
                <c:pt idx="253">
                  <c:v>0.889264535530068</c:v>
                </c:pt>
                <c:pt idx="254">
                  <c:v>0.890219784003021</c:v>
                </c:pt>
                <c:pt idx="255">
                  <c:v>0.891166792120009</c:v>
                </c:pt>
                <c:pt idx="256">
                  <c:v>0.892105630965645</c:v>
                </c:pt>
                <c:pt idx="257">
                  <c:v>0.893036371011335</c:v>
                </c:pt>
                <c:pt idx="258">
                  <c:v>0.893959082120572</c:v>
                </c:pt>
                <c:pt idx="259">
                  <c:v>0.894873833554177</c:v>
                </c:pt>
                <c:pt idx="260">
                  <c:v>0.895780693975502</c:v>
                </c:pt>
                <c:pt idx="261">
                  <c:v>0.896679731455578</c:v>
                </c:pt>
                <c:pt idx="262">
                  <c:v>0.89757101347823</c:v>
                </c:pt>
                <c:pt idx="263">
                  <c:v>0.898454606945141</c:v>
                </c:pt>
                <c:pt idx="264">
                  <c:v>0.899330578180873</c:v>
                </c:pt>
                <c:pt idx="265">
                  <c:v>0.900198992937844</c:v>
                </c:pt>
                <c:pt idx="266">
                  <c:v>0.901059916401267</c:v>
                </c:pt>
                <c:pt idx="267">
                  <c:v>0.901913413194042</c:v>
                </c:pt>
                <c:pt idx="268">
                  <c:v>0.902759547381604</c:v>
                </c:pt>
                <c:pt idx="269">
                  <c:v>0.903598382476734</c:v>
                </c:pt>
                <c:pt idx="270">
                  <c:v>0.904429981444328</c:v>
                </c:pt>
                <c:pt idx="271">
                  <c:v>0.905254406706121</c:v>
                </c:pt>
                <c:pt idx="272">
                  <c:v>0.906071720145372</c:v>
                </c:pt>
                <c:pt idx="273">
                  <c:v>0.906881983111511</c:v>
                </c:pt>
                <c:pt idx="274">
                  <c:v>0.907685256424744</c:v>
                </c:pt>
                <c:pt idx="275">
                  <c:v>0.908481600380616</c:v>
                </c:pt>
                <c:pt idx="276">
                  <c:v>0.909271074754539</c:v>
                </c:pt>
                <c:pt idx="277">
                  <c:v>0.910053738806279</c:v>
                </c:pt>
                <c:pt idx="278">
                  <c:v>0.910829651284403</c:v>
                </c:pt>
                <c:pt idx="279">
                  <c:v>0.91159887043069</c:v>
                </c:pt>
                <c:pt idx="280">
                  <c:v>0.912361453984501</c:v>
                </c:pt>
                <c:pt idx="281">
                  <c:v>0.913117459187114</c:v>
                </c:pt>
                <c:pt idx="282">
                  <c:v>0.913866942786023</c:v>
                </c:pt>
                <c:pt idx="283">
                  <c:v>0.914609961039193</c:v>
                </c:pt>
                <c:pt idx="284">
                  <c:v>0.915346569719286</c:v>
                </c:pt>
                <c:pt idx="285">
                  <c:v>0.916076824117847</c:v>
                </c:pt>
                <c:pt idx="286">
                  <c:v>0.916800779049453</c:v>
                </c:pt>
                <c:pt idx="287">
                  <c:v>0.917518488855831</c:v>
                </c:pt>
                <c:pt idx="288">
                  <c:v>0.918230007409932</c:v>
                </c:pt>
                <c:pt idx="289">
                  <c:v>0.918935388119977</c:v>
                </c:pt>
                <c:pt idx="290">
                  <c:v>0.919634683933469</c:v>
                </c:pt>
                <c:pt idx="291">
                  <c:v>0.920327947341162</c:v>
                </c:pt>
                <c:pt idx="292">
                  <c:v>0.921015230381005</c:v>
                </c:pt>
                <c:pt idx="293">
                  <c:v>0.921696584642047</c:v>
                </c:pt>
                <c:pt idx="294">
                  <c:v>0.922372061268309</c:v>
                </c:pt>
                <c:pt idx="295">
                  <c:v>0.923041710962622</c:v>
                </c:pt>
                <c:pt idx="296">
                  <c:v>0.923705583990436</c:v>
                </c:pt>
                <c:pt idx="297">
                  <c:v>0.924363730183589</c:v>
                </c:pt>
                <c:pt idx="298">
                  <c:v>0.925016198944052</c:v>
                </c:pt>
                <c:pt idx="299">
                  <c:v>0.925663039247633</c:v>
                </c:pt>
                <c:pt idx="300">
                  <c:v>0.926304299647655</c:v>
                </c:pt>
                <c:pt idx="301">
                  <c:v>0.926940028278602</c:v>
                </c:pt>
                <c:pt idx="302">
                  <c:v>0.92757027285973</c:v>
                </c:pt>
                <c:pt idx="303">
                  <c:v>0.928195080698648</c:v>
                </c:pt>
                <c:pt idx="304">
                  <c:v>0.928814498694874</c:v>
                </c:pt>
                <c:pt idx="305">
                  <c:v>0.929428573343349</c:v>
                </c:pt>
                <c:pt idx="306">
                  <c:v>0.930037350737931</c:v>
                </c:pt>
                <c:pt idx="307">
                  <c:v>0.930640876574855</c:v>
                </c:pt>
                <c:pt idx="308">
                  <c:v>0.931239196156159</c:v>
                </c:pt>
                <c:pt idx="309">
                  <c:v>0.931832354393091</c:v>
                </c:pt>
                <c:pt idx="310">
                  <c:v>0.932420395809475</c:v>
                </c:pt>
                <c:pt idx="311">
                  <c:v>0.933003364545053</c:v>
                </c:pt>
                <c:pt idx="312">
                  <c:v>0.933581304358803</c:v>
                </c:pt>
                <c:pt idx="313">
                  <c:v>0.93415425863222</c:v>
                </c:pt>
                <c:pt idx="314">
                  <c:v>0.934722270372569</c:v>
                </c:pt>
                <c:pt idx="315">
                  <c:v>0.935285382216123</c:v>
                </c:pt>
                <c:pt idx="316">
                  <c:v>0.935843636431353</c:v>
                </c:pt>
                <c:pt idx="317">
                  <c:v>0.936397074922106</c:v>
                </c:pt>
                <c:pt idx="318">
                  <c:v>0.936945739230752</c:v>
                </c:pt>
                <c:pt idx="319">
                  <c:v>0.937489670541298</c:v>
                </c:pt>
                <c:pt idx="320">
                  <c:v>0.93802890968248</c:v>
                </c:pt>
                <c:pt idx="321">
                  <c:v>0.938563497130832</c:v>
                </c:pt>
                <c:pt idx="322">
                  <c:v>0.939093473013718</c:v>
                </c:pt>
                <c:pt idx="323">
                  <c:v>0.939618877112351</c:v>
                </c:pt>
                <c:pt idx="324">
                  <c:v>0.940139748864772</c:v>
                </c:pt>
                <c:pt idx="325">
                  <c:v>0.940656127368815</c:v>
                </c:pt>
                <c:pt idx="326">
                  <c:v>0.94116805138504</c:v>
                </c:pt>
                <c:pt idx="327">
                  <c:v>0.941675559339645</c:v>
                </c:pt>
                <c:pt idx="328">
                  <c:v>0.942178689327344</c:v>
                </c:pt>
                <c:pt idx="329">
                  <c:v>0.942677479114234</c:v>
                </c:pt>
                <c:pt idx="330">
                  <c:v>0.943171966140627</c:v>
                </c:pt>
                <c:pt idx="331">
                  <c:v>0.943662187523857</c:v>
                </c:pt>
                <c:pt idx="332">
                  <c:v>0.944148180061071</c:v>
                </c:pt>
                <c:pt idx="333">
                  <c:v>0.944629980231989</c:v>
                </c:pt>
                <c:pt idx="334">
                  <c:v>0.945107624201641</c:v>
                </c:pt>
                <c:pt idx="335">
                  <c:v>0.945581147823086</c:v>
                </c:pt>
                <c:pt idx="336">
                  <c:v>0.946050586640096</c:v>
                </c:pt>
                <c:pt idx="337">
                  <c:v>0.946515975889831</c:v>
                </c:pt>
                <c:pt idx="338">
                  <c:v>0.946977350505481</c:v>
                </c:pt>
                <c:pt idx="339">
                  <c:v>0.947434745118887</c:v>
                </c:pt>
                <c:pt idx="340">
                  <c:v>0.947888194063142</c:v>
                </c:pt>
                <c:pt idx="341">
                  <c:v>0.94833773137517</c:v>
                </c:pt>
                <c:pt idx="342">
                  <c:v>0.948783390798277</c:v>
                </c:pt>
                <c:pt idx="343">
                  <c:v>0.949225205784686</c:v>
                </c:pt>
                <c:pt idx="344">
                  <c:v>0.949663209498048</c:v>
                </c:pt>
                <c:pt idx="345">
                  <c:v>0.95009743481593</c:v>
                </c:pt>
                <c:pt idx="346">
                  <c:v>0.950527914332287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57471"/>
        <c:axId val="762757951"/>
      </c:scatterChart>
      <c:valAx>
        <c:axId val="76275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757951"/>
        <c:crosses val="autoZero"/>
        <c:crossBetween val="midCat"/>
      </c:valAx>
      <c:valAx>
        <c:axId val="7627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75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257a09a-736b-4a72-991c-a15a0f7fe91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CG_state!$L$1</c:f>
              <c:strCache>
                <c:ptCount val="1"/>
                <c:pt idx="0">
                  <c:v>markov_OS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CG_state!$L$2:$L$348</c:f>
              <c:numCache>
                <c:formatCode>General</c:formatCode>
                <c:ptCount val="347"/>
                <c:pt idx="0">
                  <c:v>0.999641611114273</c:v>
                </c:pt>
                <c:pt idx="1">
                  <c:v>0.999619233390082</c:v>
                </c:pt>
                <c:pt idx="2">
                  <c:v>0.998802558200972</c:v>
                </c:pt>
                <c:pt idx="3">
                  <c:v>0.996078295317838</c:v>
                </c:pt>
                <c:pt idx="4">
                  <c:v>0.990956486838351</c:v>
                </c:pt>
                <c:pt idx="5">
                  <c:v>0.983410640883131</c:v>
                </c:pt>
                <c:pt idx="6">
                  <c:v>0.973645689732757</c:v>
                </c:pt>
                <c:pt idx="7">
                  <c:v>0.961958851096895</c:v>
                </c:pt>
                <c:pt idx="8">
                  <c:v>0.948667525666675</c:v>
                </c:pt>
                <c:pt idx="9">
                  <c:v>0.934074738244682</c:v>
                </c:pt>
                <c:pt idx="10">
                  <c:v>0.918454324278997</c:v>
                </c:pt>
                <c:pt idx="11">
                  <c:v>0.90204618955825</c:v>
                </c:pt>
                <c:pt idx="12">
                  <c:v>0.885056525807655</c:v>
                </c:pt>
                <c:pt idx="13">
                  <c:v>0.867660300157949</c:v>
                </c:pt>
                <c:pt idx="14">
                  <c:v>0.850004627260255</c:v>
                </c:pt>
                <c:pt idx="15">
                  <c:v>0.832212317988381</c:v>
                </c:pt>
                <c:pt idx="16">
                  <c:v>0.814385262867856</c:v>
                </c:pt>
                <c:pt idx="17">
                  <c:v>0.796607501184531</c:v>
                </c:pt>
                <c:pt idx="18">
                  <c:v>0.778947927341144</c:v>
                </c:pt>
                <c:pt idx="19">
                  <c:v>0.761462636830947</c:v>
                </c:pt>
                <c:pt idx="20">
                  <c:v>0.74419693811613</c:v>
                </c:pt>
                <c:pt idx="21">
                  <c:v>0.727187066253232</c:v>
                </c:pt>
                <c:pt idx="22">
                  <c:v>0.71046163616631</c:v>
                </c:pt>
                <c:pt idx="23">
                  <c:v>0.69404287180101</c:v>
                </c:pt>
                <c:pt idx="24">
                  <c:v>0.677947644054029</c:v>
                </c:pt>
                <c:pt idx="25">
                  <c:v>0.662188346463725</c:v>
                </c:pt>
                <c:pt idx="26">
                  <c:v>0.646773633738779</c:v>
                </c:pt>
                <c:pt idx="27">
                  <c:v>0.631709044568003</c:v>
                </c:pt>
                <c:pt idx="28">
                  <c:v>0.616997526909423</c:v>
                </c:pt>
                <c:pt idx="29">
                  <c:v>0.602639881128674</c:v>
                </c:pt>
                <c:pt idx="30">
                  <c:v>0.588635133929295</c:v>
                </c:pt>
                <c:pt idx="31">
                  <c:v>0.574980853954838</c:v>
                </c:pt>
                <c:pt idx="32">
                  <c:v>0.561673418201261</c:v>
                </c:pt>
                <c:pt idx="33">
                  <c:v>0.548708236913961</c:v>
                </c:pt>
                <c:pt idx="34">
                  <c:v>0.536079943416097</c:v>
                </c:pt>
                <c:pt idx="35">
                  <c:v>0.523782554286871</c:v>
                </c:pt>
                <c:pt idx="36">
                  <c:v>0.511809604448162</c:v>
                </c:pt>
                <c:pt idx="37">
                  <c:v>0.500154260998114</c:v>
                </c:pt>
                <c:pt idx="38">
                  <c:v>0.488809419027765</c:v>
                </c:pt>
                <c:pt idx="39">
                  <c:v>0.47776778215202</c:v>
                </c:pt>
                <c:pt idx="40">
                  <c:v>0.467021930063128</c:v>
                </c:pt>
                <c:pt idx="41">
                  <c:v>0.456564375059571</c:v>
                </c:pt>
                <c:pt idx="42">
                  <c:v>0.44638760920478</c:v>
                </c:pt>
                <c:pt idx="43">
                  <c:v>0.436484143518833</c:v>
                </c:pt>
                <c:pt idx="44">
                  <c:v>0.426846540394676</c:v>
                </c:pt>
                <c:pt idx="45">
                  <c:v>0.417467440251743</c:v>
                </c:pt>
                <c:pt idx="46">
                  <c:v>0.408339583288953</c:v>
                </c:pt>
                <c:pt idx="47">
                  <c:v>0.39945582707137</c:v>
                </c:pt>
                <c:pt idx="48">
                  <c:v>0.390809160576574</c:v>
                </c:pt>
                <c:pt idx="49">
                  <c:v>0.382392715235051</c:v>
                </c:pt>
                <c:pt idx="50">
                  <c:v>0.374199773420831</c:v>
                </c:pt>
                <c:pt idx="51">
                  <c:v>0.366223774782359</c:v>
                </c:pt>
                <c:pt idx="52">
                  <c:v>0.358458320746998</c:v>
                </c:pt>
                <c:pt idx="53">
                  <c:v>0.35089717748443</c:v>
                </c:pt>
                <c:pt idx="54">
                  <c:v>0.343534277573091</c:v>
                </c:pt>
                <c:pt idx="55">
                  <c:v>0.336363720578587</c:v>
                </c:pt>
                <c:pt idx="56">
                  <c:v>0.329379772723038</c:v>
                </c:pt>
                <c:pt idx="57">
                  <c:v>0.322576865798491</c:v>
                </c:pt>
                <c:pt idx="58">
                  <c:v>0.315949595455517</c:v>
                </c:pt>
                <c:pt idx="59">
                  <c:v>0.30949271897916</c:v>
                </c:pt>
                <c:pt idx="60">
                  <c:v>0.303201152648184</c:v>
                </c:pt>
                <c:pt idx="61">
                  <c:v>0.297069968759595</c:v>
                </c:pt>
                <c:pt idx="62">
                  <c:v>0.291094392388434</c:v>
                </c:pt>
                <c:pt idx="63">
                  <c:v>0.285269797942505</c:v>
                </c:pt>
                <c:pt idx="64">
                  <c:v>0.27959170556287</c:v>
                </c:pt>
                <c:pt idx="65">
                  <c:v>0.274055777413281</c:v>
                </c:pt>
                <c:pt idx="66">
                  <c:v>0.268657813895136</c:v>
                </c:pt>
                <c:pt idx="67">
                  <c:v>0.263393749818946</c:v>
                </c:pt>
                <c:pt idx="68">
                  <c:v>0.258259650558362</c:v>
                </c:pt>
                <c:pt idx="69">
                  <c:v>0.253251708208666</c:v>
                </c:pt>
                <c:pt idx="70">
                  <c:v>0.24836623776802</c:v>
                </c:pt>
                <c:pt idx="71">
                  <c:v>0.243599673356634</c:v>
                </c:pt>
                <c:pt idx="72">
                  <c:v>0.238948564486376</c:v>
                </c:pt>
                <c:pt idx="73">
                  <c:v>0.234409572391052</c:v>
                </c:pt>
                <c:pt idx="74">
                  <c:v>0.229979466425598</c:v>
                </c:pt>
                <c:pt idx="75">
                  <c:v>0.225655120540758</c:v>
                </c:pt>
                <c:pt idx="76">
                  <c:v>0.221433509838364</c:v>
                </c:pt>
                <c:pt idx="77">
                  <c:v>0.217311707211117</c:v>
                </c:pt>
                <c:pt idx="78">
                  <c:v>0.213286880069685</c:v>
                </c:pt>
                <c:pt idx="79">
                  <c:v>0.209356287159075</c:v>
                </c:pt>
                <c:pt idx="80">
                  <c:v>0.205517275465438</c:v>
                </c:pt>
                <c:pt idx="81">
                  <c:v>0.201767277213849</c:v>
                </c:pt>
                <c:pt idx="82">
                  <c:v>0.198103806957051</c:v>
                </c:pt>
                <c:pt idx="83">
                  <c:v>0.194524458754689</c:v>
                </c:pt>
                <c:pt idx="84">
                  <c:v>0.191026903442209</c:v>
                </c:pt>
                <c:pt idx="85">
                  <c:v>0.187608885988244</c:v>
                </c:pt>
                <c:pt idx="86">
                  <c:v>0.184268222939086</c:v>
                </c:pt>
                <c:pt idx="87">
                  <c:v>0.18100279994861</c:v>
                </c:pt>
                <c:pt idx="88">
                  <c:v>0.177810569391868</c:v>
                </c:pt>
                <c:pt idx="89">
                  <c:v>0.174689548060425</c:v>
                </c:pt>
                <c:pt idx="90">
                  <c:v>0.171637814937418</c:v>
                </c:pt>
                <c:pt idx="91">
                  <c:v>0.168653509050231</c:v>
                </c:pt>
                <c:pt idx="92">
                  <c:v>0.165734827398659</c:v>
                </c:pt>
                <c:pt idx="93">
                  <c:v>0.162880022956354</c:v>
                </c:pt>
                <c:pt idx="94">
                  <c:v>0.16008740274337</c:v>
                </c:pt>
                <c:pt idx="95">
                  <c:v>0.15735532596761</c:v>
                </c:pt>
                <c:pt idx="96">
                  <c:v>0.154682202232981</c:v>
                </c:pt>
                <c:pt idx="97">
                  <c:v>0.152066489812069</c:v>
                </c:pt>
                <c:pt idx="98">
                  <c:v>0.149506693981223</c:v>
                </c:pt>
                <c:pt idx="99">
                  <c:v>0.1470013654159</c:v>
                </c:pt>
                <c:pt idx="100">
                  <c:v>0.144549098644224</c:v>
                </c:pt>
                <c:pt idx="101">
                  <c:v>0.142148530556713</c:v>
                </c:pt>
                <c:pt idx="102">
                  <c:v>0.139798338970202</c:v>
                </c:pt>
                <c:pt idx="103">
                  <c:v>0.137497241244017</c:v>
                </c:pt>
                <c:pt idx="104">
                  <c:v>0.135243992946527</c:v>
                </c:pt>
                <c:pt idx="105">
                  <c:v>0.133037386570238</c:v>
                </c:pt>
                <c:pt idx="106">
                  <c:v>0.130876250293646</c:v>
                </c:pt>
                <c:pt idx="107">
                  <c:v>0.128759446788143</c:v>
                </c:pt>
                <c:pt idx="108">
                  <c:v>0.126685872068291</c:v>
                </c:pt>
                <c:pt idx="109">
                  <c:v>0.124654454383853</c:v>
                </c:pt>
                <c:pt idx="110">
                  <c:v>0.122664153152024</c:v>
                </c:pt>
                <c:pt idx="111">
                  <c:v>0.120713957928349</c:v>
                </c:pt>
                <c:pt idx="112">
                  <c:v>0.118802887414876</c:v>
                </c:pt>
                <c:pt idx="113">
                  <c:v>0.116929988504132</c:v>
                </c:pt>
                <c:pt idx="114">
                  <c:v>0.115094335357568</c:v>
                </c:pt>
                <c:pt idx="115">
                  <c:v>0.113295028517176</c:v>
                </c:pt>
                <c:pt idx="116">
                  <c:v>0.11153119404901</c:v>
                </c:pt>
                <c:pt idx="117">
                  <c:v>0.109801982717404</c:v>
                </c:pt>
                <c:pt idx="118">
                  <c:v>0.108106569188707</c:v>
                </c:pt>
                <c:pt idx="119">
                  <c:v>0.106444151263447</c:v>
                </c:pt>
                <c:pt idx="120">
                  <c:v>0.104813949135793</c:v>
                </c:pt>
                <c:pt idx="121">
                  <c:v>0.103215204679328</c:v>
                </c:pt>
                <c:pt idx="122">
                  <c:v>0.101647180758089</c:v>
                </c:pt>
                <c:pt idx="123">
                  <c:v>0.100109160561949</c:v>
                </c:pt>
                <c:pt idx="124">
                  <c:v>0.098600446965393</c:v>
                </c:pt>
                <c:pt idx="125">
                  <c:v>0.0971203619088138</c:v>
                </c:pt>
                <c:pt idx="126">
                  <c:v>0.0956682458014693</c:v>
                </c:pt>
                <c:pt idx="127">
                  <c:v>0.0942434569452819</c:v>
                </c:pt>
                <c:pt idx="128">
                  <c:v>0.0928453709786945</c:v>
                </c:pt>
                <c:pt idx="129">
                  <c:v>0.0914733803398247</c:v>
                </c:pt>
                <c:pt idx="130">
                  <c:v>0.0901268937481915</c:v>
                </c:pt>
                <c:pt idx="131">
                  <c:v>0.0888053357043149</c:v>
                </c:pt>
                <c:pt idx="132">
                  <c:v>0.0875081460065196</c:v>
                </c:pt>
                <c:pt idx="133">
                  <c:v>0.086234779284296</c:v>
                </c:pt>
                <c:pt idx="134">
                  <c:v>0.0849847045476025</c:v>
                </c:pt>
                <c:pt idx="135">
                  <c:v>0.0837574047515123</c:v>
                </c:pt>
                <c:pt idx="136">
                  <c:v>0.0825523763756349</c:v>
                </c:pt>
                <c:pt idx="137">
                  <c:v>0.0813691290177637</c:v>
                </c:pt>
                <c:pt idx="138">
                  <c:v>0.0802071850012223</c:v>
                </c:pt>
                <c:pt idx="139">
                  <c:v>0.0790660789954044</c:v>
                </c:pt>
                <c:pt idx="140">
                  <c:v>0.0779453576490205</c:v>
                </c:pt>
                <c:pt idx="141">
                  <c:v>0.076844579235584</c:v>
                </c:pt>
                <c:pt idx="142">
                  <c:v>0.0757633133106889</c:v>
                </c:pt>
                <c:pt idx="143">
                  <c:v>0.0747011403806476</c:v>
                </c:pt>
                <c:pt idx="144">
                  <c:v>0.0736576515820748</c:v>
                </c:pt>
                <c:pt idx="145">
                  <c:v>0.0726324483720188</c:v>
                </c:pt>
                <c:pt idx="146">
                  <c:v>0.071625142228259</c:v>
                </c:pt>
                <c:pt idx="147">
                  <c:v>0.0706353543594009</c:v>
                </c:pt>
                <c:pt idx="148">
                  <c:v>0.0696627154244167</c:v>
                </c:pt>
                <c:pt idx="149">
                  <c:v>0.0687068652612905</c:v>
                </c:pt>
                <c:pt idx="150">
                  <c:v>0.0677674526244433</c:v>
                </c:pt>
                <c:pt idx="151">
                  <c:v>0.0668441349306226</c:v>
                </c:pt>
                <c:pt idx="152">
                  <c:v>0.065936578012957</c:v>
                </c:pt>
                <c:pt idx="153">
                  <c:v>0.065044455882884</c:v>
                </c:pt>
                <c:pt idx="154">
                  <c:v>0.0641674504996731</c:v>
                </c:pt>
                <c:pt idx="155">
                  <c:v>0.0633052515472765</c:v>
                </c:pt>
                <c:pt idx="156">
                  <c:v>0.0624575562182485</c:v>
                </c:pt>
                <c:pt idx="157">
                  <c:v>0.0616240690044865</c:v>
                </c:pt>
                <c:pt idx="158">
                  <c:v>0.0608045014945554</c:v>
                </c:pt>
                <c:pt idx="159">
                  <c:v>0.0599985721773644</c:v>
                </c:pt>
                <c:pt idx="160">
                  <c:v>0.0592060062519777</c:v>
                </c:pt>
                <c:pt idx="161">
                  <c:v>0.0584265354433438</c:v>
                </c:pt>
                <c:pt idx="162">
                  <c:v>0.0576598978237425</c:v>
                </c:pt>
                <c:pt idx="163">
                  <c:v>0.05690583763975</c:v>
                </c:pt>
                <c:pt idx="164">
                  <c:v>0.0561641051445333</c:v>
                </c:pt>
                <c:pt idx="165">
                  <c:v>0.0554344564352942</c:v>
                </c:pt>
                <c:pt idx="166">
                  <c:v>0.0547166532956831</c:v>
                </c:pt>
                <c:pt idx="167">
                  <c:v>0.0540104630430178</c:v>
                </c:pt>
                <c:pt idx="168">
                  <c:v>0.0533156583801417</c:v>
                </c:pt>
                <c:pt idx="169">
                  <c:v>0.0526320172517669</c:v>
                </c:pt>
                <c:pt idx="170">
                  <c:v>0.0519593227051499</c:v>
                </c:pt>
                <c:pt idx="171">
                  <c:v>0.0512973627549551</c:v>
                </c:pt>
                <c:pt idx="172">
                  <c:v>0.0506459302521662</c:v>
                </c:pt>
                <c:pt idx="173">
                  <c:v>0.0500048227569115</c:v>
                </c:pt>
                <c:pt idx="174">
                  <c:v>0.0493738424150701</c:v>
                </c:pt>
                <c:pt idx="175">
                  <c:v>0.0487527958385381</c:v>
                </c:pt>
                <c:pt idx="176">
                  <c:v>0.0481414939890315</c:v>
                </c:pt>
                <c:pt idx="177">
                  <c:v>0.0475397520653087</c:v>
                </c:pt>
                <c:pt idx="178">
                  <c:v>0.0469473893937036</c:v>
                </c:pt>
                <c:pt idx="179">
                  <c:v>0.0463642293218581</c:v>
                </c:pt>
                <c:pt idx="180">
                  <c:v>0.0457900991155519</c:v>
                </c:pt>
                <c:pt idx="181">
                  <c:v>0.0452248298585273</c:v>
                </c:pt>
                <c:pt idx="182">
                  <c:v>0.0446682563552143</c:v>
                </c:pt>
                <c:pt idx="183">
                  <c:v>0.0441202170362602</c:v>
                </c:pt>
                <c:pt idx="184">
                  <c:v>0.0435805538667756</c:v>
                </c:pt>
                <c:pt idx="185">
                  <c:v>0.0430491122572079</c:v>
                </c:pt>
                <c:pt idx="186">
                  <c:v>0.0425257409767602</c:v>
                </c:pt>
                <c:pt idx="187">
                  <c:v>0.0420102920692731</c:v>
                </c:pt>
                <c:pt idx="188">
                  <c:v>0.0415026207714929</c:v>
                </c:pt>
                <c:pt idx="189">
                  <c:v>0.0410025854336485</c:v>
                </c:pt>
                <c:pt idx="190">
                  <c:v>0.0405100474422662</c:v>
                </c:pt>
                <c:pt idx="191">
                  <c:v>0.0400248711451519</c:v>
                </c:pt>
                <c:pt idx="192">
                  <c:v>0.0395469237784715</c:v>
                </c:pt>
                <c:pt idx="193">
                  <c:v>0.0390760753958656</c:v>
                </c:pt>
                <c:pt idx="194">
                  <c:v>0.0386121987995338</c:v>
                </c:pt>
                <c:pt idx="195">
                  <c:v>0.0381551694732292</c:v>
                </c:pt>
                <c:pt idx="196">
                  <c:v>0.0377048655171021</c:v>
                </c:pt>
                <c:pt idx="197">
                  <c:v>0.0372611675843376</c:v>
                </c:pt>
                <c:pt idx="198">
                  <c:v>0.0368239588195311</c:v>
                </c:pt>
                <c:pt idx="199">
                  <c:v>0.0363931247987488</c:v>
                </c:pt>
                <c:pt idx="200">
                  <c:v>0.0359685534712214</c:v>
                </c:pt>
                <c:pt idx="201">
                  <c:v>0.0355501351026225</c:v>
                </c:pt>
                <c:pt idx="202">
                  <c:v>0.0351377622198815</c:v>
                </c:pt>
                <c:pt idx="203">
                  <c:v>0.0347313295574873</c:v>
                </c:pt>
                <c:pt idx="204">
                  <c:v>0.0343307340052357</c:v>
                </c:pt>
                <c:pt idx="205">
                  <c:v>0.0339358745573776</c:v>
                </c:pt>
                <c:pt idx="206">
                  <c:v>0.0335466522631275</c:v>
                </c:pt>
                <c:pt idx="207">
                  <c:v>0.0331629701784899</c:v>
                </c:pt>
                <c:pt idx="208">
                  <c:v>0.032784733319365</c:v>
                </c:pt>
                <c:pt idx="209">
                  <c:v>0.0324118486158965</c:v>
                </c:pt>
                <c:pt idx="210">
                  <c:v>0.0320442248680235</c:v>
                </c:pt>
                <c:pt idx="211">
                  <c:v>0.0316817727022019</c:v>
                </c:pt>
                <c:pt idx="212">
                  <c:v>0.0313244045292608</c:v>
                </c:pt>
                <c:pt idx="213">
                  <c:v>0.030972034503361</c:v>
                </c:pt>
                <c:pt idx="214">
                  <c:v>0.0306245784820217</c:v>
                </c:pt>
                <c:pt idx="215">
                  <c:v>0.0302819539871867</c:v>
                </c:pt>
                <c:pt idx="216">
                  <c:v>0.029944080167299</c:v>
                </c:pt>
                <c:pt idx="217">
                  <c:v>0.0296108777603534</c:v>
                </c:pt>
                <c:pt idx="218">
                  <c:v>0.029282269057901</c:v>
                </c:pt>
                <c:pt idx="219">
                  <c:v>0.0289581778699768</c:v>
                </c:pt>
                <c:pt idx="220">
                  <c:v>0.0286385294909237</c:v>
                </c:pt>
                <c:pt idx="221">
                  <c:v>0.0283232506660895</c:v>
                </c:pt>
                <c:pt idx="222">
                  <c:v>0.0280122695593692</c:v>
                </c:pt>
                <c:pt idx="223">
                  <c:v>0.0277055157215695</c:v>
                </c:pt>
                <c:pt idx="224">
                  <c:v>0.0274029200595745</c:v>
                </c:pt>
                <c:pt idx="225">
                  <c:v>0.0271044148062858</c:v>
                </c:pt>
                <c:pt idx="226">
                  <c:v>0.026809933491319</c:v>
                </c:pt>
                <c:pt idx="227">
                  <c:v>0.0265194109124334</c:v>
                </c:pt>
                <c:pt idx="228">
                  <c:v>0.0262327831076743</c:v>
                </c:pt>
                <c:pt idx="229">
                  <c:v>0.0259499873282095</c:v>
                </c:pt>
                <c:pt idx="230">
                  <c:v>0.0256709620118393</c:v>
                </c:pt>
                <c:pt idx="231">
                  <c:v>0.0253956467571616</c:v>
                </c:pt>
                <c:pt idx="232">
                  <c:v>0.025123982298374</c:v>
                </c:pt>
                <c:pt idx="233">
                  <c:v>0.0248559104806971</c:v>
                </c:pt>
                <c:pt idx="234">
                  <c:v>0.0245913742363973</c:v>
                </c:pt>
                <c:pt idx="235">
                  <c:v>0.0243303175613994</c:v>
                </c:pt>
                <c:pt idx="236">
                  <c:v>0.0240726854924662</c:v>
                </c:pt>
                <c:pt idx="237">
                  <c:v>0.023818424084934</c:v>
                </c:pt>
                <c:pt idx="238">
                  <c:v>0.0235674803909882</c:v>
                </c:pt>
                <c:pt idx="239">
                  <c:v>0.0233198024384618</c:v>
                </c:pt>
                <c:pt idx="240">
                  <c:v>0.0230753392101467</c:v>
                </c:pt>
                <c:pt idx="241">
                  <c:v>0.0228340406236005</c:v>
                </c:pt>
                <c:pt idx="242">
                  <c:v>0.0225958575114383</c:v>
                </c:pt>
                <c:pt idx="243">
                  <c:v>0.022360741602093</c:v>
                </c:pt>
                <c:pt idx="244">
                  <c:v>0.0221286455010362</c:v>
                </c:pt>
                <c:pt idx="245">
                  <c:v>0.0218995226724432</c:v>
                </c:pt>
                <c:pt idx="246">
                  <c:v>0.0216733274212932</c:v>
                </c:pt>
                <c:pt idx="247">
                  <c:v>0.0214500148758914</c:v>
                </c:pt>
                <c:pt idx="248">
                  <c:v>0.0212295409708025</c:v>
                </c:pt>
                <c:pt idx="249">
                  <c:v>0.0210118624301858</c:v>
                </c:pt>
                <c:pt idx="250">
                  <c:v>0.020796936751519</c:v>
                </c:pt>
                <c:pt idx="251">
                  <c:v>0.0205847221897033</c:v>
                </c:pt>
                <c:pt idx="252">
                  <c:v>0.0203751777415375</c:v>
                </c:pt>
                <c:pt idx="253">
                  <c:v>0.0201682631305525</c:v>
                </c:pt>
                <c:pt idx="254">
                  <c:v>0.0199639387921978</c:v>
                </c:pt>
                <c:pt idx="255">
                  <c:v>0.0197621658593691</c:v>
                </c:pt>
                <c:pt idx="256">
                  <c:v>0.0195629061482686</c:v>
                </c:pt>
                <c:pt idx="257">
                  <c:v>0.0193661221445914</c:v>
                </c:pt>
                <c:pt idx="258">
                  <c:v>0.0191717769900264</c:v>
                </c:pt>
                <c:pt idx="259">
                  <c:v>0.0189798344690666</c:v>
                </c:pt>
                <c:pt idx="260">
                  <c:v>0.0187902589961193</c:v>
                </c:pt>
                <c:pt idx="261">
                  <c:v>0.0186030156029081</c:v>
                </c:pt>
                <c:pt idx="262">
                  <c:v>0.0184180699261618</c:v>
                </c:pt>
                <c:pt idx="263">
                  <c:v>0.0182353881955799</c:v>
                </c:pt>
                <c:pt idx="264">
                  <c:v>0.0180549372220696</c:v>
                </c:pt>
                <c:pt idx="265">
                  <c:v>0.0178766843862469</c:v>
                </c:pt>
                <c:pt idx="266">
                  <c:v>0.0177005976271952</c:v>
                </c:pt>
                <c:pt idx="267">
                  <c:v>0.0175266454314753</c:v>
                </c:pt>
                <c:pt idx="268">
                  <c:v>0.0173547968223795</c:v>
                </c:pt>
                <c:pt idx="269">
                  <c:v>0.0171850213494255</c:v>
                </c:pt>
                <c:pt idx="270">
                  <c:v>0.0170172890780819</c:v>
                </c:pt>
                <c:pt idx="271">
                  <c:v>0.0168515705797218</c:v>
                </c:pt>
                <c:pt idx="272">
                  <c:v>0.0166878369217971</c:v>
                </c:pt>
                <c:pt idx="273">
                  <c:v>0.016526059658229</c:v>
                </c:pt>
                <c:pt idx="274">
                  <c:v>0.0163662108200094</c:v>
                </c:pt>
                <c:pt idx="275">
                  <c:v>0.0162082629060076</c:v>
                </c:pt>
                <c:pt idx="276">
                  <c:v>0.0160521888739774</c:v>
                </c:pt>
                <c:pt idx="277">
                  <c:v>0.01589796213176</c:v>
                </c:pt>
                <c:pt idx="278">
                  <c:v>0.0157455565286775</c:v>
                </c:pt>
                <c:pt idx="279">
                  <c:v>0.0155949463471134</c:v>
                </c:pt>
                <c:pt idx="280">
                  <c:v>0.0154461062942733</c:v>
                </c:pt>
                <c:pt idx="281">
                  <c:v>0.0152990114941248</c:v>
                </c:pt>
                <c:pt idx="282">
                  <c:v>0.0151536374795086</c:v>
                </c:pt>
                <c:pt idx="283">
                  <c:v>0.0150099601844204</c:v>
                </c:pt>
                <c:pt idx="284">
                  <c:v>0.0148679559364562</c:v>
                </c:pt>
                <c:pt idx="285">
                  <c:v>0.0147276014494191</c:v>
                </c:pt>
                <c:pt idx="286">
                  <c:v>0.0145888738160834</c:v>
                </c:pt>
                <c:pt idx="287">
                  <c:v>0.0144517505011118</c:v>
                </c:pt>
                <c:pt idx="288">
                  <c:v>0.0143162093341225</c:v>
                </c:pt>
                <c:pt idx="289">
                  <c:v>0.0141822285029023</c:v>
                </c:pt>
                <c:pt idx="290">
                  <c:v>0.0140497865467632</c:v>
                </c:pt>
                <c:pt idx="291">
                  <c:v>0.0139188623500367</c:v>
                </c:pt>
                <c:pt idx="292">
                  <c:v>0.0137894351357069</c:v>
                </c:pt>
                <c:pt idx="293">
                  <c:v>0.0136614844591738</c:v>
                </c:pt>
                <c:pt idx="294">
                  <c:v>0.0135349902021485</c:v>
                </c:pt>
                <c:pt idx="295">
                  <c:v>0.013409932566674</c:v>
                </c:pt>
                <c:pt idx="296">
                  <c:v>0.0132862920692707</c:v>
                </c:pt>
                <c:pt idx="297">
                  <c:v>0.0131640495352025</c:v>
                </c:pt>
                <c:pt idx="298">
                  <c:v>0.0130431860928612</c:v>
                </c:pt>
                <c:pt idx="299">
                  <c:v>0.0129236831682664</c:v>
                </c:pt>
                <c:pt idx="300">
                  <c:v>0.0128055224796784</c:v>
                </c:pt>
                <c:pt idx="301">
                  <c:v>0.0126886860323214</c:v>
                </c:pt>
                <c:pt idx="302">
                  <c:v>0.0125731561132138</c:v>
                </c:pt>
                <c:pt idx="303">
                  <c:v>0.0124589152861052</c:v>
                </c:pt>
                <c:pt idx="304">
                  <c:v>0.0123459463865148</c:v>
                </c:pt>
                <c:pt idx="305">
                  <c:v>0.0122342325168706</c:v>
                </c:pt>
                <c:pt idx="306">
                  <c:v>0.0121237570417486</c:v>
                </c:pt>
                <c:pt idx="307">
                  <c:v>0.0120145035832053</c:v>
                </c:pt>
                <c:pt idx="308">
                  <c:v>0.0119064560162064</c:v>
                </c:pt>
                <c:pt idx="309">
                  <c:v>0.0117995984641462</c:v>
                </c:pt>
                <c:pt idx="310">
                  <c:v>0.011693915294457</c:v>
                </c:pt>
                <c:pt idx="311">
                  <c:v>0.0115893911143058</c:v>
                </c:pt>
                <c:pt idx="312">
                  <c:v>0.011486010766378</c:v>
                </c:pt>
                <c:pt idx="313">
                  <c:v>0.0113837593247432</c:v>
                </c:pt>
                <c:pt idx="314">
                  <c:v>0.0112826220908047</c:v>
                </c:pt>
                <c:pt idx="315">
                  <c:v>0.0111825845893275</c:v>
                </c:pt>
                <c:pt idx="316">
                  <c:v>0.0110836325645467</c:v>
                </c:pt>
                <c:pt idx="317">
                  <c:v>0.0109857519763504</c:v>
                </c:pt>
                <c:pt idx="318">
                  <c:v>0.0108889289965398</c:v>
                </c:pt>
                <c:pt idx="319">
                  <c:v>0.0107931500051606</c:v>
                </c:pt>
                <c:pt idx="320">
                  <c:v>0.0106984015869071</c:v>
                </c:pt>
                <c:pt idx="321">
                  <c:v>0.0106046705275972</c:v>
                </c:pt>
                <c:pt idx="322">
                  <c:v>0.0105119438107147</c:v>
                </c:pt>
                <c:pt idx="323">
                  <c:v>0.0104202086140196</c:v>
                </c:pt>
                <c:pt idx="324">
                  <c:v>0.0103294523062235</c:v>
                </c:pt>
                <c:pt idx="325">
                  <c:v>0.01023966244373</c:v>
                </c:pt>
                <c:pt idx="326">
                  <c:v>0.0101508267674375</c:v>
                </c:pt>
                <c:pt idx="327">
                  <c:v>0.0100629331996036</c:v>
                </c:pt>
                <c:pt idx="328">
                  <c:v>0.00997596984076968</c:v>
                </c:pt>
                <c:pt idx="329">
                  <c:v>0.00988992496674473</c:v>
                </c:pt>
                <c:pt idx="330">
                  <c:v>0.00980478702564637</c:v>
                </c:pt>
                <c:pt idx="331">
                  <c:v>0.00972054463499864</c:v>
                </c:pt>
                <c:pt idx="332">
                  <c:v>0.0096371865788848</c:v>
                </c:pt>
                <c:pt idx="333">
                  <c:v>0.0095547018051544</c:v>
                </c:pt>
                <c:pt idx="334">
                  <c:v>0.00947307942268309</c:v>
                </c:pt>
                <c:pt idx="335">
                  <c:v>0.00939230869868429</c:v>
                </c:pt>
                <c:pt idx="336">
                  <c:v>0.00931237905607156</c:v>
                </c:pt>
                <c:pt idx="337">
                  <c:v>0.00923328007087062</c:v>
                </c:pt>
                <c:pt idx="338">
                  <c:v>0.00915500146967986</c:v>
                </c:pt>
                <c:pt idx="339">
                  <c:v>0.00907753312717858</c:v>
                </c:pt>
                <c:pt idx="340">
                  <c:v>0.00900086506368168</c:v>
                </c:pt>
                <c:pt idx="341">
                  <c:v>0.00892498744273997</c:v>
                </c:pt>
                <c:pt idx="342">
                  <c:v>0.00884989056878525</c:v>
                </c:pt>
                <c:pt idx="343">
                  <c:v>0.00877556488481896</c:v>
                </c:pt>
                <c:pt idx="344">
                  <c:v>0.00870200097014374</c:v>
                </c:pt>
                <c:pt idx="345">
                  <c:v>0.00862918953813695</c:v>
                </c:pt>
                <c:pt idx="346">
                  <c:v>0.00855712143406515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CG_state!$M$1</c:f>
              <c:strCache>
                <c:ptCount val="1"/>
                <c:pt idx="0">
                  <c:v>markov_PFS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CG_state!$M$2:$M$348</c:f>
              <c:numCache>
                <c:formatCode>General</c:formatCode>
                <c:ptCount val="347"/>
                <c:pt idx="0">
                  <c:v>0.999641611114273</c:v>
                </c:pt>
                <c:pt idx="1">
                  <c:v>0.998239787541094</c:v>
                </c:pt>
                <c:pt idx="2">
                  <c:v>0.991514546392256</c:v>
                </c:pt>
                <c:pt idx="3">
                  <c:v>0.977804481974485</c:v>
                </c:pt>
                <c:pt idx="4">
                  <c:v>0.956373792911881</c:v>
                </c:pt>
                <c:pt idx="5">
                  <c:v>0.927228502519319</c:v>
                </c:pt>
                <c:pt idx="6">
                  <c:v>0.891015993736305</c:v>
                </c:pt>
                <c:pt idx="7">
                  <c:v>0.848885317492385</c:v>
                </c:pt>
                <c:pt idx="8">
                  <c:v>0.802305473088072</c:v>
                </c:pt>
                <c:pt idx="9">
                  <c:v>0.752870696587915</c:v>
                </c:pt>
                <c:pt idx="10">
                  <c:v>0.702126807087636</c:v>
                </c:pt>
                <c:pt idx="11">
                  <c:v>0.651442822065395</c:v>
                </c:pt>
                <c:pt idx="12">
                  <c:v>0.601936640055475</c:v>
                </c:pt>
                <c:pt idx="13">
                  <c:v>0.554450096603171</c:v>
                </c:pt>
                <c:pt idx="14">
                  <c:v>0.509560896882234</c:v>
                </c:pt>
                <c:pt idx="15">
                  <c:v>0.467616939948585</c:v>
                </c:pt>
                <c:pt idx="16">
                  <c:v>0.42878047453894</c:v>
                </c:pt>
                <c:pt idx="17">
                  <c:v>0.393073127774548</c:v>
                </c:pt>
                <c:pt idx="18">
                  <c:v>0.360416499937096</c:v>
                </c:pt>
                <c:pt idx="19">
                  <c:v>0.33066590607035</c:v>
                </c:pt>
                <c:pt idx="20">
                  <c:v>0.303636767417504</c:v>
                </c:pt>
                <c:pt idx="21">
                  <c:v>0.279124239935738</c:v>
                </c:pt>
                <c:pt idx="22">
                  <c:v>0.256917151118093</c:v>
                </c:pt>
                <c:pt idx="23">
                  <c:v>0.236807428499319</c:v>
                </c:pt>
                <c:pt idx="24">
                  <c:v>0.218596116887756</c:v>
                </c:pt>
                <c:pt idx="25">
                  <c:v>0.202096910230796</c:v>
                </c:pt>
                <c:pt idx="26">
                  <c:v>0.187137934029604</c:v>
                </c:pt>
                <c:pt idx="27">
                  <c:v>0.173562338700507</c:v>
                </c:pt>
                <c:pt idx="28">
                  <c:v>0.161228116690467</c:v>
                </c:pt>
                <c:pt idx="29">
                  <c:v>0.150007439060244</c:v>
                </c:pt>
                <c:pt idx="30">
                  <c:v>0.139785717998703</c:v>
                </c:pt>
                <c:pt idx="31">
                  <c:v>0.130460535706449</c:v>
                </c:pt>
                <c:pt idx="32">
                  <c:v>0.12194053239701</c:v>
                </c:pt>
                <c:pt idx="33">
                  <c:v>0.11414431242038</c:v>
                </c:pt>
                <c:pt idx="34">
                  <c:v>0.106999404095125</c:v>
                </c:pt>
                <c:pt idx="35">
                  <c:v>0.100441292901517</c:v>
                </c:pt>
                <c:pt idx="36">
                  <c:v>0.0944125370871499</c:v>
                </c:pt>
                <c:pt idx="37">
                  <c:v>0.0888619678769736</c:v>
                </c:pt>
                <c:pt idx="38">
                  <c:v>0.0837439722069062</c:v>
                </c:pt>
                <c:pt idx="39">
                  <c:v>0.0790178533885019</c:v>
                </c:pt>
                <c:pt idx="40">
                  <c:v>0.0746472637786891</c:v>
                </c:pt>
                <c:pt idx="41">
                  <c:v>0.0705997029667696</c:v>
                </c:pt>
                <c:pt idx="42">
                  <c:v>0.066846074920041</c:v>
                </c:pt>
                <c:pt idx="43">
                  <c:v>0.0633602977583805</c:v>
                </c:pt>
                <c:pt idx="44">
                  <c:v>0.0601189602283593</c:v>
                </c:pt>
                <c:pt idx="45">
                  <c:v>0.0571010194339639</c:v>
                </c:pt>
                <c:pt idx="46">
                  <c:v>0.0542875348988867</c:v>
                </c:pt>
                <c:pt idx="47">
                  <c:v>0.0516614345502073</c:v>
                </c:pt>
                <c:pt idx="48">
                  <c:v>0.0492073087045474</c:v>
                </c:pt>
                <c:pt idx="49">
                  <c:v>0.046911228594138</c:v>
                </c:pt>
                <c:pt idx="50">
                  <c:v>0.0447605863863478</c:v>
                </c:pt>
                <c:pt idx="51">
                  <c:v>0.0427439540246753</c:v>
                </c:pt>
                <c:pt idx="52">
                  <c:v>0.0408509585528795</c:v>
                </c:pt>
                <c:pt idx="53">
                  <c:v>0.0390721718791583</c:v>
                </c:pt>
                <c:pt idx="54">
                  <c:v>0.0373990131970777</c:v>
                </c:pt>
                <c:pt idx="55">
                  <c:v>0.0358236625076584</c:v>
                </c:pt>
                <c:pt idx="56">
                  <c:v>0.0343389838860089</c:v>
                </c:pt>
                <c:pt idx="57">
                  <c:v>0.032938457309391</c:v>
                </c:pt>
                <c:pt idx="58">
                  <c:v>0.0316161180146545</c:v>
                </c:pt>
                <c:pt idx="59">
                  <c:v>0.0303665024843494</c:v>
                </c:pt>
                <c:pt idx="60">
                  <c:v>0.029184600275005</c:v>
                </c:pt>
                <c:pt idx="61">
                  <c:v>0.028065811000276</c:v>
                </c:pt>
                <c:pt idx="62">
                  <c:v>0.0270059058678651</c:v>
                </c:pt>
                <c:pt idx="63">
                  <c:v>0.0260009932440426</c:v>
                </c:pt>
                <c:pt idx="64">
                  <c:v>0.0250474877847188</c:v>
                </c:pt>
                <c:pt idx="65">
                  <c:v>0.0241420827286755</c:v>
                </c:pt>
                <c:pt idx="66">
                  <c:v>0.0232817249978758</c:v>
                </c:pt>
                <c:pt idx="67">
                  <c:v>0.0224635927927223</c:v>
                </c:pt>
                <c:pt idx="68">
                  <c:v>0.0216850754075828</c:v>
                </c:pt>
                <c:pt idx="69">
                  <c:v>0.0209437550245733</c:v>
                </c:pt>
                <c:pt idx="70">
                  <c:v>0.0202373902721308</c:v>
                </c:pt>
                <c:pt idx="71">
                  <c:v>0.0195639013598543</c:v>
                </c:pt>
                <c:pt idx="72">
                  <c:v>0.0189213566229356</c:v>
                </c:pt>
                <c:pt idx="73">
                  <c:v>0.0183079603286291</c:v>
                </c:pt>
                <c:pt idx="74">
                  <c:v>0.017722041613995</c:v>
                </c:pt>
                <c:pt idx="75">
                  <c:v>0.0171620444388845</c:v>
                </c:pt>
                <c:pt idx="76">
                  <c:v>0.016626518451091</c:v>
                </c:pt>
                <c:pt idx="77">
                  <c:v>0.0161141106719873</c:v>
                </c:pt>
                <c:pt idx="78">
                  <c:v>0.0156235579210221</c:v>
                </c:pt>
                <c:pt idx="79">
                  <c:v>0.0151536799062995</c:v>
                </c:pt>
                <c:pt idx="80">
                  <c:v>0.014703372916296</c:v>
                </c:pt>
                <c:pt idx="81">
                  <c:v>0.0142716040546864</c:v>
                </c:pt>
                <c:pt idx="82">
                  <c:v>0.0138574059663698</c:v>
                </c:pt>
                <c:pt idx="83">
                  <c:v>0.0134598720082153</c:v>
                </c:pt>
                <c:pt idx="84">
                  <c:v>0.0130781518228589</c:v>
                </c:pt>
                <c:pt idx="85">
                  <c:v>0.0127114472781569</c:v>
                </c:pt>
                <c:pt idx="86">
                  <c:v>0.0123590087387013</c:v>
                </c:pt>
                <c:pt idx="87">
                  <c:v>0.0120201316391853</c:v>
                </c:pt>
                <c:pt idx="88">
                  <c:v>0.0116941533324214</c:v>
                </c:pt>
                <c:pt idx="89">
                  <c:v>0.0113804501874982</c:v>
                </c:pt>
                <c:pt idx="90">
                  <c:v>0.0110784349159701</c:v>
                </c:pt>
                <c:pt idx="91">
                  <c:v>0.0107875541061098</c:v>
                </c:pt>
                <c:pt idx="92">
                  <c:v>0.0105072859471815</c:v>
                </c:pt>
                <c:pt idx="93">
                  <c:v>0.0102371381274054</c:v>
                </c:pt>
                <c:pt idx="94">
                  <c:v>0.00997664589083088</c:v>
                </c:pt>
                <c:pt idx="95">
                  <c:v>0.00972537023971415</c:v>
                </c:pt>
                <c:pt idx="96">
                  <c:v>0.00948289627024337</c:v>
                </c:pt>
                <c:pt idx="97">
                  <c:v>0.00924883163056875</c:v>
                </c:pt>
                <c:pt idx="98">
                  <c:v>0.00902280509110229</c:v>
                </c:pt>
                <c:pt idx="99">
                  <c:v>0.00880446521795804</c:v>
                </c:pt>
                <c:pt idx="100">
                  <c:v>0.00859347914122052</c:v>
                </c:pt>
                <c:pt idx="101">
                  <c:v>0.00838953141046696</c:v>
                </c:pt>
                <c:pt idx="102">
                  <c:v>0.00819232293063515</c:v>
                </c:pt>
                <c:pt idx="103">
                  <c:v>0.00800156997193147</c:v>
                </c:pt>
                <c:pt idx="104">
                  <c:v>0.0078170032480186</c:v>
                </c:pt>
                <c:pt idx="105">
                  <c:v>0.0076383670572169</c:v>
                </c:pt>
                <c:pt idx="106">
                  <c:v>0.00746541848190072</c:v>
                </c:pt>
                <c:pt idx="107">
                  <c:v>0.00729792664167748</c:v>
                </c:pt>
                <c:pt idx="108">
                  <c:v>0.00713567199630645</c:v>
                </c:pt>
                <c:pt idx="109">
                  <c:v>0.0069784456946489</c:v>
                </c:pt>
                <c:pt idx="110">
                  <c:v>0.00682604896624713</c:v>
                </c:pt>
                <c:pt idx="111">
                  <c:v>0.00667829255240673</c:v>
                </c:pt>
                <c:pt idx="112">
                  <c:v>0.00653499617390978</c:v>
                </c:pt>
                <c:pt idx="113">
                  <c:v>0.00639598803271723</c:v>
                </c:pt>
                <c:pt idx="114">
                  <c:v>0.00626110434522893</c:v>
                </c:pt>
                <c:pt idx="115">
                  <c:v>0.00613018890486202</c:v>
                </c:pt>
                <c:pt idx="116">
                  <c:v>0.00600309267188375</c:v>
                </c:pt>
                <c:pt idx="117">
                  <c:v>0.00587967338859566</c:v>
                </c:pt>
                <c:pt idx="118">
                  <c:v>0.00575979521811233</c:v>
                </c:pt>
                <c:pt idx="119">
                  <c:v>0.00564332840511294</c:v>
                </c:pt>
                <c:pt idx="120">
                  <c:v>0.00553014895706699</c:v>
                </c:pt>
                <c:pt idx="121">
                  <c:v>0.00542013834454807</c:v>
                </c:pt>
                <c:pt idx="122">
                  <c:v>0.00531318321935412</c:v>
                </c:pt>
                <c:pt idx="123">
                  <c:v>0.00520917514924706</c:v>
                </c:pt>
                <c:pt idx="124">
                  <c:v>0.00510801036821252</c:v>
                </c:pt>
                <c:pt idx="125">
                  <c:v>0.00500958954122073</c:v>
                </c:pt>
                <c:pt idx="126">
                  <c:v>0.00491381754254379</c:v>
                </c:pt>
                <c:pt idx="127">
                  <c:v>0.0048206032467523</c:v>
                </c:pt>
                <c:pt idx="128">
                  <c:v>0.00472985933157759</c:v>
                </c:pt>
                <c:pt idx="129">
                  <c:v>0.004641502091883</c:v>
                </c:pt>
                <c:pt idx="130">
                  <c:v>0.00455545126404168</c:v>
                </c:pt>
                <c:pt idx="131">
                  <c:v>0.00447162986006698</c:v>
                </c:pt>
                <c:pt idx="132">
                  <c:v>0.00438996401088744</c:v>
                </c:pt>
                <c:pt idx="133">
                  <c:v>0.00431038281820001</c:v>
                </c:pt>
                <c:pt idx="134">
                  <c:v>0.00423281821437429</c:v>
                </c:pt>
                <c:pt idx="135">
                  <c:v>0.00415720482991603</c:v>
                </c:pt>
                <c:pt idx="136">
                  <c:v>0.00408347986803205</c:v>
                </c:pt>
                <c:pt idx="137">
                  <c:v>0.00401158298586863</c:v>
                </c:pt>
                <c:pt idx="138">
                  <c:v>0.0039414561820247</c:v>
                </c:pt>
                <c:pt idx="139">
                  <c:v>0.00387304368996722</c:v>
                </c:pt>
                <c:pt idx="140">
                  <c:v>0.00380629187700062</c:v>
                </c:pt>
                <c:pt idx="141">
                  <c:v>0.00374114914846503</c:v>
                </c:pt>
                <c:pt idx="142">
                  <c:v>0.00367756585685915</c:v>
                </c:pt>
                <c:pt idx="143">
                  <c:v>0.00361549421560312</c:v>
                </c:pt>
                <c:pt idx="144">
                  <c:v>0.00355488821717505</c:v>
                </c:pt>
                <c:pt idx="145">
                  <c:v>0.0034957035553719</c:v>
                </c:pt>
                <c:pt idx="146">
                  <c:v>0.00343789755146079</c:v>
                </c:pt>
                <c:pt idx="147">
                  <c:v>0.00338142908400217</c:v>
                </c:pt>
                <c:pt idx="148">
                  <c:v>0.00332625852213926</c:v>
                </c:pt>
                <c:pt idx="149">
                  <c:v>0.0032723476621612</c:v>
                </c:pt>
                <c:pt idx="150">
                  <c:v>0.00321965966715937</c:v>
                </c:pt>
                <c:pt idx="151">
                  <c:v>0.00316815900960701</c:v>
                </c:pt>
                <c:pt idx="152">
                  <c:v>0.00311781141670308</c:v>
                </c:pt>
                <c:pt idx="153">
                  <c:v>0.00306858381833031</c:v>
                </c:pt>
                <c:pt idx="154">
                  <c:v>0.00302044429748709</c:v>
                </c:pt>
                <c:pt idx="155">
                  <c:v>0.00297336204306062</c:v>
                </c:pt>
                <c:pt idx="156">
                  <c:v>0.0029273073048171</c:v>
                </c:pt>
                <c:pt idx="157">
                  <c:v>0.00288225135049154</c:v>
                </c:pt>
                <c:pt idx="158">
                  <c:v>0.00283816642486736</c:v>
                </c:pt>
                <c:pt idx="159">
                  <c:v>0.00279502571074149</c:v>
                </c:pt>
                <c:pt idx="160">
                  <c:v>0.00275280329167752</c:v>
                </c:pt>
                <c:pt idx="161">
                  <c:v>0.00271147411645455</c:v>
                </c:pt>
                <c:pt idx="162">
                  <c:v>0.00267101396512481</c:v>
                </c:pt>
                <c:pt idx="163">
                  <c:v>0.00263139941659819</c:v>
                </c:pt>
                <c:pt idx="164">
                  <c:v>0.00259260781767625</c:v>
                </c:pt>
                <c:pt idx="165">
                  <c:v>0.0025546172534628</c:v>
                </c:pt>
                <c:pt idx="166">
                  <c:v>0.00251740651908212</c:v>
                </c:pt>
                <c:pt idx="167">
                  <c:v>0.00248095509263969</c:v>
                </c:pt>
                <c:pt idx="168">
                  <c:v>0.00244524310936404</c:v>
                </c:pt>
                <c:pt idx="169">
                  <c:v>0.00241025133687161</c:v>
                </c:pt>
                <c:pt idx="170">
                  <c:v>0.00237596115149961</c:v>
                </c:pt>
                <c:pt idx="171">
                  <c:v>0.00234235451565503</c:v>
                </c:pt>
                <c:pt idx="172">
                  <c:v>0.00230941395613054</c:v>
                </c:pt>
                <c:pt idx="173">
                  <c:v>0.00227712254334097</c:v>
                </c:pt>
                <c:pt idx="174">
                  <c:v>0.00224546387143623</c:v>
                </c:pt>
                <c:pt idx="175">
                  <c:v>0.00221442203924884</c:v>
                </c:pt>
                <c:pt idx="176">
                  <c:v>0.00218398163203699</c:v>
                </c:pt>
                <c:pt idx="177">
                  <c:v>0.00215412770398532</c:v>
                </c:pt>
                <c:pt idx="178">
                  <c:v>0.00212484576142825</c:v>
                </c:pt>
                <c:pt idx="179">
                  <c:v>0.00209612174676205</c:v>
                </c:pt>
                <c:pt idx="180">
                  <c:v>0.00206794202301396</c:v>
                </c:pt>
                <c:pt idx="181">
                  <c:v>0.00204029335903798</c:v>
                </c:pt>
                <c:pt idx="182">
                  <c:v>0.00201316291530874</c:v>
                </c:pt>
                <c:pt idx="183">
                  <c:v>0.00198653823028618</c:v>
                </c:pt>
                <c:pt idx="184">
                  <c:v>0.00196040720732523</c:v>
                </c:pt>
                <c:pt idx="185">
                  <c:v>0.00193475810210576</c:v>
                </c:pt>
                <c:pt idx="186">
                  <c:v>0.0019095795105599</c:v>
                </c:pt>
                <c:pt idx="187">
                  <c:v>0.00188486035727397</c:v>
                </c:pt>
                <c:pt idx="188">
                  <c:v>0.00186058988434458</c:v>
                </c:pt>
                <c:pt idx="189">
                  <c:v>0.0018367576406684</c:v>
                </c:pt>
                <c:pt idx="190">
                  <c:v>0.00181335347164678</c:v>
                </c:pt>
                <c:pt idx="191">
                  <c:v>0.00179036750928716</c:v>
                </c:pt>
                <c:pt idx="192">
                  <c:v>0.00176779016268374</c:v>
                </c:pt>
                <c:pt idx="193">
                  <c:v>0.00174561210886151</c:v>
                </c:pt>
                <c:pt idx="194">
                  <c:v>0.0017238242839674</c:v>
                </c:pt>
                <c:pt idx="195">
                  <c:v>0.0017024178747943</c:v>
                </c:pt>
                <c:pt idx="196">
                  <c:v>0.00168138431062331</c:v>
                </c:pt>
                <c:pt idx="197">
                  <c:v>0.001660715255371</c:v>
                </c:pt>
                <c:pt idx="198">
                  <c:v>0.00164040260002879</c:v>
                </c:pt>
                <c:pt idx="199">
                  <c:v>0.00162043845538207</c:v>
                </c:pt>
                <c:pt idx="200">
                  <c:v>0.0016008151449975</c:v>
                </c:pt>
                <c:pt idx="201">
                  <c:v>0.00158152519846736</c:v>
                </c:pt>
                <c:pt idx="202">
                  <c:v>0.00156256134490026</c:v>
                </c:pt>
                <c:pt idx="203">
                  <c:v>0.00154391650664806</c:v>
                </c:pt>
                <c:pt idx="204">
                  <c:v>0.00152558379325946</c:v>
                </c:pt>
                <c:pt idx="205">
                  <c:v>0.0015075564956508</c:v>
                </c:pt>
                <c:pt idx="206">
                  <c:v>0.00148982808048555</c:v>
                </c:pt>
                <c:pt idx="207">
                  <c:v>0.00147239218475385</c:v>
                </c:pt>
                <c:pt idx="208">
                  <c:v>0.00145524261054406</c:v>
                </c:pt>
                <c:pt idx="209">
                  <c:v>0.00143837331999882</c:v>
                </c:pt>
                <c:pt idx="210">
                  <c:v>0.00142177843044817</c:v>
                </c:pt>
                <c:pt idx="211">
                  <c:v>0.0014054522097126</c:v>
                </c:pt>
                <c:pt idx="212">
                  <c:v>0.0013893890715696</c:v>
                </c:pt>
                <c:pt idx="213">
                  <c:v>0.00137358357137707</c:v>
                </c:pt>
                <c:pt idx="214">
                  <c:v>0.00135803040184755</c:v>
                </c:pt>
                <c:pt idx="215">
                  <c:v>0.00134272438896734</c:v>
                </c:pt>
                <c:pt idx="216">
                  <c:v>0.0013276604880551</c:v>
                </c:pt>
                <c:pt idx="217">
                  <c:v>0.00131283377995427</c:v>
                </c:pt>
                <c:pt idx="218">
                  <c:v>0.0012982394673544</c:v>
                </c:pt>
                <c:pt idx="219">
                  <c:v>0.00128387287123634</c:v>
                </c:pt>
                <c:pt idx="220">
                  <c:v>0.00126972942743666</c:v>
                </c:pt>
                <c:pt idx="221">
                  <c:v>0.00125580468332676</c:v>
                </c:pt>
                <c:pt idx="222">
                  <c:v>0.00124209429460236</c:v>
                </c:pt>
                <c:pt idx="223">
                  <c:v>0.00122859402217913</c:v>
                </c:pt>
                <c:pt idx="224">
                  <c:v>0.00121529972919072</c:v>
                </c:pt>
                <c:pt idx="225">
                  <c:v>0.00120220737808512</c:v>
                </c:pt>
                <c:pt idx="226">
                  <c:v>0.00118931302781594</c:v>
                </c:pt>
                <c:pt idx="227">
                  <c:v>0.00117661283112491</c:v>
                </c:pt>
                <c:pt idx="228">
                  <c:v>0.00116410303191242</c:v>
                </c:pt>
                <c:pt idx="229">
                  <c:v>0.00115177996269281</c:v>
                </c:pt>
                <c:pt idx="230">
                  <c:v>0.00113964004213124</c:v>
                </c:pt>
                <c:pt idx="231">
                  <c:v>0.00112767977265944</c:v>
                </c:pt>
                <c:pt idx="232">
                  <c:v>0.00111589573816713</c:v>
                </c:pt>
                <c:pt idx="233">
                  <c:v>0.00110428460176678</c:v>
                </c:pt>
                <c:pt idx="234">
                  <c:v>0.00109284310362871</c:v>
                </c:pt>
                <c:pt idx="235">
                  <c:v>0.0010815680588844</c:v>
                </c:pt>
                <c:pt idx="236">
                  <c:v>0.00107045635559522</c:v>
                </c:pt>
                <c:pt idx="237">
                  <c:v>0.0010595049527846</c:v>
                </c:pt>
                <c:pt idx="238">
                  <c:v>0.00104871087853115</c:v>
                </c:pt>
                <c:pt idx="239">
                  <c:v>0.00103807122812078</c:v>
                </c:pt>
                <c:pt idx="240">
                  <c:v>0.00102758316225562</c:v>
                </c:pt>
                <c:pt idx="241">
                  <c:v>0.00101724390531788</c:v>
                </c:pt>
                <c:pt idx="242">
                  <c:v>0.00100705074368666</c:v>
                </c:pt>
                <c:pt idx="243">
                  <c:v>0.000997001024105971</c:v>
                </c:pt>
                <c:pt idx="244">
                  <c:v>0.000987092152102112</c:v>
                </c:pt>
                <c:pt idx="245">
                  <c:v>0.000977321590448801</c:v>
                </c:pt>
                <c:pt idx="246">
                  <c:v>0.000967686857678391</c:v>
                </c:pt>
                <c:pt idx="247">
                  <c:v>0.000958185526637602</c:v>
                </c:pt>
                <c:pt idx="248">
                  <c:v>0.000948815223086308</c:v>
                </c:pt>
                <c:pt idx="249">
                  <c:v>0.000939573624337866</c:v>
                </c:pt>
                <c:pt idx="250">
                  <c:v>0.000930458457939671</c:v>
                </c:pt>
                <c:pt idx="251">
                  <c:v>0.000921467500392517</c:v>
                </c:pt>
                <c:pt idx="252">
                  <c:v>0.000912598575907537</c:v>
                </c:pt>
                <c:pt idx="253">
                  <c:v>0.00090384955519944</c:v>
                </c:pt>
                <c:pt idx="254">
                  <c:v>0.000895218354314861</c:v>
                </c:pt>
                <c:pt idx="255">
                  <c:v>0.000886702933494668</c:v>
                </c:pt>
                <c:pt idx="256">
                  <c:v>0.000878301296069115</c:v>
                </c:pt>
                <c:pt idx="257">
                  <c:v>0.000870011487384769</c:v>
                </c:pt>
                <c:pt idx="258">
                  <c:v>0.00086183159376218</c:v>
                </c:pt>
                <c:pt idx="259">
                  <c:v>0.000853759741483296</c:v>
                </c:pt>
                <c:pt idx="260">
                  <c:v>0.000845794095807666</c:v>
                </c:pt>
                <c:pt idx="261">
                  <c:v>0.000837932860016517</c:v>
                </c:pt>
                <c:pt idx="262">
                  <c:v>0.000830174274483785</c:v>
                </c:pt>
                <c:pt idx="263">
                  <c:v>0.000822516615773274</c:v>
                </c:pt>
                <c:pt idx="264">
                  <c:v>0.00081495819576109</c:v>
                </c:pt>
                <c:pt idx="265">
                  <c:v>0.000807497360782569</c:v>
                </c:pt>
                <c:pt idx="266">
                  <c:v>0.000800132490802894</c:v>
                </c:pt>
                <c:pt idx="267">
                  <c:v>0.000792861998610713</c:v>
                </c:pt>
                <c:pt idx="268">
                  <c:v>0.000785684329033972</c:v>
                </c:pt>
                <c:pt idx="269">
                  <c:v>0.000778597958177326</c:v>
                </c:pt>
                <c:pt idx="270">
                  <c:v>0.000771601392680429</c:v>
                </c:pt>
                <c:pt idx="271">
                  <c:v>0.000764693168996455</c:v>
                </c:pt>
                <c:pt idx="272">
                  <c:v>0.000757871852690248</c:v>
                </c:pt>
                <c:pt idx="273">
                  <c:v>0.00075113603775548</c:v>
                </c:pt>
                <c:pt idx="274">
                  <c:v>0.000744484345950235</c:v>
                </c:pt>
                <c:pt idx="275">
                  <c:v>0.000737915426150466</c:v>
                </c:pt>
                <c:pt idx="276">
                  <c:v>0.000731427953720779</c:v>
                </c:pt>
                <c:pt idx="277">
                  <c:v>0.000725020629902015</c:v>
                </c:pt>
                <c:pt idx="278">
                  <c:v>0.000718692181215131</c:v>
                </c:pt>
                <c:pt idx="279">
                  <c:v>0.000712441358880879</c:v>
                </c:pt>
                <c:pt idx="280">
                  <c:v>0.00070626693825482</c:v>
                </c:pt>
                <c:pt idx="281">
                  <c:v>0.000700167718277212</c:v>
                </c:pt>
                <c:pt idx="282">
                  <c:v>0.000694142520937328</c:v>
                </c:pt>
                <c:pt idx="283">
                  <c:v>0.00068819019075177</c:v>
                </c:pt>
                <c:pt idx="284">
                  <c:v>0.000682309594256388</c:v>
                </c:pt>
                <c:pt idx="285">
                  <c:v>0.000676499619511376</c:v>
                </c:pt>
                <c:pt idx="286">
                  <c:v>0.000670759175619166</c:v>
                </c:pt>
                <c:pt idx="287">
                  <c:v>0.000665087192254768</c:v>
                </c:pt>
                <c:pt idx="288">
                  <c:v>0.00065948261920816</c:v>
                </c:pt>
                <c:pt idx="289">
                  <c:v>0.000653944425938399</c:v>
                </c:pt>
                <c:pt idx="290">
                  <c:v>0.000648471601139115</c:v>
                </c:pt>
                <c:pt idx="291">
                  <c:v>0.000643063152315038</c:v>
                </c:pt>
                <c:pt idx="292">
                  <c:v>0.000637718105369271</c:v>
                </c:pt>
                <c:pt idx="293">
                  <c:v>0.000632435504200985</c:v>
                </c:pt>
                <c:pt idx="294">
                  <c:v>0.000627214410313232</c:v>
                </c:pt>
                <c:pt idx="295">
                  <c:v>0.000622053902430599</c:v>
                </c:pt>
                <c:pt idx="296">
                  <c:v>0.000616953076126432</c:v>
                </c:pt>
                <c:pt idx="297">
                  <c:v>0.000611911043459327</c:v>
                </c:pt>
                <c:pt idx="298">
                  <c:v>0.000606926932618675</c:v>
                </c:pt>
                <c:pt idx="299">
                  <c:v>0.00060199988757896</c:v>
                </c:pt>
                <c:pt idx="300">
                  <c:v>0.000597129067762591</c:v>
                </c:pt>
                <c:pt idx="301">
                  <c:v>0.000592313647711037</c:v>
                </c:pt>
                <c:pt idx="302">
                  <c:v>0.000587552816764001</c:v>
                </c:pt>
                <c:pt idx="303">
                  <c:v>0.000582845778746448</c:v>
                </c:pt>
                <c:pt idx="304">
                  <c:v>0.000578191751663249</c:v>
                </c:pt>
                <c:pt idx="305">
                  <c:v>0.000573589967401228</c:v>
                </c:pt>
                <c:pt idx="306">
                  <c:v>0.000569039671438429</c:v>
                </c:pt>
                <c:pt idx="307">
                  <c:v>0.000564540122560387</c:v>
                </c:pt>
                <c:pt idx="308">
                  <c:v>0.000560090592583211</c:v>
                </c:pt>
                <c:pt idx="309">
                  <c:v>0.000555690366083322</c:v>
                </c:pt>
                <c:pt idx="310">
                  <c:v>0.000551338740133619</c:v>
                </c:pt>
                <c:pt idx="311">
                  <c:v>0.000547035024045945</c:v>
                </c:pt>
                <c:pt idx="312">
                  <c:v>0.000542778539119658</c:v>
                </c:pt>
                <c:pt idx="313">
                  <c:v>0.000538568618396141</c:v>
                </c:pt>
                <c:pt idx="314">
                  <c:v>0.000534404606419119</c:v>
                </c:pt>
                <c:pt idx="315">
                  <c:v>0.000530285859000586</c:v>
                </c:pt>
                <c:pt idx="316">
                  <c:v>0.000526211742992238</c:v>
                </c:pt>
                <c:pt idx="317">
                  <c:v>0.000522181636062231</c:v>
                </c:pt>
                <c:pt idx="318">
                  <c:v>0.000518194926477139</c:v>
                </c:pt>
                <c:pt idx="319">
                  <c:v>0.000514251012888979</c:v>
                </c:pt>
                <c:pt idx="320">
                  <c:v>0.000510349304127162</c:v>
                </c:pt>
                <c:pt idx="321">
                  <c:v>0.000506489218995235</c:v>
                </c:pt>
                <c:pt idx="322">
                  <c:v>0.000502670186072307</c:v>
                </c:pt>
                <c:pt idx="323">
                  <c:v>0.000498891643519027</c:v>
                </c:pt>
                <c:pt idx="324">
                  <c:v>0.00049515303888799</c:v>
                </c:pt>
                <c:pt idx="325">
                  <c:v>0.000491453828938469</c:v>
                </c:pt>
                <c:pt idx="326">
                  <c:v>0.00048779347945535</c:v>
                </c:pt>
                <c:pt idx="327">
                  <c:v>0.000484171465072178</c:v>
                </c:pt>
                <c:pt idx="328">
                  <c:v>0.000480587269098182</c:v>
                </c:pt>
                <c:pt idx="329">
                  <c:v>0.000477040383349211</c:v>
                </c:pt>
                <c:pt idx="330">
                  <c:v>0.000473530307982452</c:v>
                </c:pt>
                <c:pt idx="331">
                  <c:v>0.000470056551334852</c:v>
                </c:pt>
                <c:pt idx="332">
                  <c:v>0.000466618629765146</c:v>
                </c:pt>
                <c:pt idx="333">
                  <c:v>0.000463216067499389</c:v>
                </c:pt>
                <c:pt idx="334">
                  <c:v>0.000459848396479924</c:v>
                </c:pt>
                <c:pt idx="335">
                  <c:v>0.000456515156217688</c:v>
                </c:pt>
                <c:pt idx="336">
                  <c:v>0.000453215893647767</c:v>
                </c:pt>
                <c:pt idx="337">
                  <c:v>0.000449950162988132</c:v>
                </c:pt>
                <c:pt idx="338">
                  <c:v>0.000446717525601468</c:v>
                </c:pt>
                <c:pt idx="339">
                  <c:v>0.000443517549860023</c:v>
                </c:pt>
                <c:pt idx="340">
                  <c:v>0.000440349811013401</c:v>
                </c:pt>
                <c:pt idx="341">
                  <c:v>0.000437213891059229</c:v>
                </c:pt>
                <c:pt idx="342">
                  <c:v>0.000434109378616622</c:v>
                </c:pt>
                <c:pt idx="343">
                  <c:v>0.000431035868802383</c:v>
                </c:pt>
                <c:pt idx="344">
                  <c:v>0.000427992963109867</c:v>
                </c:pt>
                <c:pt idx="345">
                  <c:v>0.000424980269290449</c:v>
                </c:pt>
                <c:pt idx="346">
                  <c:v>0.00042199740123753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CG_state!$N$1</c:f>
              <c:strCache>
                <c:ptCount val="1"/>
                <c:pt idx="0">
                  <c:v>markov_PD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CG_state!$N$2:$N$348</c:f>
              <c:numCache>
                <c:formatCode>General</c:formatCode>
                <c:ptCount val="347"/>
                <c:pt idx="0">
                  <c:v>0</c:v>
                </c:pt>
                <c:pt idx="1">
                  <c:v>0.00104356313004425</c:v>
                </c:pt>
                <c:pt idx="2">
                  <c:v>0.00695212908977303</c:v>
                </c:pt>
                <c:pt idx="3">
                  <c:v>0.0179379306244104</c:v>
                </c:pt>
                <c:pt idx="4">
                  <c:v>0.0342468112075269</c:v>
                </c:pt>
                <c:pt idx="5">
                  <c:v>0.0558462556448694</c:v>
                </c:pt>
                <c:pt idx="6">
                  <c:v>0.0822938132775082</c:v>
                </c:pt>
                <c:pt idx="7">
                  <c:v>0.112737650885567</c:v>
                </c:pt>
                <c:pt idx="8">
                  <c:v>0.14602616985966</c:v>
                </c:pt>
                <c:pt idx="9">
                  <c:v>0.180868158937824</c:v>
                </c:pt>
                <c:pt idx="10">
                  <c:v>0.215991634472417</c:v>
                </c:pt>
                <c:pt idx="11">
                  <c:v>0.250267484773912</c:v>
                </c:pt>
                <c:pt idx="12">
                  <c:v>0.282784003033236</c:v>
                </c:pt>
                <c:pt idx="13">
                  <c:v>0.312874320835836</c:v>
                </c:pt>
                <c:pt idx="14">
                  <c:v>0.340107847659078</c:v>
                </c:pt>
                <c:pt idx="15">
                  <c:v>0.364259495320853</c:v>
                </c:pt>
                <c:pt idx="16">
                  <c:v>0.385268905609973</c:v>
                </c:pt>
                <c:pt idx="17">
                  <c:v>0.403185301185167</c:v>
                </c:pt>
                <c:pt idx="18">
                  <c:v>0.418182355179232</c:v>
                </c:pt>
                <c:pt idx="19">
                  <c:v>0.43044765853578</c:v>
                </c:pt>
                <c:pt idx="20">
                  <c:v>0.440211098473809</c:v>
                </c:pt>
                <c:pt idx="21">
                  <c:v>0.447713754092678</c:v>
                </c:pt>
                <c:pt idx="22">
                  <c:v>0.4531954128234</c:v>
                </c:pt>
                <c:pt idx="23">
                  <c:v>0.456886371076874</c:v>
                </c:pt>
                <c:pt idx="24">
                  <c:v>0.459002454941456</c:v>
                </c:pt>
                <c:pt idx="25">
                  <c:v>0.459742364008112</c:v>
                </c:pt>
                <c:pt idx="26">
                  <c:v>0.459286627484359</c:v>
                </c:pt>
                <c:pt idx="27">
                  <c:v>0.45779763364268</c:v>
                </c:pt>
                <c:pt idx="28">
                  <c:v>0.455420337994139</c:v>
                </c:pt>
                <c:pt idx="29">
                  <c:v>0.452283369843614</c:v>
                </c:pt>
                <c:pt idx="30">
                  <c:v>0.448500343705776</c:v>
                </c:pt>
                <c:pt idx="31">
                  <c:v>0.444171246023573</c:v>
                </c:pt>
                <c:pt idx="32">
                  <c:v>0.439383813579435</c:v>
                </c:pt>
                <c:pt idx="33">
                  <c:v>0.434214852268765</c:v>
                </c:pt>
                <c:pt idx="34">
                  <c:v>0.428728370361003</c:v>
                </c:pt>
                <c:pt idx="35">
                  <c:v>0.422989092425385</c:v>
                </c:pt>
                <c:pt idx="36">
                  <c:v>0.417044898401042</c:v>
                </c:pt>
                <c:pt idx="37">
                  <c:v>0.410940124161171</c:v>
                </c:pt>
                <c:pt idx="38">
                  <c:v>0.404713277860889</c:v>
                </c:pt>
                <c:pt idx="39">
                  <c:v>0.398397759803549</c:v>
                </c:pt>
                <c:pt idx="40">
                  <c:v>0.392022497324469</c:v>
                </c:pt>
                <c:pt idx="41">
                  <c:v>0.385612503132832</c:v>
                </c:pt>
                <c:pt idx="42">
                  <c:v>0.379189365324769</c:v>
                </c:pt>
                <c:pt idx="43">
                  <c:v>0.372771676800482</c:v>
                </c:pt>
                <c:pt idx="44">
                  <c:v>0.366375411206347</c:v>
                </c:pt>
                <c:pt idx="45">
                  <c:v>0.360014251857809</c:v>
                </c:pt>
                <c:pt idx="46">
                  <c:v>0.353699879430096</c:v>
                </c:pt>
                <c:pt idx="47">
                  <c:v>0.347442223561193</c:v>
                </c:pt>
                <c:pt idx="48">
                  <c:v>0.341249682912057</c:v>
                </c:pt>
                <c:pt idx="49">
                  <c:v>0.335129317680943</c:v>
                </c:pt>
                <c:pt idx="50">
                  <c:v>0.329087018074514</c:v>
                </c:pt>
                <c:pt idx="51">
                  <c:v>0.323125475773827</c:v>
                </c:pt>
                <c:pt idx="52">
                  <c:v>0.317253017210261</c:v>
                </c:pt>
                <c:pt idx="53">
                  <c:v>0.311470660621415</c:v>
                </c:pt>
                <c:pt idx="54">
                  <c:v>0.305780919392157</c:v>
                </c:pt>
                <c:pt idx="55">
                  <c:v>0.300185713087072</c:v>
                </c:pt>
                <c:pt idx="56">
                  <c:v>0.294686443853172</c:v>
                </c:pt>
                <c:pt idx="57">
                  <c:v>0.289284063505244</c:v>
                </c:pt>
                <c:pt idx="58">
                  <c:v>0.283979132457006</c:v>
                </c:pt>
                <c:pt idx="59">
                  <c:v>0.278771871510954</c:v>
                </c:pt>
                <c:pt idx="60">
                  <c:v>0.273662207389322</c:v>
                </c:pt>
                <c:pt idx="61">
                  <c:v>0.268649812775462</c:v>
                </c:pt>
                <c:pt idx="62">
                  <c:v>0.263734141536712</c:v>
                </c:pt>
                <c:pt idx="63">
                  <c:v>0.258914459714605</c:v>
                </c:pt>
                <c:pt idx="64">
                  <c:v>0.254189872794294</c:v>
                </c:pt>
                <c:pt idx="65">
                  <c:v>0.249559349700749</c:v>
                </c:pt>
                <c:pt idx="66">
                  <c:v>0.245021743913404</c:v>
                </c:pt>
                <c:pt idx="67">
                  <c:v>0.240575812042367</c:v>
                </c:pt>
                <c:pt idx="68">
                  <c:v>0.236219192497899</c:v>
                </c:pt>
                <c:pt idx="69">
                  <c:v>0.231952570531212</c:v>
                </c:pt>
                <c:pt idx="70">
                  <c:v>0.227773464843009</c:v>
                </c:pt>
                <c:pt idx="71">
                  <c:v>0.223680389343899</c:v>
                </c:pt>
                <c:pt idx="72">
                  <c:v>0.219671825210559</c:v>
                </c:pt>
                <c:pt idx="73">
                  <c:v>0.215746229409542</c:v>
                </c:pt>
                <c:pt idx="74">
                  <c:v>0.211902042158722</c:v>
                </c:pt>
                <c:pt idx="75">
                  <c:v>0.208137693448992</c:v>
                </c:pt>
                <c:pt idx="76">
                  <c:v>0.204451608734392</c:v>
                </c:pt>
                <c:pt idx="77">
                  <c:v>0.200842213886249</c:v>
                </c:pt>
                <c:pt idx="78">
                  <c:v>0.197307939495782</c:v>
                </c:pt>
                <c:pt idx="79">
                  <c:v>0.193847224599895</c:v>
                </c:pt>
                <c:pt idx="80">
                  <c:v>0.190458519896262</c:v>
                </c:pt>
                <c:pt idx="81">
                  <c:v>0.187140290506282</c:v>
                </c:pt>
                <c:pt idx="82">
                  <c:v>0.1838910183378</c:v>
                </c:pt>
                <c:pt idx="83">
                  <c:v>0.180709204093592</c:v>
                </c:pt>
                <c:pt idx="84">
                  <c:v>0.177593368966469</c:v>
                </c:pt>
                <c:pt idx="85">
                  <c:v>0.174541571971585</c:v>
                </c:pt>
                <c:pt idx="86">
                  <c:v>0.171553347461883</c:v>
                </c:pt>
                <c:pt idx="87">
                  <c:v>0.168626801570923</c:v>
                </c:pt>
                <c:pt idx="88">
                  <c:v>0.165760549320945</c:v>
                </c:pt>
                <c:pt idx="89">
                  <c:v>0.162953231134425</c:v>
                </c:pt>
                <c:pt idx="90">
                  <c:v>0.160203513282946</c:v>
                </c:pt>
                <c:pt idx="91">
                  <c:v>0.157510088205619</c:v>
                </c:pt>
                <c:pt idx="92">
                  <c:v>0.154871674712976</c:v>
                </c:pt>
                <c:pt idx="93">
                  <c:v>0.152287018090447</c:v>
                </c:pt>
                <c:pt idx="94">
                  <c:v>0.149754890114037</c:v>
                </c:pt>
                <c:pt idx="95">
                  <c:v>0.147274088989394</c:v>
                </c:pt>
                <c:pt idx="96">
                  <c:v>0.144843439224235</c:v>
                </c:pt>
                <c:pt idx="97">
                  <c:v>0.142461791442998</c:v>
                </c:pt>
                <c:pt idx="98">
                  <c:v>0.140128022151619</c:v>
                </c:pt>
                <c:pt idx="99">
                  <c:v>0.13784103345944</c:v>
                </c:pt>
                <c:pt idx="100">
                  <c:v>0.135599752764502</c:v>
                </c:pt>
                <c:pt idx="101">
                  <c:v>0.133403132407744</c:v>
                </c:pt>
                <c:pt idx="102">
                  <c:v>0.13124959792177</c:v>
                </c:pt>
                <c:pt idx="103">
                  <c:v>0.129139253154288</c:v>
                </c:pt>
                <c:pt idx="104">
                  <c:v>0.127070571580712</c:v>
                </c:pt>
                <c:pt idx="105">
                  <c:v>0.125042601395224</c:v>
                </c:pt>
                <c:pt idx="106">
                  <c:v>0.123054413693948</c:v>
                </c:pt>
                <c:pt idx="107">
                  <c:v>0.121105102028668</c:v>
                </c:pt>
                <c:pt idx="108">
                  <c:v>0.119193781954188</c:v>
                </c:pt>
                <c:pt idx="109">
                  <c:v>0.117319590571407</c:v>
                </c:pt>
                <c:pt idx="110">
                  <c:v>0.115481686067979</c:v>
                </c:pt>
                <c:pt idx="111">
                  <c:v>0.113679247258145</c:v>
                </c:pt>
                <c:pt idx="112">
                  <c:v>0.111911473123169</c:v>
                </c:pt>
                <c:pt idx="113">
                  <c:v>0.110177582353618</c:v>
                </c:pt>
                <c:pt idx="114">
                  <c:v>0.108476812894541</c:v>
                </c:pt>
                <c:pt idx="115">
                  <c:v>0.106808421494516</c:v>
                </c:pt>
                <c:pt idx="116">
                  <c:v>0.105171683259329</c:v>
                </c:pt>
                <c:pt idx="117">
                  <c:v>0.103565891211011</c:v>
                </c:pt>
                <c:pt idx="118">
                  <c:v>0.101990355852798</c:v>
                </c:pt>
                <c:pt idx="119">
                  <c:v>0.100444049831872</c:v>
                </c:pt>
                <c:pt idx="120">
                  <c:v>0.0989270271522649</c:v>
                </c:pt>
                <c:pt idx="121">
                  <c:v>0.0974382933083187</c:v>
                </c:pt>
                <c:pt idx="122">
                  <c:v>0.0959772245122738</c:v>
                </c:pt>
                <c:pt idx="123">
                  <c:v>0.0945432123862403</c:v>
                </c:pt>
                <c:pt idx="124">
                  <c:v>0.0931356635707189</c:v>
                </c:pt>
                <c:pt idx="125">
                  <c:v>0.0917539993411315</c:v>
                </c:pt>
                <c:pt idx="126">
                  <c:v>0.0903976552324639</c:v>
                </c:pt>
                <c:pt idx="127">
                  <c:v>0.0890660806720681</c:v>
                </c:pt>
                <c:pt idx="128">
                  <c:v>0.0877587386206554</c:v>
                </c:pt>
                <c:pt idx="129">
                  <c:v>0.0864751052214801</c:v>
                </c:pt>
                <c:pt idx="130">
                  <c:v>0.0852146694576882</c:v>
                </c:pt>
                <c:pt idx="131">
                  <c:v>0.0839769328177864</c:v>
                </c:pt>
                <c:pt idx="132">
                  <c:v>0.0827614089691705</c:v>
                </c:pt>
                <c:pt idx="133">
                  <c:v>0.0815676234396344</c:v>
                </c:pt>
                <c:pt idx="134">
                  <c:v>0.0803951133067666</c:v>
                </c:pt>
                <c:pt idx="135">
                  <c:v>0.0792434268951347</c:v>
                </c:pt>
                <c:pt idx="136">
                  <c:v>0.078111721007306</c:v>
                </c:pt>
                <c:pt idx="137">
                  <c:v>0.0770003705315982</c:v>
                </c:pt>
                <c:pt idx="138">
                  <c:v>0.0759085533189007</c:v>
                </c:pt>
                <c:pt idx="139">
                  <c:v>0.0748358598051404</c:v>
                </c:pt>
                <c:pt idx="140">
                  <c:v>0.0737818902717231</c:v>
                </c:pt>
                <c:pt idx="141">
                  <c:v>0.0727462545868221</c:v>
                </c:pt>
                <c:pt idx="142">
                  <c:v>0.0717285719535329</c:v>
                </c:pt>
                <c:pt idx="143">
                  <c:v>0.0707284706647476</c:v>
                </c:pt>
                <c:pt idx="144">
                  <c:v>0.0697455878646029</c:v>
                </c:pt>
                <c:pt idx="145">
                  <c:v>0.0687795693163501</c:v>
                </c:pt>
                <c:pt idx="146">
                  <c:v>0.0678300691765013</c:v>
                </c:pt>
                <c:pt idx="147">
                  <c:v>0.0668967497751019</c:v>
                </c:pt>
                <c:pt idx="148">
                  <c:v>0.0659792814019807</c:v>
                </c:pt>
                <c:pt idx="149">
                  <c:v>0.0650773420988325</c:v>
                </c:pt>
                <c:pt idx="150">
                  <c:v>0.0641906174569871</c:v>
                </c:pt>
                <c:pt idx="151">
                  <c:v>0.0633188004207188</c:v>
                </c:pt>
                <c:pt idx="152">
                  <c:v>0.0624615910959571</c:v>
                </c:pt>
                <c:pt idx="153">
                  <c:v>0.0616184779804582</c:v>
                </c:pt>
                <c:pt idx="154">
                  <c:v>0.0607896121180905</c:v>
                </c:pt>
                <c:pt idx="155">
                  <c:v>0.0599744954201204</c:v>
                </c:pt>
                <c:pt idx="156">
                  <c:v>0.0591728548293358</c:v>
                </c:pt>
                <c:pt idx="157">
                  <c:v>0.0583844235698994</c:v>
                </c:pt>
                <c:pt idx="158">
                  <c:v>0.0576089409855925</c:v>
                </c:pt>
                <c:pt idx="159">
                  <c:v>0.0568461523825274</c:v>
                </c:pt>
                <c:pt idx="160">
                  <c:v>0.0560958088762046</c:v>
                </c:pt>
                <c:pt idx="161">
                  <c:v>0.0553576672427937</c:v>
                </c:pt>
                <c:pt idx="162">
                  <c:v>0.0546314897745221</c:v>
                </c:pt>
                <c:pt idx="163">
                  <c:v>0.0539170441390562</c:v>
                </c:pt>
                <c:pt idx="164">
                  <c:v>0.0532141032427615</c:v>
                </c:pt>
                <c:pt idx="165">
                  <c:v>0.0525224450977358</c:v>
                </c:pt>
                <c:pt idx="166">
                  <c:v>0.0518418526925054</c:v>
                </c:pt>
                <c:pt idx="167">
                  <c:v>0.0511721138662826</c:v>
                </c:pt>
                <c:pt idx="168">
                  <c:v>0.0505130211866822</c:v>
                </c:pt>
                <c:pt idx="169">
                  <c:v>0.0498643718307997</c:v>
                </c:pt>
                <c:pt idx="170">
                  <c:v>0.0492257370305477</c:v>
                </c:pt>
                <c:pt idx="171">
                  <c:v>0.0485973837161975</c:v>
                </c:pt>
                <c:pt idx="172">
                  <c:v>0.0479788917729332</c:v>
                </c:pt>
                <c:pt idx="173">
                  <c:v>0.047370075690468</c:v>
                </c:pt>
                <c:pt idx="174">
                  <c:v>0.0467707540205313</c:v>
                </c:pt>
                <c:pt idx="175">
                  <c:v>0.0461807492761868</c:v>
                </c:pt>
                <c:pt idx="176">
                  <c:v>0.045599887833892</c:v>
                </c:pt>
                <c:pt idx="177">
                  <c:v>0.0450279998382209</c:v>
                </c:pt>
                <c:pt idx="178">
                  <c:v>0.0444649191091728</c:v>
                </c:pt>
                <c:pt idx="179">
                  <c:v>0.0439104830519935</c:v>
                </c:pt>
                <c:pt idx="180">
                  <c:v>0.0433645325694354</c:v>
                </c:pt>
                <c:pt idx="181">
                  <c:v>0.0428269119763868</c:v>
                </c:pt>
                <c:pt idx="182">
                  <c:v>0.0422974689168031</c:v>
                </c:pt>
                <c:pt idx="183">
                  <c:v>0.0417760542828715</c:v>
                </c:pt>
                <c:pt idx="184">
                  <c:v>0.0412625221363478</c:v>
                </c:pt>
                <c:pt idx="185">
                  <c:v>0.0407567296319996</c:v>
                </c:pt>
                <c:pt idx="186">
                  <c:v>0.0402585369430977</c:v>
                </c:pt>
                <c:pt idx="187">
                  <c:v>0.0397675283257248</c:v>
                </c:pt>
                <c:pt idx="188">
                  <c:v>0.039284127500874</c:v>
                </c:pt>
                <c:pt idx="189">
                  <c:v>0.0388079244067058</c:v>
                </c:pt>
                <c:pt idx="190">
                  <c:v>0.038338790584345</c:v>
                </c:pt>
                <c:pt idx="191">
                  <c:v>0.0378766002495904</c:v>
                </c:pt>
                <c:pt idx="192">
                  <c:v>0.0374212302295134</c:v>
                </c:pt>
                <c:pt idx="193">
                  <c:v>0.0369725599007297</c:v>
                </c:pt>
                <c:pt idx="194">
                  <c:v>0.0365304711292921</c:v>
                </c:pt>
                <c:pt idx="195">
                  <c:v>0.0360948482121605</c:v>
                </c:pt>
                <c:pt idx="196">
                  <c:v>0.0356655778202045</c:v>
                </c:pt>
                <c:pt idx="197">
                  <c:v>0.0352425489426922</c:v>
                </c:pt>
                <c:pt idx="198">
                  <c:v>0.0348256528332279</c:v>
                </c:pt>
                <c:pt idx="199">
                  <c:v>0.0344147829570924</c:v>
                </c:pt>
                <c:pt idx="200">
                  <c:v>0.0340098349399495</c:v>
                </c:pt>
                <c:pt idx="201">
                  <c:v>0.0336107065178808</c:v>
                </c:pt>
                <c:pt idx="202">
                  <c:v>0.0332172974887069</c:v>
                </c:pt>
                <c:pt idx="203">
                  <c:v>0.0328295096645649</c:v>
                </c:pt>
                <c:pt idx="204">
                  <c:v>0.0324470773463841</c:v>
                </c:pt>
                <c:pt idx="205">
                  <c:v>0.0320702451961346</c:v>
                </c:pt>
                <c:pt idx="206">
                  <c:v>0.0316987513170497</c:v>
                </c:pt>
                <c:pt idx="207">
                  <c:v>0.0313325051281438</c:v>
                </c:pt>
                <c:pt idx="208">
                  <c:v>0.0309714178432287</c:v>
                </c:pt>
                <c:pt idx="209">
                  <c:v>0.0306154024303055</c:v>
                </c:pt>
                <c:pt idx="210">
                  <c:v>0.0302643735719831</c:v>
                </c:pt>
                <c:pt idx="211">
                  <c:v>0.0299182476268971</c:v>
                </c:pt>
                <c:pt idx="212">
                  <c:v>0.029576942592099</c:v>
                </c:pt>
                <c:pt idx="213">
                  <c:v>0.0292403780663918</c:v>
                </c:pt>
                <c:pt idx="214">
                  <c:v>0.028908475214582</c:v>
                </c:pt>
                <c:pt idx="215">
                  <c:v>0.0285811567326272</c:v>
                </c:pt>
                <c:pt idx="216">
                  <c:v>0.0282583468136517</c:v>
                </c:pt>
                <c:pt idx="217">
                  <c:v>0.027939971114807</c:v>
                </c:pt>
                <c:pt idx="218">
                  <c:v>0.0276259567249544</c:v>
                </c:pt>
                <c:pt idx="219">
                  <c:v>0.0273162321331482</c:v>
                </c:pt>
                <c:pt idx="220">
                  <c:v>0.0270107271978948</c:v>
                </c:pt>
                <c:pt idx="221">
                  <c:v>0.0267092067470499</c:v>
                </c:pt>
                <c:pt idx="222">
                  <c:v>0.026411936029054</c:v>
                </c:pt>
                <c:pt idx="223">
                  <c:v>0.0261186824636775</c:v>
                </c:pt>
                <c:pt idx="224">
                  <c:v>0.025829381094671</c:v>
                </c:pt>
                <c:pt idx="225">
                  <c:v>0.0255439681924878</c:v>
                </c:pt>
                <c:pt idx="226">
                  <c:v>0.0252623812277902</c:v>
                </c:pt>
                <c:pt idx="227">
                  <c:v>0.0249845588455956</c:v>
                </c:pt>
                <c:pt idx="228">
                  <c:v>0.024710440840049</c:v>
                </c:pt>
                <c:pt idx="229">
                  <c:v>0.0244399681298039</c:v>
                </c:pt>
                <c:pt idx="230">
                  <c:v>0.0241730827339952</c:v>
                </c:pt>
                <c:pt idx="231">
                  <c:v>0.0239097277487893</c:v>
                </c:pt>
                <c:pt idx="232">
                  <c:v>0.023649847324494</c:v>
                </c:pt>
                <c:pt idx="233">
                  <c:v>0.0233933866432174</c:v>
                </c:pt>
                <c:pt idx="234">
                  <c:v>0.0231402918970557</c:v>
                </c:pt>
                <c:pt idx="235">
                  <c:v>0.0228905102668021</c:v>
                </c:pt>
                <c:pt idx="236">
                  <c:v>0.0226439899011581</c:v>
                </c:pt>
                <c:pt idx="237">
                  <c:v>0.0224006798964365</c:v>
                </c:pt>
                <c:pt idx="238">
                  <c:v>0.0221603744311567</c:v>
                </c:pt>
                <c:pt idx="239">
                  <c:v>0.0219233361290407</c:v>
                </c:pt>
                <c:pt idx="240">
                  <c:v>0.0216893609665907</c:v>
                </c:pt>
                <c:pt idx="241">
                  <c:v>0.0214584016369824</c:v>
                </c:pt>
                <c:pt idx="242">
                  <c:v>0.0212304116864514</c:v>
                </c:pt>
                <c:pt idx="243">
                  <c:v>0.0210053454966868</c:v>
                </c:pt>
                <c:pt idx="244">
                  <c:v>0.0207831582676338</c:v>
                </c:pt>
                <c:pt idx="245">
                  <c:v>0.0205638060006941</c:v>
                </c:pt>
                <c:pt idx="246">
                  <c:v>0.0203472454823145</c:v>
                </c:pt>
                <c:pt idx="247">
                  <c:v>0.0201334342679535</c:v>
                </c:pt>
                <c:pt idx="248">
                  <c:v>0.0199223306664159</c:v>
                </c:pt>
                <c:pt idx="249">
                  <c:v>0.0197138937245476</c:v>
                </c:pt>
                <c:pt idx="250">
                  <c:v>0.019508083212279</c:v>
                </c:pt>
                <c:pt idx="251">
                  <c:v>0.0193048596080105</c:v>
                </c:pt>
                <c:pt idx="252">
                  <c:v>0.0191041840843296</c:v>
                </c:pt>
                <c:pt idx="253">
                  <c:v>0.0189060184940528</c:v>
                </c:pt>
                <c:pt idx="254">
                  <c:v>0.0187103253565827</c:v>
                </c:pt>
                <c:pt idx="255">
                  <c:v>0.0185168779490124</c:v>
                </c:pt>
                <c:pt idx="256">
                  <c:v>0.0183260198753375</c:v>
                </c:pt>
                <c:pt idx="257">
                  <c:v>0.0181375256803446</c:v>
                </c:pt>
                <c:pt idx="258">
                  <c:v>0.0179513604194022</c:v>
                </c:pt>
                <c:pt idx="259">
                  <c:v>0.0177674897507213</c:v>
                </c:pt>
                <c:pt idx="260">
                  <c:v>0.0175858799234496</c:v>
                </c:pt>
                <c:pt idx="261">
                  <c:v>0.0174064977660295</c:v>
                </c:pt>
                <c:pt idx="262">
                  <c:v>0.017229310674816</c:v>
                </c:pt>
                <c:pt idx="263">
                  <c:v>0.0170542866029446</c:v>
                </c:pt>
                <c:pt idx="264">
                  <c:v>0.0168813940494465</c:v>
                </c:pt>
                <c:pt idx="265">
                  <c:v>0.0167106020486023</c:v>
                </c:pt>
                <c:pt idx="266">
                  <c:v>0.0165418801595303</c:v>
                </c:pt>
                <c:pt idx="267">
                  <c:v>0.0163751984560025</c:v>
                </c:pt>
                <c:pt idx="268">
                  <c:v>0.0162105275164835</c:v>
                </c:pt>
                <c:pt idx="269">
                  <c:v>0.0160478384143861</c:v>
                </c:pt>
                <c:pt idx="270">
                  <c:v>0.0158871027085394</c:v>
                </c:pt>
                <c:pt idx="271">
                  <c:v>0.0157282924338633</c:v>
                </c:pt>
                <c:pt idx="272">
                  <c:v>0.0155712549051154</c:v>
                </c:pt>
                <c:pt idx="273">
                  <c:v>0.0154162134564821</c:v>
                </c:pt>
                <c:pt idx="274">
                  <c:v>0.0152630163100678</c:v>
                </c:pt>
                <c:pt idx="275">
                  <c:v>0.0151116373158657</c:v>
                </c:pt>
                <c:pt idx="276">
                  <c:v>0.0149620507562652</c:v>
                </c:pt>
                <c:pt idx="277">
                  <c:v>0.0148142313378665</c:v>
                </c:pt>
                <c:pt idx="278">
                  <c:v>0.014668154183471</c:v>
                </c:pt>
                <c:pt idx="279">
                  <c:v>0.0145237948242411</c:v>
                </c:pt>
                <c:pt idx="280">
                  <c:v>0.0143811291920271</c:v>
                </c:pt>
                <c:pt idx="281">
                  <c:v>0.0142401336118561</c:v>
                </c:pt>
                <c:pt idx="282">
                  <c:v>0.0141007847945798</c:v>
                </c:pt>
                <c:pt idx="283">
                  <c:v>0.0139630598296772</c:v>
                </c:pt>
                <c:pt idx="284">
                  <c:v>0.0138269361782084</c:v>
                </c:pt>
                <c:pt idx="285">
                  <c:v>0.0136923916659163</c:v>
                </c:pt>
                <c:pt idx="286">
                  <c:v>0.0135594044764728</c:v>
                </c:pt>
                <c:pt idx="287">
                  <c:v>0.0134279531448656</c:v>
                </c:pt>
                <c:pt idx="288">
                  <c:v>0.0132980165509229</c:v>
                </c:pt>
                <c:pt idx="289">
                  <c:v>0.0131694240257585</c:v>
                </c:pt>
                <c:pt idx="290">
                  <c:v>0.0130424548944186</c:v>
                </c:pt>
                <c:pt idx="291">
                  <c:v>0.0129169391465162</c:v>
                </c:pt>
                <c:pt idx="292">
                  <c:v>0.0127928569791322</c:v>
                </c:pt>
                <c:pt idx="293">
                  <c:v>0.0126701889037673</c:v>
                </c:pt>
                <c:pt idx="294">
                  <c:v>0.0125489157406298</c:v>
                </c:pt>
                <c:pt idx="295">
                  <c:v>0.0124290186130379</c:v>
                </c:pt>
                <c:pt idx="296">
                  <c:v>0.0123104789419388</c:v>
                </c:pt>
                <c:pt idx="297">
                  <c:v>0.0121932784405378</c:v>
                </c:pt>
                <c:pt idx="298">
                  <c:v>0.012077399109037</c:v>
                </c:pt>
                <c:pt idx="299">
                  <c:v>0.011962823229482</c:v>
                </c:pt>
                <c:pt idx="300">
                  <c:v>0.0118495333607104</c:v>
                </c:pt>
                <c:pt idx="301">
                  <c:v>0.0117375123334049</c:v>
                </c:pt>
                <c:pt idx="302">
                  <c:v>0.0116267432452444</c:v>
                </c:pt>
                <c:pt idx="303">
                  <c:v>0.0115172094561533</c:v>
                </c:pt>
                <c:pt idx="304">
                  <c:v>0.0114088945836461</c:v>
                </c:pt>
                <c:pt idx="305">
                  <c:v>0.0113017824982639</c:v>
                </c:pt>
                <c:pt idx="306">
                  <c:v>0.011195714022962</c:v>
                </c:pt>
                <c:pt idx="307">
                  <c:v>0.0110909601132968</c:v>
                </c:pt>
                <c:pt idx="308">
                  <c:v>0.0109873620762751</c:v>
                </c:pt>
                <c:pt idx="309">
                  <c:v>0.0108849047507148</c:v>
                </c:pt>
                <c:pt idx="310">
                  <c:v>0.0107835732069753</c:v>
                </c:pt>
                <c:pt idx="311">
                  <c:v>0.0106833527429118</c:v>
                </c:pt>
                <c:pt idx="312">
                  <c:v>0.0105842288799103</c:v>
                </c:pt>
                <c:pt idx="313">
                  <c:v>0.010486187358999</c:v>
                </c:pt>
                <c:pt idx="314">
                  <c:v>0.0103892141370374</c:v>
                </c:pt>
                <c:pt idx="315">
                  <c:v>0.0102932953829787</c:v>
                </c:pt>
                <c:pt idx="316">
                  <c:v>0.0101984174742063</c:v>
                </c:pt>
                <c:pt idx="317">
                  <c:v>0.0101045669929401</c:v>
                </c:pt>
                <c:pt idx="318">
                  <c:v>0.0100117307227146</c:v>
                </c:pt>
                <c:pt idx="319">
                  <c:v>0.00991989564492346</c:v>
                </c:pt>
                <c:pt idx="320">
                  <c:v>0.00982904893543182</c:v>
                </c:pt>
                <c:pt idx="321">
                  <c:v>0.00973917796125383</c:v>
                </c:pt>
                <c:pt idx="322">
                  <c:v>0.00965027027729433</c:v>
                </c:pt>
                <c:pt idx="323">
                  <c:v>0.00956214516508431</c:v>
                </c:pt>
                <c:pt idx="324">
                  <c:v>0.00947512746191923</c:v>
                </c:pt>
                <c:pt idx="325">
                  <c:v>0.0093890368093753</c:v>
                </c:pt>
                <c:pt idx="326">
                  <c:v>0.00930386148256593</c:v>
                </c:pt>
                <c:pt idx="327">
                  <c:v>0.00921958992911516</c:v>
                </c:pt>
                <c:pt idx="328">
                  <c:v>0.00913621076625523</c:v>
                </c:pt>
                <c:pt idx="329">
                  <c:v>0.00905371277797925</c:v>
                </c:pt>
                <c:pt idx="330">
                  <c:v>0.00897208491224765</c:v>
                </c:pt>
                <c:pt idx="331">
                  <c:v>0.00889131627824752</c:v>
                </c:pt>
                <c:pt idx="332">
                  <c:v>0.00881139614370339</c:v>
                </c:pt>
                <c:pt idx="333">
                  <c:v>0.00873231393223875</c:v>
                </c:pt>
                <c:pt idx="334">
                  <c:v>0.00865405922078689</c:v>
                </c:pt>
                <c:pt idx="335">
                  <c:v>0.00857662173705033</c:v>
                </c:pt>
                <c:pt idx="336">
                  <c:v>0.00849999135700753</c:v>
                </c:pt>
                <c:pt idx="337">
                  <c:v>0.00842415810246623</c:v>
                </c:pt>
                <c:pt idx="338">
                  <c:v>0.00834911213866213</c:v>
                </c:pt>
                <c:pt idx="339">
                  <c:v>0.00827484377190229</c:v>
                </c:pt>
                <c:pt idx="340">
                  <c:v>0.00820134344725201</c:v>
                </c:pt>
                <c:pt idx="341">
                  <c:v>0.00812860174626447</c:v>
                </c:pt>
                <c:pt idx="342">
                  <c:v>0.00805660938475236</c:v>
                </c:pt>
                <c:pt idx="343">
                  <c:v>0.0079853572106003</c:v>
                </c:pt>
                <c:pt idx="344">
                  <c:v>0.00791483620161761</c:v>
                </c:pt>
                <c:pt idx="345">
                  <c:v>0.00784503746343023</c:v>
                </c:pt>
                <c:pt idx="346">
                  <c:v>0.00777595222741135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CG_state!$O$1</c:f>
              <c:strCache>
                <c:ptCount val="1"/>
                <c:pt idx="0">
                  <c:v>markov_Death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CG_state!$O$2:$O$348</c:f>
              <c:numCache>
                <c:formatCode>General</c:formatCode>
                <c:ptCount val="347"/>
                <c:pt idx="0">
                  <c:v>0.000358388885727368</c:v>
                </c:pt>
                <c:pt idx="1">
                  <c:v>0.000716649328861323</c:v>
                </c:pt>
                <c:pt idx="2">
                  <c:v>0.00153332451797088</c:v>
                </c:pt>
                <c:pt idx="3">
                  <c:v>0.00425758740110497</c:v>
                </c:pt>
                <c:pt idx="4">
                  <c:v>0.00937939588059181</c:v>
                </c:pt>
                <c:pt idx="5">
                  <c:v>0.0169252418358116</c:v>
                </c:pt>
                <c:pt idx="6">
                  <c:v>0.0266901929861864</c:v>
                </c:pt>
                <c:pt idx="7">
                  <c:v>0.0383770316220479</c:v>
                </c:pt>
                <c:pt idx="8">
                  <c:v>0.0516683570522679</c:v>
                </c:pt>
                <c:pt idx="9">
                  <c:v>0.0662611444742606</c:v>
                </c:pt>
                <c:pt idx="10">
                  <c:v>0.081881558439946</c:v>
                </c:pt>
                <c:pt idx="11">
                  <c:v>0.0982896931606926</c:v>
                </c:pt>
                <c:pt idx="12">
                  <c:v>0.115279356911288</c:v>
                </c:pt>
                <c:pt idx="13">
                  <c:v>0.132675582560993</c:v>
                </c:pt>
                <c:pt idx="14">
                  <c:v>0.150331255458687</c:v>
                </c:pt>
                <c:pt idx="15">
                  <c:v>0.168123564730562</c:v>
                </c:pt>
                <c:pt idx="16">
                  <c:v>0.185950619851087</c:v>
                </c:pt>
                <c:pt idx="17">
                  <c:v>0.203741571040285</c:v>
                </c:pt>
                <c:pt idx="18">
                  <c:v>0.221401144883672</c:v>
                </c:pt>
                <c:pt idx="19">
                  <c:v>0.23888643539387</c:v>
                </c:pt>
                <c:pt idx="20">
                  <c:v>0.256152134108687</c:v>
                </c:pt>
                <c:pt idx="21">
                  <c:v>0.273162005971584</c:v>
                </c:pt>
                <c:pt idx="22">
                  <c:v>0.289887436058506</c:v>
                </c:pt>
                <c:pt idx="23">
                  <c:v>0.306306200423806</c:v>
                </c:pt>
                <c:pt idx="24">
                  <c:v>0.322401428170787</c:v>
                </c:pt>
                <c:pt idx="25">
                  <c:v>0.338160725761092</c:v>
                </c:pt>
                <c:pt idx="26">
                  <c:v>0.353575438486037</c:v>
                </c:pt>
                <c:pt idx="27">
                  <c:v>0.368640027656813</c:v>
                </c:pt>
                <c:pt idx="28">
                  <c:v>0.383351545315393</c:v>
                </c:pt>
                <c:pt idx="29">
                  <c:v>0.397709191096142</c:v>
                </c:pt>
                <c:pt idx="30">
                  <c:v>0.411713938295521</c:v>
                </c:pt>
                <c:pt idx="31">
                  <c:v>0.425368218269978</c:v>
                </c:pt>
                <c:pt idx="32">
                  <c:v>0.438675654023555</c:v>
                </c:pt>
                <c:pt idx="33">
                  <c:v>0.451640835310855</c:v>
                </c:pt>
                <c:pt idx="34">
                  <c:v>0.464272225543872</c:v>
                </c:pt>
                <c:pt idx="35">
                  <c:v>0.476569614673098</c:v>
                </c:pt>
                <c:pt idx="36">
                  <c:v>0.488542564511807</c:v>
                </c:pt>
                <c:pt idx="37">
                  <c:v>0.500197907961855</c:v>
                </c:pt>
                <c:pt idx="38">
                  <c:v>0.511542749932204</c:v>
                </c:pt>
                <c:pt idx="39">
                  <c:v>0.522584386807949</c:v>
                </c:pt>
                <c:pt idx="40">
                  <c:v>0.533330238896842</c:v>
                </c:pt>
                <c:pt idx="41">
                  <c:v>0.543787793900399</c:v>
                </c:pt>
                <c:pt idx="42">
                  <c:v>0.55396455975519</c:v>
                </c:pt>
                <c:pt idx="43">
                  <c:v>0.563868025441137</c:v>
                </c:pt>
                <c:pt idx="44">
                  <c:v>0.573505628565294</c:v>
                </c:pt>
                <c:pt idx="45">
                  <c:v>0.582884728708226</c:v>
                </c:pt>
                <c:pt idx="46">
                  <c:v>0.592012585671017</c:v>
                </c:pt>
                <c:pt idx="47">
                  <c:v>0.6008963418886</c:v>
                </c:pt>
                <c:pt idx="48">
                  <c:v>0.609543008383395</c:v>
                </c:pt>
                <c:pt idx="49">
                  <c:v>0.617959453724919</c:v>
                </c:pt>
                <c:pt idx="50">
                  <c:v>0.626152395539138</c:v>
                </c:pt>
                <c:pt idx="51">
                  <c:v>0.634130570201497</c:v>
                </c:pt>
                <c:pt idx="52">
                  <c:v>0.641896024236859</c:v>
                </c:pt>
                <c:pt idx="53">
                  <c:v>0.649457167499426</c:v>
                </c:pt>
                <c:pt idx="54">
                  <c:v>0.656820067410765</c:v>
                </c:pt>
                <c:pt idx="55">
                  <c:v>0.66399062440527</c:v>
                </c:pt>
                <c:pt idx="56">
                  <c:v>0.670974572260819</c:v>
                </c:pt>
                <c:pt idx="57">
                  <c:v>0.677777479185365</c:v>
                </c:pt>
                <c:pt idx="58">
                  <c:v>0.68440474952834</c:v>
                </c:pt>
                <c:pt idx="59">
                  <c:v>0.690861626004697</c:v>
                </c:pt>
                <c:pt idx="60">
                  <c:v>0.697153192335673</c:v>
                </c:pt>
                <c:pt idx="61">
                  <c:v>0.703284376224261</c:v>
                </c:pt>
                <c:pt idx="62">
                  <c:v>0.709259952595423</c:v>
                </c:pt>
                <c:pt idx="63">
                  <c:v>0.715084547041352</c:v>
                </c:pt>
                <c:pt idx="64">
                  <c:v>0.720762639420987</c:v>
                </c:pt>
                <c:pt idx="65">
                  <c:v>0.726298567570576</c:v>
                </c:pt>
                <c:pt idx="66">
                  <c:v>0.73169653108872</c:v>
                </c:pt>
                <c:pt idx="67">
                  <c:v>0.73696059516491</c:v>
                </c:pt>
                <c:pt idx="68">
                  <c:v>0.742095732094518</c:v>
                </c:pt>
                <c:pt idx="69">
                  <c:v>0.747103674444214</c:v>
                </c:pt>
                <c:pt idx="70">
                  <c:v>0.75198914488486</c:v>
                </c:pt>
                <c:pt idx="71">
                  <c:v>0.756755709296247</c:v>
                </c:pt>
                <c:pt idx="72">
                  <c:v>0.761406818166505</c:v>
                </c:pt>
                <c:pt idx="73">
                  <c:v>0.765945810261828</c:v>
                </c:pt>
                <c:pt idx="74">
                  <c:v>0.770375916227282</c:v>
                </c:pt>
                <c:pt idx="75">
                  <c:v>0.774700262112123</c:v>
                </c:pt>
                <c:pt idx="76">
                  <c:v>0.778921872814516</c:v>
                </c:pt>
                <c:pt idx="77">
                  <c:v>0.783043675441764</c:v>
                </c:pt>
                <c:pt idx="78">
                  <c:v>0.787068502583196</c:v>
                </c:pt>
                <c:pt idx="79">
                  <c:v>0.790999095493806</c:v>
                </c:pt>
                <c:pt idx="80">
                  <c:v>0.794838107187442</c:v>
                </c:pt>
                <c:pt idx="81">
                  <c:v>0.798588105439031</c:v>
                </c:pt>
                <c:pt idx="82">
                  <c:v>0.802251575695829</c:v>
                </c:pt>
                <c:pt idx="83">
                  <c:v>0.805830923898192</c:v>
                </c:pt>
                <c:pt idx="84">
                  <c:v>0.809328479210672</c:v>
                </c:pt>
                <c:pt idx="85">
                  <c:v>0.812746980750257</c:v>
                </c:pt>
                <c:pt idx="86">
                  <c:v>0.816087643799415</c:v>
                </c:pt>
                <c:pt idx="87">
                  <c:v>0.819353066789891</c:v>
                </c:pt>
                <c:pt idx="88">
                  <c:v>0.822545297346633</c:v>
                </c:pt>
                <c:pt idx="89">
                  <c:v>0.825666318678076</c:v>
                </c:pt>
                <c:pt idx="90">
                  <c:v>0.828718051801083</c:v>
                </c:pt>
                <c:pt idx="91">
                  <c:v>0.83170235768827</c:v>
                </c:pt>
                <c:pt idx="92">
                  <c:v>0.834621039339842</c:v>
                </c:pt>
                <c:pt idx="93">
                  <c:v>0.837475843782147</c:v>
                </c:pt>
                <c:pt idx="94">
                  <c:v>0.840268463995131</c:v>
                </c:pt>
                <c:pt idx="95">
                  <c:v>0.843000540770891</c:v>
                </c:pt>
                <c:pt idx="96">
                  <c:v>0.845673664505521</c:v>
                </c:pt>
                <c:pt idx="97">
                  <c:v>0.848289376926432</c:v>
                </c:pt>
                <c:pt idx="98">
                  <c:v>0.850849172757278</c:v>
                </c:pt>
                <c:pt idx="99">
                  <c:v>0.853354501322601</c:v>
                </c:pt>
                <c:pt idx="100">
                  <c:v>0.855806768094277</c:v>
                </c:pt>
                <c:pt idx="101">
                  <c:v>0.858207336181788</c:v>
                </c:pt>
                <c:pt idx="102">
                  <c:v>0.860558079147594</c:v>
                </c:pt>
                <c:pt idx="103">
                  <c:v>0.862859176873779</c:v>
                </c:pt>
                <c:pt idx="104">
                  <c:v>0.865112425171269</c:v>
                </c:pt>
                <c:pt idx="105">
                  <c:v>0.867319031547559</c:v>
                </c:pt>
                <c:pt idx="106">
                  <c:v>0.86948016782415</c:v>
                </c:pt>
                <c:pt idx="107">
                  <c:v>0.871596971329653</c:v>
                </c:pt>
                <c:pt idx="108">
                  <c:v>0.873670546049505</c:v>
                </c:pt>
                <c:pt idx="109">
                  <c:v>0.875701963733944</c:v>
                </c:pt>
                <c:pt idx="110">
                  <c:v>0.877692264965773</c:v>
                </c:pt>
                <c:pt idx="111">
                  <c:v>0.879642460189448</c:v>
                </c:pt>
                <c:pt idx="112">
                  <c:v>0.88155353070292</c:v>
                </c:pt>
                <c:pt idx="113">
                  <c:v>0.883426429613664</c:v>
                </c:pt>
                <c:pt idx="114">
                  <c:v>0.885262082760229</c:v>
                </c:pt>
                <c:pt idx="115">
                  <c:v>0.887061389600621</c:v>
                </c:pt>
                <c:pt idx="116">
                  <c:v>0.888825224068787</c:v>
                </c:pt>
                <c:pt idx="117">
                  <c:v>0.890554435400393</c:v>
                </c:pt>
                <c:pt idx="118">
                  <c:v>0.892249848929089</c:v>
                </c:pt>
                <c:pt idx="119">
                  <c:v>0.893912621763014</c:v>
                </c:pt>
                <c:pt idx="120">
                  <c:v>0.895542823890668</c:v>
                </c:pt>
                <c:pt idx="121">
                  <c:v>0.897141568347133</c:v>
                </c:pt>
                <c:pt idx="122">
                  <c:v>0.898709592268371</c:v>
                </c:pt>
                <c:pt idx="123">
                  <c:v>0.900247612464512</c:v>
                </c:pt>
                <c:pt idx="124">
                  <c:v>0.901756326061068</c:v>
                </c:pt>
                <c:pt idx="125">
                  <c:v>0.903236411117647</c:v>
                </c:pt>
                <c:pt idx="126">
                  <c:v>0.904688527224992</c:v>
                </c:pt>
                <c:pt idx="127">
                  <c:v>0.906113316081179</c:v>
                </c:pt>
                <c:pt idx="128">
                  <c:v>0.907511402047766</c:v>
                </c:pt>
                <c:pt idx="129">
                  <c:v>0.908883392686636</c:v>
                </c:pt>
                <c:pt idx="130">
                  <c:v>0.910229879278269</c:v>
                </c:pt>
                <c:pt idx="131">
                  <c:v>0.911551437322146</c:v>
                </c:pt>
                <c:pt idx="132">
                  <c:v>0.912848627019941</c:v>
                </c:pt>
                <c:pt idx="133">
                  <c:v>0.914121993742165</c:v>
                </c:pt>
                <c:pt idx="134">
                  <c:v>0.915372068478858</c:v>
                </c:pt>
                <c:pt idx="135">
                  <c:v>0.916599368274948</c:v>
                </c:pt>
                <c:pt idx="136">
                  <c:v>0.917804799124661</c:v>
                </c:pt>
                <c:pt idx="137">
                  <c:v>0.918988046482532</c:v>
                </c:pt>
                <c:pt idx="138">
                  <c:v>0.920149990499074</c:v>
                </c:pt>
                <c:pt idx="139">
                  <c:v>0.921291096504891</c:v>
                </c:pt>
                <c:pt idx="140">
                  <c:v>0.922411817851275</c:v>
                </c:pt>
                <c:pt idx="141">
                  <c:v>0.923512596264712</c:v>
                </c:pt>
                <c:pt idx="142">
                  <c:v>0.924593862189607</c:v>
                </c:pt>
                <c:pt idx="143">
                  <c:v>0.925656035119648</c:v>
                </c:pt>
                <c:pt idx="144">
                  <c:v>0.926699523918221</c:v>
                </c:pt>
                <c:pt idx="145">
                  <c:v>0.927724727128277</c:v>
                </c:pt>
                <c:pt idx="146">
                  <c:v>0.928732033272037</c:v>
                </c:pt>
                <c:pt idx="147">
                  <c:v>0.929721821140895</c:v>
                </c:pt>
                <c:pt idx="148">
                  <c:v>0.930694460075879</c:v>
                </c:pt>
                <c:pt idx="149">
                  <c:v>0.931650310239005</c:v>
                </c:pt>
                <c:pt idx="150">
                  <c:v>0.932589722875853</c:v>
                </c:pt>
                <c:pt idx="151">
                  <c:v>0.933513040569673</c:v>
                </c:pt>
                <c:pt idx="152">
                  <c:v>0.934420597487339</c:v>
                </c:pt>
                <c:pt idx="153">
                  <c:v>0.935312938201211</c:v>
                </c:pt>
                <c:pt idx="154">
                  <c:v>0.936189943584422</c:v>
                </c:pt>
                <c:pt idx="155">
                  <c:v>0.937052142536818</c:v>
                </c:pt>
                <c:pt idx="156">
                  <c:v>0.937899837865846</c:v>
                </c:pt>
                <c:pt idx="157">
                  <c:v>0.938733325079608</c:v>
                </c:pt>
                <c:pt idx="158">
                  <c:v>0.939552892589539</c:v>
                </c:pt>
                <c:pt idx="159">
                  <c:v>0.94035882190673</c:v>
                </c:pt>
                <c:pt idx="160">
                  <c:v>0.941151387832117</c:v>
                </c:pt>
                <c:pt idx="161">
                  <c:v>0.941930858640751</c:v>
                </c:pt>
                <c:pt idx="162">
                  <c:v>0.942697496260352</c:v>
                </c:pt>
                <c:pt idx="163">
                  <c:v>0.943451556444345</c:v>
                </c:pt>
                <c:pt idx="164">
                  <c:v>0.944193288939561</c:v>
                </c:pt>
                <c:pt idx="165">
                  <c:v>0.9449229376488</c:v>
                </c:pt>
                <c:pt idx="166">
                  <c:v>0.945640740788411</c:v>
                </c:pt>
                <c:pt idx="167">
                  <c:v>0.946346931041077</c:v>
                </c:pt>
                <c:pt idx="168">
                  <c:v>0.947041735703953</c:v>
                </c:pt>
                <c:pt idx="169">
                  <c:v>0.947725376832328</c:v>
                </c:pt>
                <c:pt idx="170">
                  <c:v>0.948398301817952</c:v>
                </c:pt>
                <c:pt idx="171">
                  <c:v>0.949060261768147</c:v>
                </c:pt>
                <c:pt idx="172">
                  <c:v>0.949711694270935</c:v>
                </c:pt>
                <c:pt idx="173">
                  <c:v>0.95035280176619</c:v>
                </c:pt>
                <c:pt idx="174">
                  <c:v>0.950983782108031</c:v>
                </c:pt>
                <c:pt idx="175">
                  <c:v>0.951604828684563</c:v>
                </c:pt>
                <c:pt idx="176">
                  <c:v>0.95221613053407</c:v>
                </c:pt>
                <c:pt idx="177">
                  <c:v>0.952817872457793</c:v>
                </c:pt>
                <c:pt idx="178">
                  <c:v>0.953410235129398</c:v>
                </c:pt>
                <c:pt idx="179">
                  <c:v>0.953993395201243</c:v>
                </c:pt>
                <c:pt idx="180">
                  <c:v>0.95456752540755</c:v>
                </c:pt>
                <c:pt idx="181">
                  <c:v>0.955132794664574</c:v>
                </c:pt>
                <c:pt idx="182">
                  <c:v>0.955689368167887</c:v>
                </c:pt>
                <c:pt idx="183">
                  <c:v>0.956237407486841</c:v>
                </c:pt>
                <c:pt idx="184">
                  <c:v>0.956777070656326</c:v>
                </c:pt>
                <c:pt idx="185">
                  <c:v>0.957308512265894</c:v>
                </c:pt>
                <c:pt idx="186">
                  <c:v>0.957831883546341</c:v>
                </c:pt>
                <c:pt idx="187">
                  <c:v>0.958347611317</c:v>
                </c:pt>
                <c:pt idx="188">
                  <c:v>0.958855282614781</c:v>
                </c:pt>
                <c:pt idx="189">
                  <c:v>0.959355317952625</c:v>
                </c:pt>
                <c:pt idx="190">
                  <c:v>0.959847855944007</c:v>
                </c:pt>
                <c:pt idx="191">
                  <c:v>0.960333032241121</c:v>
                </c:pt>
                <c:pt idx="192">
                  <c:v>0.960810979607802</c:v>
                </c:pt>
                <c:pt idx="193">
                  <c:v>0.961281827990408</c:v>
                </c:pt>
                <c:pt idx="194">
                  <c:v>0.961745704586739</c:v>
                </c:pt>
                <c:pt idx="195">
                  <c:v>0.962202733913044</c:v>
                </c:pt>
                <c:pt idx="196">
                  <c:v>0.962653037869171</c:v>
                </c:pt>
                <c:pt idx="197">
                  <c:v>0.963096735801936</c:v>
                </c:pt>
                <c:pt idx="198">
                  <c:v>0.963533944566742</c:v>
                </c:pt>
                <c:pt idx="199">
                  <c:v>0.963964778587525</c:v>
                </c:pt>
                <c:pt idx="200">
                  <c:v>0.964389349915052</c:v>
                </c:pt>
                <c:pt idx="201">
                  <c:v>0.964807768283651</c:v>
                </c:pt>
                <c:pt idx="202">
                  <c:v>0.965220141166392</c:v>
                </c:pt>
                <c:pt idx="203">
                  <c:v>0.965626573828786</c:v>
                </c:pt>
                <c:pt idx="204">
                  <c:v>0.966027338860356</c:v>
                </c:pt>
                <c:pt idx="205">
                  <c:v>0.966422198308214</c:v>
                </c:pt>
                <c:pt idx="206">
                  <c:v>0.966811420602464</c:v>
                </c:pt>
                <c:pt idx="207">
                  <c:v>0.967195102687101</c:v>
                </c:pt>
                <c:pt idx="208">
                  <c:v>0.967573339546226</c:v>
                </c:pt>
                <c:pt idx="209">
                  <c:v>0.967946224249695</c:v>
                </c:pt>
                <c:pt idx="210">
                  <c:v>0.968313847997568</c:v>
                </c:pt>
                <c:pt idx="211">
                  <c:v>0.968676300163389</c:v>
                </c:pt>
                <c:pt idx="212">
                  <c:v>0.96903366833633</c:v>
                </c:pt>
                <c:pt idx="213">
                  <c:v>0.96938603836223</c:v>
                </c:pt>
                <c:pt idx="214">
                  <c:v>0.969733494383569</c:v>
                </c:pt>
                <c:pt idx="215">
                  <c:v>0.970076118878405</c:v>
                </c:pt>
                <c:pt idx="216">
                  <c:v>0.970413992698292</c:v>
                </c:pt>
                <c:pt idx="217">
                  <c:v>0.970747195105238</c:v>
                </c:pt>
                <c:pt idx="218">
                  <c:v>0.97107580380769</c:v>
                </c:pt>
                <c:pt idx="219">
                  <c:v>0.971399894995614</c:v>
                </c:pt>
                <c:pt idx="220">
                  <c:v>0.971719543374667</c:v>
                </c:pt>
                <c:pt idx="221">
                  <c:v>0.972034988569622</c:v>
                </c:pt>
                <c:pt idx="222">
                  <c:v>0.972345969676343</c:v>
                </c:pt>
                <c:pt idx="223">
                  <c:v>0.972652723514142</c:v>
                </c:pt>
                <c:pt idx="224">
                  <c:v>0.972955319176137</c:v>
                </c:pt>
                <c:pt idx="225">
                  <c:v>0.973253824429426</c:v>
                </c:pt>
                <c:pt idx="226">
                  <c:v>0.973548305744393</c:v>
                </c:pt>
                <c:pt idx="227">
                  <c:v>0.973838828323278</c:v>
                </c:pt>
                <c:pt idx="228">
                  <c:v>0.974125456128037</c:v>
                </c:pt>
                <c:pt idx="229">
                  <c:v>0.974408251907502</c:v>
                </c:pt>
                <c:pt idx="230">
                  <c:v>0.974687277223872</c:v>
                </c:pt>
                <c:pt idx="231">
                  <c:v>0.97496259247855</c:v>
                </c:pt>
                <c:pt idx="232">
                  <c:v>0.975234256937338</c:v>
                </c:pt>
                <c:pt idx="233">
                  <c:v>0.975502328755015</c:v>
                </c:pt>
                <c:pt idx="234">
                  <c:v>0.975766864999315</c:v>
                </c:pt>
                <c:pt idx="235">
                  <c:v>0.976027921674312</c:v>
                </c:pt>
                <c:pt idx="236">
                  <c:v>0.976285553743246</c:v>
                </c:pt>
                <c:pt idx="237">
                  <c:v>0.976539815150778</c:v>
                </c:pt>
                <c:pt idx="238">
                  <c:v>0.976790914690311</c:v>
                </c:pt>
                <c:pt idx="239">
                  <c:v>0.977038592642837</c:v>
                </c:pt>
                <c:pt idx="240">
                  <c:v>0.977283055871152</c:v>
                </c:pt>
                <c:pt idx="241">
                  <c:v>0.977524354457699</c:v>
                </c:pt>
                <c:pt idx="242">
                  <c:v>0.977762537569861</c:v>
                </c:pt>
                <c:pt idx="243">
                  <c:v>0.977997653479206</c:v>
                </c:pt>
                <c:pt idx="244">
                  <c:v>0.978229749580263</c:v>
                </c:pt>
                <c:pt idx="245">
                  <c:v>0.978458872408856</c:v>
                </c:pt>
                <c:pt idx="246">
                  <c:v>0.978685067660006</c:v>
                </c:pt>
                <c:pt idx="247">
                  <c:v>0.978908380205408</c:v>
                </c:pt>
                <c:pt idx="248">
                  <c:v>0.979128854110497</c:v>
                </c:pt>
                <c:pt idx="249">
                  <c:v>0.979346532651113</c:v>
                </c:pt>
                <c:pt idx="250">
                  <c:v>0.97956145832978</c:v>
                </c:pt>
                <c:pt idx="251">
                  <c:v>0.979773672891596</c:v>
                </c:pt>
                <c:pt idx="252">
                  <c:v>0.979983217339762</c:v>
                </c:pt>
                <c:pt idx="253">
                  <c:v>0.980190131950747</c:v>
                </c:pt>
                <c:pt idx="254">
                  <c:v>0.980394456289101</c:v>
                </c:pt>
                <c:pt idx="255">
                  <c:v>0.980596419117492</c:v>
                </c:pt>
                <c:pt idx="256">
                  <c:v>0.980795678828592</c:v>
                </c:pt>
                <c:pt idx="257">
                  <c:v>0.98099246283227</c:v>
                </c:pt>
                <c:pt idx="258">
                  <c:v>0.981186807986835</c:v>
                </c:pt>
                <c:pt idx="259">
                  <c:v>0.981378750507794</c:v>
                </c:pt>
                <c:pt idx="260">
                  <c:v>0.981568325980742</c:v>
                </c:pt>
                <c:pt idx="261">
                  <c:v>0.981755569373953</c:v>
                </c:pt>
                <c:pt idx="262">
                  <c:v>0.981940515050699</c:v>
                </c:pt>
                <c:pt idx="263">
                  <c:v>0.982123196781281</c:v>
                </c:pt>
                <c:pt idx="264">
                  <c:v>0.982303647754791</c:v>
                </c:pt>
                <c:pt idx="265">
                  <c:v>0.982481900590614</c:v>
                </c:pt>
                <c:pt idx="266">
                  <c:v>0.982657987349666</c:v>
                </c:pt>
                <c:pt idx="267">
                  <c:v>0.982831939545386</c:v>
                </c:pt>
                <c:pt idx="268">
                  <c:v>0.983003788154482</c:v>
                </c:pt>
                <c:pt idx="269">
                  <c:v>0.983173563627436</c:v>
                </c:pt>
                <c:pt idx="270">
                  <c:v>0.983341295898779</c:v>
                </c:pt>
                <c:pt idx="271">
                  <c:v>0.983507014397139</c:v>
                </c:pt>
                <c:pt idx="272">
                  <c:v>0.983670873242193</c:v>
                </c:pt>
                <c:pt idx="273">
                  <c:v>0.983832650505761</c:v>
                </c:pt>
                <c:pt idx="274">
                  <c:v>0.983992499343981</c:v>
                </c:pt>
                <c:pt idx="275">
                  <c:v>0.984150447257983</c:v>
                </c:pt>
                <c:pt idx="276">
                  <c:v>0.984306521290013</c:v>
                </c:pt>
                <c:pt idx="277">
                  <c:v>0.98446074803223</c:v>
                </c:pt>
                <c:pt idx="278">
                  <c:v>0.984613153635313</c:v>
                </c:pt>
                <c:pt idx="279">
                  <c:v>0.984763763816877</c:v>
                </c:pt>
                <c:pt idx="280">
                  <c:v>0.984912603869717</c:v>
                </c:pt>
                <c:pt idx="281">
                  <c:v>0.985059698669866</c:v>
                </c:pt>
                <c:pt idx="282">
                  <c:v>0.985205072684482</c:v>
                </c:pt>
                <c:pt idx="283">
                  <c:v>0.98534874997957</c:v>
                </c:pt>
                <c:pt idx="284">
                  <c:v>0.985490754227534</c:v>
                </c:pt>
                <c:pt idx="285">
                  <c:v>0.985631108714571</c:v>
                </c:pt>
                <c:pt idx="286">
                  <c:v>0.985769836347907</c:v>
                </c:pt>
                <c:pt idx="287">
                  <c:v>0.985906959662879</c:v>
                </c:pt>
                <c:pt idx="288">
                  <c:v>0.986042500829868</c:v>
                </c:pt>
                <c:pt idx="289">
                  <c:v>0.986176631548302</c:v>
                </c:pt>
                <c:pt idx="290">
                  <c:v>0.986309073504441</c:v>
                </c:pt>
                <c:pt idx="291">
                  <c:v>0.986439997701168</c:v>
                </c:pt>
                <c:pt idx="292">
                  <c:v>0.986569424915498</c:v>
                </c:pt>
                <c:pt idx="293">
                  <c:v>0.986697375592031</c:v>
                </c:pt>
                <c:pt idx="294">
                  <c:v>0.986823869849056</c:v>
                </c:pt>
                <c:pt idx="295">
                  <c:v>0.986948927484531</c:v>
                </c:pt>
                <c:pt idx="296">
                  <c:v>0.987072567981934</c:v>
                </c:pt>
                <c:pt idx="297">
                  <c:v>0.987194810516002</c:v>
                </c:pt>
                <c:pt idx="298">
                  <c:v>0.987315673958344</c:v>
                </c:pt>
                <c:pt idx="299">
                  <c:v>0.987435176882938</c:v>
                </c:pt>
                <c:pt idx="300">
                  <c:v>0.987553337571526</c:v>
                </c:pt>
                <c:pt idx="301">
                  <c:v>0.987670174018883</c:v>
                </c:pt>
                <c:pt idx="302">
                  <c:v>0.987785703937991</c:v>
                </c:pt>
                <c:pt idx="303">
                  <c:v>0.987899944765099</c:v>
                </c:pt>
                <c:pt idx="304">
                  <c:v>0.98801291366469</c:v>
                </c:pt>
                <c:pt idx="305">
                  <c:v>0.988124627534334</c:v>
                </c:pt>
                <c:pt idx="306">
                  <c:v>0.988235246305599</c:v>
                </c:pt>
                <c:pt idx="307">
                  <c:v>0.988344499764142</c:v>
                </c:pt>
                <c:pt idx="308">
                  <c:v>0.988452547331141</c:v>
                </c:pt>
                <c:pt idx="309">
                  <c:v>0.988559404883201</c:v>
                </c:pt>
                <c:pt idx="310">
                  <c:v>0.98866508805289</c:v>
                </c:pt>
                <c:pt idx="311">
                  <c:v>0.988769612233042</c:v>
                </c:pt>
                <c:pt idx="312">
                  <c:v>0.988872992580969</c:v>
                </c:pt>
                <c:pt idx="313">
                  <c:v>0.988975244022604</c:v>
                </c:pt>
                <c:pt idx="314">
                  <c:v>0.989076381256543</c:v>
                </c:pt>
                <c:pt idx="315">
                  <c:v>0.98917641875802</c:v>
                </c:pt>
                <c:pt idx="316">
                  <c:v>0.989275370782801</c:v>
                </c:pt>
                <c:pt idx="317">
                  <c:v>0.989373251370997</c:v>
                </c:pt>
                <c:pt idx="318">
                  <c:v>0.989470074350807</c:v>
                </c:pt>
                <c:pt idx="319">
                  <c:v>0.989565853342187</c:v>
                </c:pt>
                <c:pt idx="320">
                  <c:v>0.98966060176044</c:v>
                </c:pt>
                <c:pt idx="321">
                  <c:v>0.98975433281975</c:v>
                </c:pt>
                <c:pt idx="322">
                  <c:v>0.989847059536633</c:v>
                </c:pt>
                <c:pt idx="323">
                  <c:v>0.989938963191396</c:v>
                </c:pt>
                <c:pt idx="324">
                  <c:v>0.990029719499192</c:v>
                </c:pt>
                <c:pt idx="325">
                  <c:v>0.990119509361686</c:v>
                </c:pt>
                <c:pt idx="326">
                  <c:v>0.990208345037978</c:v>
                </c:pt>
                <c:pt idx="327">
                  <c:v>0.990296238605812</c:v>
                </c:pt>
                <c:pt idx="328">
                  <c:v>0.990383201964646</c:v>
                </c:pt>
                <c:pt idx="329">
                  <c:v>0.990469246838671</c:v>
                </c:pt>
                <c:pt idx="330">
                  <c:v>0.990554384779769</c:v>
                </c:pt>
                <c:pt idx="331">
                  <c:v>0.990638627170417</c:v>
                </c:pt>
                <c:pt idx="332">
                  <c:v>0.990721985226531</c:v>
                </c:pt>
                <c:pt idx="333">
                  <c:v>0.990804470000261</c:v>
                </c:pt>
                <c:pt idx="334">
                  <c:v>0.990886092382733</c:v>
                </c:pt>
                <c:pt idx="335">
                  <c:v>0.990966863106731</c:v>
                </c:pt>
                <c:pt idx="336">
                  <c:v>0.991046792749344</c:v>
                </c:pt>
                <c:pt idx="337">
                  <c:v>0.991125891734545</c:v>
                </c:pt>
                <c:pt idx="338">
                  <c:v>0.991204170335736</c:v>
                </c:pt>
                <c:pt idx="339">
                  <c:v>0.991281638678237</c:v>
                </c:pt>
                <c:pt idx="340">
                  <c:v>0.991358306741734</c:v>
                </c:pt>
                <c:pt idx="341">
                  <c:v>0.991434184362676</c:v>
                </c:pt>
                <c:pt idx="342">
                  <c:v>0.99150928123663</c:v>
                </c:pt>
                <c:pt idx="343">
                  <c:v>0.991583606920597</c:v>
                </c:pt>
                <c:pt idx="344">
                  <c:v>0.991657170835272</c:v>
                </c:pt>
                <c:pt idx="345">
                  <c:v>0.991729982267279</c:v>
                </c:pt>
                <c:pt idx="346">
                  <c:v>0.991802050371351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CG_state!$P$1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CG_state!$P$2:$P$348</c:f>
              <c:numCache>
                <c:formatCode>General</c:formatCode>
                <c:ptCount val="347"/>
              </c:numCache>
            </c:numRef>
          </c:yVal>
          <c:smooth val="1"/>
        </c:ser>
        <c:ser>
          <c:idx val="5"/>
          <c:order val="5"/>
          <c:tx>
            <c:strRef>
              <c:f>CG_state!$Q$1</c:f>
              <c:strCache>
                <c:ptCount val="1"/>
                <c:pt idx="0">
                  <c:v>OS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CG_state!$Q$2:$Q$348</c:f>
              <c:numCache>
                <c:formatCode>General</c:formatCode>
                <c:ptCount val="347"/>
                <c:pt idx="0">
                  <c:v>0.999977614253006</c:v>
                </c:pt>
                <c:pt idx="1">
                  <c:v>0.999160646271652</c:v>
                </c:pt>
                <c:pt idx="2">
                  <c:v>0.996435406692942</c:v>
                </c:pt>
                <c:pt idx="3">
                  <c:v>0.991311761956127</c:v>
                </c:pt>
                <c:pt idx="4">
                  <c:v>0.983763210684028</c:v>
                </c:pt>
                <c:pt idx="5">
                  <c:v>0.973994758629006</c:v>
                </c:pt>
                <c:pt idx="6">
                  <c:v>0.962303730058442</c:v>
                </c:pt>
                <c:pt idx="7">
                  <c:v>0.949007639457127</c:v>
                </c:pt>
                <c:pt idx="8">
                  <c:v>0.934409620267303</c:v>
                </c:pt>
                <c:pt idx="9">
                  <c:v>0.918783606111816</c:v>
                </c:pt>
                <c:pt idx="10">
                  <c:v>0.902369588789691</c:v>
                </c:pt>
                <c:pt idx="11">
                  <c:v>0.885373833949456</c:v>
                </c:pt>
                <c:pt idx="12">
                  <c:v>0.867971371450607</c:v>
                </c:pt>
                <c:pt idx="13">
                  <c:v>0.850309368687423</c:v>
                </c:pt>
                <c:pt idx="14">
                  <c:v>0.832510680563544</c:v>
                </c:pt>
                <c:pt idx="15">
                  <c:v>0.814677234134025</c:v>
                </c:pt>
                <c:pt idx="16">
                  <c:v>0.796893098814259</c:v>
                </c:pt>
                <c:pt idx="17">
                  <c:v>0.779227193706825</c:v>
                </c:pt>
                <c:pt idx="18">
                  <c:v>0.761735634416184</c:v>
                </c:pt>
                <c:pt idx="19">
                  <c:v>0.744463745648397</c:v>
                </c:pt>
                <c:pt idx="20">
                  <c:v>0.727447775450901</c:v>
                </c:pt>
                <c:pt idx="21">
                  <c:v>0.710716349006699</c:v>
                </c:pt>
                <c:pt idx="22">
                  <c:v>0.694291698229108</c:v>
                </c:pt>
                <c:pt idx="23">
                  <c:v>0.678190700063335</c:v>
                </c:pt>
                <c:pt idx="24">
                  <c:v>0.662425752491037</c:v>
                </c:pt>
                <c:pt idx="25">
                  <c:v>0.647005513323759</c:v>
                </c:pt>
                <c:pt idx="26">
                  <c:v>0.631935523236027</c:v>
                </c:pt>
                <c:pt idx="27">
                  <c:v>0.617218731242763</c:v>
                </c:pt>
                <c:pt idx="28">
                  <c:v>0.602855937996547</c:v>
                </c:pt>
                <c:pt idx="29">
                  <c:v>0.588846169851973</c:v>
                </c:pt>
                <c:pt idx="30">
                  <c:v>0.575186994580911</c:v>
                </c:pt>
                <c:pt idx="31">
                  <c:v>0.561874787880408</c:v>
                </c:pt>
                <c:pt idx="32">
                  <c:v>0.548904958350354</c:v>
                </c:pt>
                <c:pt idx="33">
                  <c:v>0.536272137389863</c:v>
                </c:pt>
                <c:pt idx="34">
                  <c:v>0.523970339432975</c:v>
                </c:pt>
                <c:pt idx="35">
                  <c:v>0.511993097083726</c:v>
                </c:pt>
                <c:pt idx="36">
                  <c:v>0.500333574990547</c:v>
                </c:pt>
                <c:pt idx="37">
                  <c:v>0.488984665697242</c:v>
                </c:pt>
                <c:pt idx="38">
                  <c:v>0.477939070202836</c:v>
                </c:pt>
                <c:pt idx="39">
                  <c:v>0.467189365539267</c:v>
                </c:pt>
                <c:pt idx="40">
                  <c:v>0.456728061320548</c:v>
                </c:pt>
                <c:pt idx="41">
                  <c:v>0.446547646918383</c:v>
                </c:pt>
                <c:pt idx="42">
                  <c:v>0.436640630667921</c:v>
                </c:pt>
                <c:pt idx="43">
                  <c:v>0.426999572295597</c:v>
                </c:pt>
                <c:pt idx="44">
                  <c:v>0.417617109582307</c:v>
                </c:pt>
                <c:pt idx="45">
                  <c:v>0.408485980124205</c:v>
                </c:pt>
                <c:pt idx="46">
                  <c:v>0.399599038925668</c:v>
                </c:pt>
                <c:pt idx="47">
                  <c:v>0.390949272450704</c:v>
                </c:pt>
                <c:pt idx="48">
                  <c:v>0.382529809667295</c:v>
                </c:pt>
                <c:pt idx="49">
                  <c:v>0.374333930541088</c:v>
                </c:pt>
                <c:pt idx="50">
                  <c:v>0.366355072368526</c:v>
                </c:pt>
                <c:pt idx="51">
                  <c:v>0.358586834282973</c:v>
                </c:pt>
                <c:pt idx="52">
                  <c:v>0.351022980219176</c:v>
                </c:pt>
                <c:pt idx="53">
                  <c:v>0.343657440580293</c:v>
                </c:pt>
                <c:pt idx="54">
                  <c:v>0.336484312816522</c:v>
                </c:pt>
                <c:pt idx="55">
                  <c:v>0.329497861094325</c:v>
                </c:pt>
                <c:pt idx="56">
                  <c:v>0.32269251520945</c:v>
                </c:pt>
                <c:pt idx="57">
                  <c:v>0.316062868874913</c:v>
                </c:pt>
                <c:pt idx="58">
                  <c:v>0.309603677496155</c:v>
                </c:pt>
                <c:pt idx="59">
                  <c:v>0.303309855529337</c:v>
                </c:pt>
                <c:pt idx="60">
                  <c:v>0.297176473504799</c:v>
                </c:pt>
                <c:pt idx="61">
                  <c:v>0.291198754785687</c:v>
                </c:pt>
                <c:pt idx="62">
                  <c:v>0.28537207212145</c:v>
                </c:pt>
                <c:pt idx="63">
                  <c:v>0.279691944047044</c:v>
                </c:pt>
                <c:pt idx="64">
                  <c:v>0.27415403117103</c:v>
                </c:pt>
                <c:pt idx="65">
                  <c:v>0.268754132389178</c:v>
                </c:pt>
                <c:pt idx="66">
                  <c:v>0.263488181054557</c:v>
                </c:pt>
                <c:pt idx="67">
                  <c:v>0.258352241130186</c:v>
                </c:pt>
                <c:pt idx="68">
                  <c:v>0.253342503346148</c:v>
                </c:pt>
                <c:pt idx="69">
                  <c:v>0.248455281379467</c:v>
                </c:pt>
                <c:pt idx="70">
                  <c:v>0.243687008071923</c:v>
                </c:pt>
                <c:pt idx="71">
                  <c:v>0.239034231698325</c:v>
                </c:pt>
                <c:pt idx="72">
                  <c:v>0.234493612295473</c:v>
                </c:pt>
                <c:pt idx="73">
                  <c:v>0.23006191806006</c:v>
                </c:pt>
                <c:pt idx="74">
                  <c:v>0.225736021822087</c:v>
                </c:pt>
                <c:pt idx="75">
                  <c:v>0.221512897598909</c:v>
                </c:pt>
                <c:pt idx="76">
                  <c:v>0.217389617233806</c:v>
                </c:pt>
                <c:pt idx="77">
                  <c:v>0.213363347121915</c:v>
                </c:pt>
                <c:pt idx="78">
                  <c:v>0.209431345025455</c:v>
                </c:pt>
                <c:pt idx="79">
                  <c:v>0.205590956979426</c:v>
                </c:pt>
                <c:pt idx="80">
                  <c:v>0.20183961428831</c:v>
                </c:pt>
                <c:pt idx="81">
                  <c:v>0.198174830613774</c:v>
                </c:pt>
                <c:pt idx="82">
                  <c:v>0.194594199152892</c:v>
                </c:pt>
                <c:pt idx="83">
                  <c:v>0.191095389906065</c:v>
                </c:pt>
                <c:pt idx="84">
                  <c:v>0.187676147033457</c:v>
                </c:pt>
                <c:pt idx="85">
                  <c:v>0.184334286298554</c:v>
                </c:pt>
                <c:pt idx="86">
                  <c:v>0.181067692597201</c:v>
                </c:pt>
                <c:pt idx="87">
                  <c:v>0.177874317570342</c:v>
                </c:pt>
                <c:pt idx="88">
                  <c:v>0.174752177298526</c:v>
                </c:pt>
                <c:pt idx="89">
                  <c:v>0.171699350076172</c:v>
                </c:pt>
                <c:pt idx="90">
                  <c:v>0.168713974263474</c:v>
                </c:pt>
                <c:pt idx="91">
                  <c:v>0.16579424621382</c:v>
                </c:pt>
                <c:pt idx="92">
                  <c:v>0.162938418274522</c:v>
                </c:pt>
                <c:pt idx="93">
                  <c:v>0.160144796858671</c:v>
                </c:pt>
                <c:pt idx="94">
                  <c:v>0.157411740585919</c:v>
                </c:pt>
                <c:pt idx="95">
                  <c:v>0.154737658489987</c:v>
                </c:pt>
                <c:pt idx="96">
                  <c:v>0.152121008290726</c:v>
                </c:pt>
                <c:pt idx="97">
                  <c:v>0.1495602947286</c:v>
                </c:pt>
                <c:pt idx="98">
                  <c:v>0.147054067959458</c:v>
                </c:pt>
                <c:pt idx="99">
                  <c:v>0.144600922007538</c:v>
                </c:pt>
                <c:pt idx="100">
                  <c:v>0.142199493274659</c:v>
                </c:pt>
                <c:pt idx="101">
                  <c:v>0.139848459103631</c:v>
                </c:pt>
                <c:pt idx="102">
                  <c:v>0.137546536393931</c:v>
                </c:pt>
                <c:pt idx="103">
                  <c:v>0.135292480267778</c:v>
                </c:pt>
                <c:pt idx="104">
                  <c:v>0.133085082784764</c:v>
                </c:pt>
                <c:pt idx="105">
                  <c:v>0.130923171703269</c:v>
                </c:pt>
                <c:pt idx="106">
                  <c:v>0.128805609286931</c:v>
                </c:pt>
                <c:pt idx="107">
                  <c:v>0.126731291154515</c:v>
                </c:pt>
                <c:pt idx="108">
                  <c:v>0.124699145171542</c:v>
                </c:pt>
                <c:pt idx="109">
                  <c:v>0.122708130382141</c:v>
                </c:pt>
                <c:pt idx="110">
                  <c:v>0.120757235979595</c:v>
                </c:pt>
                <c:pt idx="111">
                  <c:v>0.11884548031414</c:v>
                </c:pt>
                <c:pt idx="112">
                  <c:v>0.116971909936596</c:v>
                </c:pt>
                <c:pt idx="113">
                  <c:v>0.115135598676485</c:v>
                </c:pt>
                <c:pt idx="114">
                  <c:v>0.113335646753329</c:v>
                </c:pt>
                <c:pt idx="115">
                  <c:v>0.111571179919861</c:v>
                </c:pt>
                <c:pt idx="116">
                  <c:v>0.109841348635948</c:v>
                </c:pt>
                <c:pt idx="117">
                  <c:v>0.108145327272045</c:v>
                </c:pt>
                <c:pt idx="118">
                  <c:v>0.106482313341075</c:v>
                </c:pt>
                <c:pt idx="119">
                  <c:v>0.104851526757635</c:v>
                </c:pt>
                <c:pt idx="120">
                  <c:v>0.103252209123505</c:v>
                </c:pt>
                <c:pt idx="121">
                  <c:v>0.101683623038447</c:v>
                </c:pt>
                <c:pt idx="122">
                  <c:v>0.100145051435344</c:v>
                </c:pt>
                <c:pt idx="123">
                  <c:v>0.0986357969387507</c:v>
                </c:pt>
                <c:pt idx="124">
                  <c:v>0.0971551812459632</c:v>
                </c:pt>
                <c:pt idx="125">
                  <c:v>0.0957025445297646</c:v>
                </c:pt>
                <c:pt idx="126">
                  <c:v>0.0942772448620175</c:v>
                </c:pt>
                <c:pt idx="127">
                  <c:v>0.0928786576573202</c:v>
                </c:pt>
                <c:pt idx="128">
                  <c:v>0.0915061751359689</c:v>
                </c:pt>
                <c:pt idx="129">
                  <c:v>0.0901592058054982</c:v>
                </c:pt>
                <c:pt idx="130">
                  <c:v>0.0888371739601017</c:v>
                </c:pt>
                <c:pt idx="131">
                  <c:v>0.0875395191972618</c:v>
                </c:pt>
                <c:pt idx="132">
                  <c:v>0.0862656959509444</c:v>
                </c:pt>
                <c:pt idx="133">
                  <c:v>0.0850151730407385</c:v>
                </c:pt>
                <c:pt idx="134">
                  <c:v>0.0837874332363479</c:v>
                </c:pt>
                <c:pt idx="135">
                  <c:v>0.0825819728368611</c:v>
                </c:pt>
                <c:pt idx="136">
                  <c:v>0.0813983012642539</c:v>
                </c:pt>
                <c:pt idx="137">
                  <c:v>0.0802359406705945</c:v>
                </c:pt>
                <c:pt idx="138">
                  <c:v>0.0790944255584476</c:v>
                </c:pt>
                <c:pt idx="139">
                  <c:v>0.0779733024139892</c:v>
                </c:pt>
                <c:pt idx="140">
                  <c:v>0.0768721293523661</c:v>
                </c:pt>
                <c:pt idx="141">
                  <c:v>0.0757904757748506</c:v>
                </c:pt>
                <c:pt idx="142">
                  <c:v>0.0747279220373593</c:v>
                </c:pt>
                <c:pt idx="143">
                  <c:v>0.0736840591299223</c:v>
                </c:pt>
                <c:pt idx="144">
                  <c:v>0.0726584883667032</c:v>
                </c:pt>
                <c:pt idx="145">
                  <c:v>0.0716508210861895</c:v>
                </c:pt>
                <c:pt idx="146">
                  <c:v>0.0706606783611835</c:v>
                </c:pt>
                <c:pt idx="147">
                  <c:v>0.0696876907182422</c:v>
                </c:pt>
                <c:pt idx="148">
                  <c:v>0.0687314978662252</c:v>
                </c:pt>
                <c:pt idx="149">
                  <c:v>0.067791748433626</c:v>
                </c:pt>
                <c:pt idx="150">
                  <c:v>0.06686809971437</c:v>
                </c:pt>
                <c:pt idx="151">
                  <c:v>0.0659602174217812</c:v>
                </c:pt>
                <c:pt idx="152">
                  <c:v>0.0650677754504245</c:v>
                </c:pt>
                <c:pt idx="153">
                  <c:v>0.0641904556455463</c:v>
                </c:pt>
                <c:pt idx="154">
                  <c:v>0.0633279475798451</c:v>
                </c:pt>
                <c:pt idx="155">
                  <c:v>0.0624799483373134</c:v>
                </c:pt>
                <c:pt idx="156">
                  <c:v>0.061646162303904</c:v>
                </c:pt>
                <c:pt idx="157">
                  <c:v>0.0608263009647811</c:v>
                </c:pt>
                <c:pt idx="158">
                  <c:v>0.0600200827079274</c:v>
                </c:pt>
                <c:pt idx="159">
                  <c:v>0.0592272326338861</c:v>
                </c:pt>
                <c:pt idx="160">
                  <c:v>0.0584474823714245</c:v>
                </c:pt>
                <c:pt idx="161">
                  <c:v>0.0576805698989167</c:v>
                </c:pt>
                <c:pt idx="162">
                  <c:v>0.0569262393712469</c:v>
                </c:pt>
                <c:pt idx="163">
                  <c:v>0.0561842409520436</c:v>
                </c:pt>
                <c:pt idx="164">
                  <c:v>0.055454330651065</c:v>
                </c:pt>
                <c:pt idx="165">
                  <c:v>0.054736270166557</c:v>
                </c:pt>
                <c:pt idx="166">
                  <c:v>0.0540298267324165</c:v>
                </c:pt>
                <c:pt idx="167">
                  <c:v>0.053334772969997</c:v>
                </c:pt>
                <c:pt idx="168">
                  <c:v>0.0526508867443998</c:v>
                </c:pt>
                <c:pt idx="169">
                  <c:v>0.0519779510251002</c:v>
                </c:pt>
                <c:pt idx="170">
                  <c:v>0.0513157537507621</c:v>
                </c:pt>
                <c:pt idx="171">
                  <c:v>0.0506640876981028</c:v>
                </c:pt>
                <c:pt idx="172">
                  <c:v>0.0500227503546722</c:v>
                </c:pt>
                <c:pt idx="173">
                  <c:v>0.0493915437954153</c:v>
                </c:pt>
                <c:pt idx="174">
                  <c:v>0.0487702745628954</c:v>
                </c:pt>
                <c:pt idx="175">
                  <c:v>0.0481587535510547</c:v>
                </c:pt>
                <c:pt idx="176">
                  <c:v>0.0475567958923974</c:v>
                </c:pt>
                <c:pt idx="177">
                  <c:v>0.0469642208484826</c:v>
                </c:pt>
                <c:pt idx="178">
                  <c:v>0.0463808517036193</c:v>
                </c:pt>
                <c:pt idx="179">
                  <c:v>0.045806515661659</c:v>
                </c:pt>
                <c:pt idx="180">
                  <c:v>0.0452410437457845</c:v>
                </c:pt>
                <c:pt idx="181">
                  <c:v>0.0446842707012005</c:v>
                </c:pt>
                <c:pt idx="182">
                  <c:v>0.0441360349006287</c:v>
                </c:pt>
                <c:pt idx="183">
                  <c:v>0.0435961782525215</c:v>
                </c:pt>
                <c:pt idx="184">
                  <c:v>0.0430645461119033</c:v>
                </c:pt>
                <c:pt idx="185">
                  <c:v>0.0425409871937583</c:v>
                </c:pt>
                <c:pt idx="186">
                  <c:v>0.0420253534888823</c:v>
                </c:pt>
                <c:pt idx="187">
                  <c:v>0.0415175001821214</c:v>
                </c:pt>
                <c:pt idx="188">
                  <c:v>0.0410172855729206</c:v>
                </c:pt>
                <c:pt idx="189">
                  <c:v>0.0405245709981108</c:v>
                </c:pt>
                <c:pt idx="190">
                  <c:v>0.0400392207568644</c:v>
                </c:pt>
                <c:pt idx="191">
                  <c:v>0.039561102037749</c:v>
                </c:pt>
                <c:pt idx="192">
                  <c:v>0.0390900848478172</c:v>
                </c:pt>
                <c:pt idx="193">
                  <c:v>0.0386260419436661</c:v>
                </c:pt>
                <c:pt idx="194">
                  <c:v>0.0381688487644074</c:v>
                </c:pt>
                <c:pt idx="195">
                  <c:v>0.0377183833664883</c:v>
                </c:pt>
                <c:pt idx="196">
                  <c:v>0.0372745263603059</c:v>
                </c:pt>
                <c:pt idx="197">
                  <c:v>0.036837160848561</c:v>
                </c:pt>
                <c:pt idx="198">
                  <c:v>0.0364061723662968</c:v>
                </c:pt>
                <c:pt idx="199">
                  <c:v>0.0359814488225718</c:v>
                </c:pt>
                <c:pt idx="200">
                  <c:v>0.035562880443718</c:v>
                </c:pt>
                <c:pt idx="201">
                  <c:v>0.0351503597181338</c:v>
                </c:pt>
                <c:pt idx="202">
                  <c:v>0.0347437813425687</c:v>
                </c:pt>
                <c:pt idx="203">
                  <c:v>0.0343430421698515</c:v>
                </c:pt>
                <c:pt idx="204">
                  <c:v>0.0339480411580209</c:v>
                </c:pt>
                <c:pt idx="205">
                  <c:v>0.0335586793208158</c:v>
                </c:pt>
                <c:pt idx="206">
                  <c:v>0.0331748596794846</c:v>
                </c:pt>
                <c:pt idx="207">
                  <c:v>0.0327964872158741</c:v>
                </c:pt>
                <c:pt idx="208">
                  <c:v>0.0324234688267608</c:v>
                </c:pt>
                <c:pt idx="209">
                  <c:v>0.0320557132793869</c:v>
                </c:pt>
                <c:pt idx="210">
                  <c:v>0.0316931311681665</c:v>
                </c:pt>
                <c:pt idx="211">
                  <c:v>0.0313356348725264</c:v>
                </c:pt>
                <c:pt idx="212">
                  <c:v>0.0309831385158501</c:v>
                </c:pt>
                <c:pt idx="213">
                  <c:v>0.0306355579254903</c:v>
                </c:pt>
                <c:pt idx="214">
                  <c:v>0.030292810593821</c:v>
                </c:pt>
                <c:pt idx="215">
                  <c:v>0.0299548156402985</c:v>
                </c:pt>
                <c:pt idx="216">
                  <c:v>0.0296214937745009</c:v>
                </c:pt>
                <c:pt idx="217">
                  <c:v>0.0292927672601193</c:v>
                </c:pt>
                <c:pt idx="218">
                  <c:v>0.0289685598798733</c:v>
                </c:pt>
                <c:pt idx="219">
                  <c:v>0.0286487969013226</c:v>
                </c:pt>
                <c:pt idx="220">
                  <c:v>0.028333405043552</c:v>
                </c:pt>
                <c:pt idx="221">
                  <c:v>0.0280223124447018</c:v>
                </c:pt>
                <c:pt idx="222">
                  <c:v>0.0277154486303216</c:v>
                </c:pt>
                <c:pt idx="223">
                  <c:v>0.0274127444825244</c:v>
                </c:pt>
                <c:pt idx="224">
                  <c:v>0.027114132209916</c:v>
                </c:pt>
                <c:pt idx="225">
                  <c:v>0.0268195453182814</c:v>
                </c:pt>
                <c:pt idx="226">
                  <c:v>0.0265289185820036</c:v>
                </c:pt>
                <c:pt idx="227">
                  <c:v>0.0262421880161965</c:v>
                </c:pt>
                <c:pt idx="228">
                  <c:v>0.0259592908495314</c:v>
                </c:pt>
                <c:pt idx="229">
                  <c:v>0.0256801654977374</c:v>
                </c:pt>
                <c:pt idx="230">
                  <c:v>0.0254047515377574</c:v>
                </c:pt>
                <c:pt idx="231">
                  <c:v>0.0251329896825414</c:v>
                </c:pt>
                <c:pt idx="232">
                  <c:v>0.0248648217564602</c:v>
                </c:pt>
                <c:pt idx="233">
                  <c:v>0.0246001906713207</c:v>
                </c:pt>
                <c:pt idx="234">
                  <c:v>0.0243390404029691</c:v>
                </c:pt>
                <c:pt idx="235">
                  <c:v>0.024081315968463</c:v>
                </c:pt>
                <c:pt idx="236">
                  <c:v>0.0238269634037986</c:v>
                </c:pt>
                <c:pt idx="237">
                  <c:v>0.0235759297421785</c:v>
                </c:pt>
                <c:pt idx="238">
                  <c:v>0.0233281629928029</c:v>
                </c:pt>
                <c:pt idx="239">
                  <c:v>0.023083612120173</c:v>
                </c:pt>
                <c:pt idx="240">
                  <c:v>0.0228422270238912</c:v>
                </c:pt>
                <c:pt idx="241">
                  <c:v>0.022603958518945</c:v>
                </c:pt>
                <c:pt idx="242">
                  <c:v>0.0223687583164612</c:v>
                </c:pt>
                <c:pt idx="243">
                  <c:v>0.0221365790049196</c:v>
                </c:pt>
                <c:pt idx="244">
                  <c:v>0.0219073740318117</c:v>
                </c:pt>
                <c:pt idx="245">
                  <c:v>0.0216810976857342</c:v>
                </c:pt>
                <c:pt idx="246">
                  <c:v>0.0214577050789049</c:v>
                </c:pt>
                <c:pt idx="247">
                  <c:v>0.0212371521300905</c:v>
                </c:pt>
                <c:pt idx="248">
                  <c:v>0.0210193955479349</c:v>
                </c:pt>
                <c:pt idx="249">
                  <c:v>0.0208043928146781</c:v>
                </c:pt>
                <c:pt idx="250">
                  <c:v>0.0205921021702549</c:v>
                </c:pt>
                <c:pt idx="251">
                  <c:v>0.0203824825967637</c:v>
                </c:pt>
                <c:pt idx="252">
                  <c:v>0.0201754938032957</c:v>
                </c:pt>
                <c:pt idx="253">
                  <c:v>0.0199710962111157</c:v>
                </c:pt>
                <c:pt idx="254">
                  <c:v>0.0197692509391849</c:v>
                </c:pt>
                <c:pt idx="255">
                  <c:v>0.019569919790016</c:v>
                </c:pt>
                <c:pt idx="256">
                  <c:v>0.0193730652358544</c:v>
                </c:pt>
                <c:pt idx="257">
                  <c:v>0.0191786504051749</c:v>
                </c:pt>
                <c:pt idx="258">
                  <c:v>0.0189866390694865</c:v>
                </c:pt>
                <c:pt idx="259">
                  <c:v>0.0187969956304383</c:v>
                </c:pt>
                <c:pt idx="260">
                  <c:v>0.0186096851072174</c:v>
                </c:pt>
                <c:pt idx="261">
                  <c:v>0.0184246731242327</c:v>
                </c:pt>
                <c:pt idx="262">
                  <c:v>0.0182419258990764</c:v>
                </c:pt>
                <c:pt idx="263">
                  <c:v>0.0180614102307569</c:v>
                </c:pt>
                <c:pt idx="264">
                  <c:v>0.0178830934881955</c:v>
                </c:pt>
                <c:pt idx="265">
                  <c:v>0.0177069435989813</c:v>
                </c:pt>
                <c:pt idx="266">
                  <c:v>0.0175329290383769</c:v>
                </c:pt>
                <c:pt idx="267">
                  <c:v>0.017361018818569</c:v>
                </c:pt>
                <c:pt idx="268">
                  <c:v>0.0171911824781582</c:v>
                </c:pt>
                <c:pt idx="269">
                  <c:v>0.0170233900718811</c:v>
                </c:pt>
                <c:pt idx="270">
                  <c:v>0.0168576121605601</c:v>
                </c:pt>
                <c:pt idx="271">
                  <c:v>0.0166938198012742</c:v>
                </c:pt>
                <c:pt idx="272">
                  <c:v>0.0165319845377464</c:v>
                </c:pt>
                <c:pt idx="273">
                  <c:v>0.016372078390941</c:v>
                </c:pt>
                <c:pt idx="274">
                  <c:v>0.0162140738498678</c:v>
                </c:pt>
                <c:pt idx="275">
                  <c:v>0.0160579438625854</c:v>
                </c:pt>
                <c:pt idx="276">
                  <c:v>0.0159036618274013</c:v>
                </c:pt>
                <c:pt idx="277">
                  <c:v>0.0157512015842622</c:v>
                </c:pt>
                <c:pt idx="278">
                  <c:v>0.0156005374063312</c:v>
                </c:pt>
                <c:pt idx="279">
                  <c:v>0.0154516439917462</c:v>
                </c:pt>
                <c:pt idx="280">
                  <c:v>0.0153044964555561</c:v>
                </c:pt>
                <c:pt idx="281">
                  <c:v>0.0151590703218299</c:v>
                </c:pt>
                <c:pt idx="282">
                  <c:v>0.0150153415159351</c:v>
                </c:pt>
                <c:pt idx="283">
                  <c:v>0.0148732863569808</c:v>
                </c:pt>
                <c:pt idx="284">
                  <c:v>0.0147328815504215</c:v>
                </c:pt>
                <c:pt idx="285">
                  <c:v>0.014594104180819</c:v>
                </c:pt>
                <c:pt idx="286">
                  <c:v>0.0144569317047565</c:v>
                </c:pt>
                <c:pt idx="287">
                  <c:v>0.0143213419439039</c:v>
                </c:pt>
                <c:pt idx="288">
                  <c:v>0.0141873130782279</c:v>
                </c:pt>
                <c:pt idx="289">
                  <c:v>0.0140548236393464</c:v>
                </c:pt>
                <c:pt idx="290">
                  <c:v>0.0139238525040207</c:v>
                </c:pt>
                <c:pt idx="291">
                  <c:v>0.0137943788877858</c:v>
                </c:pt>
                <c:pt idx="292">
                  <c:v>0.0136663823387121</c:v>
                </c:pt>
                <c:pt idx="293">
                  <c:v>0.0135398427312979</c:v>
                </c:pt>
                <c:pt idx="294">
                  <c:v>0.0134147402604883</c:v>
                </c:pt>
                <c:pt idx="295">
                  <c:v>0.0132910554358185</c:v>
                </c:pt>
                <c:pt idx="296">
                  <c:v>0.013168769075678</c:v>
                </c:pt>
                <c:pt idx="297">
                  <c:v>0.0130478623016926</c:v>
                </c:pt>
                <c:pt idx="298">
                  <c:v>0.0129283165332231</c:v>
                </c:pt>
                <c:pt idx="299">
                  <c:v>0.0128101134819753</c:v>
                </c:pt>
                <c:pt idx="300">
                  <c:v>0.0126932351467219</c:v>
                </c:pt>
                <c:pt idx="301">
                  <c:v>0.0125776638081311</c:v>
                </c:pt>
                <c:pt idx="302">
                  <c:v>0.0124633820237011</c:v>
                </c:pt>
                <c:pt idx="303">
                  <c:v>0.0123503726227974</c:v>
                </c:pt>
                <c:pt idx="304">
                  <c:v>0.01223861870179</c:v>
                </c:pt>
                <c:pt idx="305">
                  <c:v>0.0121281036192907</c:v>
                </c:pt>
                <c:pt idx="306">
                  <c:v>0.0120188109914843</c:v>
                </c:pt>
                <c:pt idx="307">
                  <c:v>0.0119107246875554</c:v>
                </c:pt>
                <c:pt idx="308">
                  <c:v>0.0118038288252062</c:v>
                </c:pt>
                <c:pt idx="309">
                  <c:v>0.0116981077662645</c:v>
                </c:pt>
                <c:pt idx="310">
                  <c:v>0.0115935461123787</c:v>
                </c:pt>
                <c:pt idx="311">
                  <c:v>0.0114901287008</c:v>
                </c:pt>
                <c:pt idx="312">
                  <c:v>0.0113878406002468</c:v>
                </c:pt>
                <c:pt idx="313">
                  <c:v>0.0112866671068527</c:v>
                </c:pt>
                <c:pt idx="314">
                  <c:v>0.0111865937401931</c:v>
                </c:pt>
                <c:pt idx="315">
                  <c:v>0.0110876062393922</c:v>
                </c:pt>
                <c:pt idx="316">
                  <c:v>0.0109896905593045</c:v>
                </c:pt>
                <c:pt idx="317">
                  <c:v>0.0108928328667734</c:v>
                </c:pt>
                <c:pt idx="318">
                  <c:v>0.0107970195369616</c:v>
                </c:pt>
                <c:pt idx="319">
                  <c:v>0.010702237149754</c:v>
                </c:pt>
                <c:pt idx="320">
                  <c:v>0.0106084724862308</c:v>
                </c:pt>
                <c:pt idx="321">
                  <c:v>0.0105157125252093</c:v>
                </c:pt>
                <c:pt idx="322">
                  <c:v>0.0104239444398523</c:v>
                </c:pt>
                <c:pt idx="323">
                  <c:v>0.010333155594343</c:v>
                </c:pt>
                <c:pt idx="324">
                  <c:v>0.0102433335406238</c:v>
                </c:pt>
                <c:pt idx="325">
                  <c:v>0.0101544660151979</c:v>
                </c:pt>
                <c:pt idx="326">
                  <c:v>0.0100665409359928</c:v>
                </c:pt>
                <c:pt idx="327">
                  <c:v>0.00997954639928379</c:v>
                </c:pt>
                <c:pt idx="328">
                  <c:v>0.00989347067667653</c:v>
                </c:pt>
                <c:pt idx="329">
                  <c:v>0.00980830221214707</c:v>
                </c:pt>
                <c:pt idx="330">
                  <c:v>0.00972402961913863</c:v>
                </c:pt>
                <c:pt idx="331">
                  <c:v>0.00964064167771338</c:v>
                </c:pt>
                <c:pt idx="332">
                  <c:v>0.00955812733175848</c:v>
                </c:pt>
                <c:pt idx="333">
                  <c:v>0.00947647568624491</c:v>
                </c:pt>
                <c:pt idx="334">
                  <c:v>0.00939567600453822</c:v>
                </c:pt>
                <c:pt idx="335">
                  <c:v>0.00931571770575989</c:v>
                </c:pt>
                <c:pt idx="336">
                  <c:v>0.00923659036219846</c:v>
                </c:pt>
                <c:pt idx="337">
                  <c:v>0.00915828369676913</c:v>
                </c:pt>
                <c:pt idx="338">
                  <c:v>0.0090807875805211</c:v>
                </c:pt>
                <c:pt idx="339">
                  <c:v>0.00900409203019137</c:v>
                </c:pt>
                <c:pt idx="340">
                  <c:v>0.00892818720580423</c:v>
                </c:pt>
                <c:pt idx="341">
                  <c:v>0.00885306340831544</c:v>
                </c:pt>
                <c:pt idx="342">
                  <c:v>0.00877871107730008</c:v>
                </c:pt>
                <c:pt idx="343">
                  <c:v>0.00870512078868333</c:v>
                </c:pt>
                <c:pt idx="344">
                  <c:v>0.00863228325251311</c:v>
                </c:pt>
                <c:pt idx="345">
                  <c:v>0.00856018931077386</c:v>
                </c:pt>
                <c:pt idx="346">
                  <c:v>0.00848882993524059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CG_state!$R$1</c:f>
              <c:strCache>
                <c:ptCount val="1"/>
                <c:pt idx="0">
                  <c:v>PFS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CG_state!$R$2:$R$348</c:f>
              <c:numCache>
                <c:formatCode>General</c:formatCode>
                <c:ptCount val="347"/>
                <c:pt idx="0">
                  <c:v>0.998597673848715</c:v>
                </c:pt>
                <c:pt idx="1">
                  <c:v>0.991870021584078</c:v>
                </c:pt>
                <c:pt idx="2">
                  <c:v>0.978155041870009</c:v>
                </c:pt>
                <c:pt idx="3">
                  <c:v>0.956716669533032</c:v>
                </c:pt>
                <c:pt idx="4">
                  <c:v>0.927560930047483</c:v>
                </c:pt>
                <c:pt idx="5">
                  <c:v>0.891335438450901</c:v>
                </c:pt>
                <c:pt idx="6">
                  <c:v>0.849189657627553</c:v>
                </c:pt>
                <c:pt idx="7">
                  <c:v>0.802593113539726</c:v>
                </c:pt>
                <c:pt idx="8">
                  <c:v>0.753140613813296</c:v>
                </c:pt>
                <c:pt idx="9">
                  <c:v>0.702378531746988</c:v>
                </c:pt>
                <c:pt idx="10">
                  <c:v>0.651676375635514</c:v>
                </c:pt>
                <c:pt idx="11">
                  <c:v>0.602152444799205</c:v>
                </c:pt>
                <c:pt idx="12">
                  <c:v>0.554648876596024</c:v>
                </c:pt>
                <c:pt idx="13">
                  <c:v>0.509743583317066</c:v>
                </c:pt>
                <c:pt idx="14">
                  <c:v>0.467784588746106</c:v>
                </c:pt>
                <c:pt idx="15">
                  <c:v>0.428934199788853</c:v>
                </c:pt>
                <c:pt idx="16">
                  <c:v>0.393214051320253</c:v>
                </c:pt>
                <c:pt idx="17">
                  <c:v>0.360545715514333</c:v>
                </c:pt>
                <c:pt idx="18">
                  <c:v>0.330784455542788</c:v>
                </c:pt>
                <c:pt idx="19">
                  <c:v>0.303745626474121</c:v>
                </c:pt>
                <c:pt idx="20">
                  <c:v>0.279224310825363</c:v>
                </c:pt>
                <c:pt idx="21">
                  <c:v>0.257009260380543</c:v>
                </c:pt>
                <c:pt idx="22">
                  <c:v>0.236892328076816</c:v>
                </c:pt>
                <c:pt idx="23">
                  <c:v>0.21867448739363</c:v>
                </c:pt>
                <c:pt idx="24">
                  <c:v>0.20216936548442</c:v>
                </c:pt>
                <c:pt idx="25">
                  <c:v>0.187205026230357</c:v>
                </c:pt>
                <c:pt idx="26">
                  <c:v>0.173624563814467</c:v>
                </c:pt>
                <c:pt idx="27">
                  <c:v>0.161285919771538</c:v>
                </c:pt>
                <c:pt idx="28">
                  <c:v>0.150061219333432</c:v>
                </c:pt>
                <c:pt idx="29">
                  <c:v>0.139835833607294</c:v>
                </c:pt>
                <c:pt idx="30">
                  <c:v>0.130507308075169</c:v>
                </c:pt>
                <c:pt idx="31">
                  <c:v>0.121984250196514</c:v>
                </c:pt>
                <c:pt idx="32">
                  <c:v>0.114185235139568</c:v>
                </c:pt>
                <c:pt idx="33">
                  <c:v>0.10703776524054</c:v>
                </c:pt>
                <c:pt idx="34">
                  <c:v>0.100477302850126</c:v>
                </c:pt>
                <c:pt idx="35">
                  <c:v>0.094446385622054</c:v>
                </c:pt>
                <c:pt idx="36">
                  <c:v>0.0888938264363782</c:v>
                </c:pt>
                <c:pt idx="37">
                  <c:v>0.0837739958759412</c:v>
                </c:pt>
                <c:pt idx="38">
                  <c:v>0.0790461826618271</c:v>
                </c:pt>
                <c:pt idx="39">
                  <c:v>0.0746740261197029</c:v>
                </c:pt>
                <c:pt idx="40">
                  <c:v>0.0706250141869086</c:v>
                </c:pt>
                <c:pt idx="41">
                  <c:v>0.0668700403993083</c:v>
                </c:pt>
                <c:pt idx="42">
                  <c:v>0.0633830135259721</c:v>
                </c:pt>
                <c:pt idx="43">
                  <c:v>0.0601405139201302</c:v>
                </c:pt>
                <c:pt idx="44">
                  <c:v>0.0571214911415252</c:v>
                </c:pt>
                <c:pt idx="45">
                  <c:v>0.0543069979233597</c:v>
                </c:pt>
                <c:pt idx="46">
                  <c:v>0.0516799560720784</c:v>
                </c:pt>
                <c:pt idx="47">
                  <c:v>0.049224950379664</c:v>
                </c:pt>
                <c:pt idx="48">
                  <c:v>0.046928047084642</c:v>
                </c:pt>
                <c:pt idx="49">
                  <c:v>0.0447766338342543</c:v>
                </c:pt>
                <c:pt idx="50">
                  <c:v>0.0427592784748424</c:v>
                </c:pt>
                <c:pt idx="51">
                  <c:v>0.0408656043312804</c:v>
                </c:pt>
                <c:pt idx="52">
                  <c:v>0.0390861799316314</c:v>
                </c:pt>
                <c:pt idx="53">
                  <c:v>0.0374124213930932</c:v>
                </c:pt>
                <c:pt idx="54">
                  <c:v>0.035836505913081</c:v>
                </c:pt>
                <c:pt idx="55">
                  <c:v>0.0343512950083503</c:v>
                </c:pt>
                <c:pt idx="56">
                  <c:v>0.0329502663186214</c:v>
                </c:pt>
                <c:pt idx="57">
                  <c:v>0.0316274529422729</c:v>
                </c:pt>
                <c:pt idx="58">
                  <c:v>0.0303773894030889</c:v>
                </c:pt>
                <c:pt idx="59">
                  <c:v>0.0291950634612676</c:v>
                </c:pt>
                <c:pt idx="60">
                  <c:v>0.0280758730811454</c:v>
                </c:pt>
                <c:pt idx="61">
                  <c:v>0.0270155879543293</c:v>
                </c:pt>
                <c:pt idx="62">
                  <c:v>0.0260103150518715</c:v>
                </c:pt>
                <c:pt idx="63">
                  <c:v>0.0250564677442739</c:v>
                </c:pt>
                <c:pt idx="64">
                  <c:v>0.0241507380847872</c:v>
                </c:pt>
                <c:pt idx="65">
                  <c:v>0.0232900719007928</c:v>
                </c:pt>
                <c:pt idx="66">
                  <c:v>0.0224716463810293</c:v>
                </c:pt>
                <c:pt idx="67">
                  <c:v>0.0216928498838809</c:v>
                </c:pt>
                <c:pt idx="68">
                  <c:v>0.0209512637246342</c:v>
                </c:pt>
                <c:pt idx="69">
                  <c:v>0.0202446457281553</c:v>
                </c:pt>
                <c:pt idx="70">
                  <c:v>0.0195709153584023</c:v>
                </c:pt>
                <c:pt idx="71">
                  <c:v>0.0189281402580316</c:v>
                </c:pt>
                <c:pt idx="72">
                  <c:v>0.0183145240504962</c:v>
                </c:pt>
                <c:pt idx="73">
                  <c:v>0.0177283952738229</c:v>
                </c:pt>
                <c:pt idx="74">
                  <c:v>0.0171681973299956</c:v>
                </c:pt>
                <c:pt idx="75">
                  <c:v>0.016632479346831</c:v>
                </c:pt>
                <c:pt idx="76">
                  <c:v>0.0161198878606357</c:v>
                </c:pt>
                <c:pt idx="77">
                  <c:v>0.0156291592379863</c:v>
                </c:pt>
                <c:pt idx="78">
                  <c:v>0.0151591127638315</c:v>
                </c:pt>
                <c:pt idx="79">
                  <c:v>0.0147086443309483</c:v>
                </c:pt>
                <c:pt idx="80">
                  <c:v>0.0142767206727001</c:v>
                </c:pt>
                <c:pt idx="81">
                  <c:v>0.0138623740871724</c:v>
                </c:pt>
                <c:pt idx="82">
                  <c:v>0.013464697606187</c:v>
                </c:pt>
                <c:pt idx="83">
                  <c:v>0.013082840567512</c:v>
                </c:pt>
                <c:pt idx="84">
                  <c:v>0.0127160045528595</c:v>
                </c:pt>
                <c:pt idx="85">
                  <c:v>0.0123634396580641</c:v>
                </c:pt>
                <c:pt idx="86">
                  <c:v>0.0120244410652202</c:v>
                </c:pt>
                <c:pt idx="87">
                  <c:v>0.0116983458895696</c:v>
                </c:pt>
                <c:pt idx="88">
                  <c:v>0.0113845302766186</c:v>
                </c:pt>
                <c:pt idx="89">
                  <c:v>0.0110824067273683</c:v>
                </c:pt>
                <c:pt idx="90">
                  <c:v>0.0107914216316838</c:v>
                </c:pt>
                <c:pt idx="91">
                  <c:v>0.010511052991751</c:v>
                </c:pt>
                <c:pt idx="92">
                  <c:v>0.0102408083192879</c:v>
                </c:pt>
                <c:pt idx="93">
                  <c:v>0.00998022269172068</c:v>
                </c:pt>
                <c:pt idx="94">
                  <c:v>0.00972885695391727</c:v>
                </c:pt>
                <c:pt idx="95">
                  <c:v>0.0094862960533156</c:v>
                </c:pt>
                <c:pt idx="96">
                  <c:v>0.00925214749740093</c:v>
                </c:pt>
                <c:pt idx="97">
                  <c:v>0.009026039923493</c:v>
                </c:pt>
                <c:pt idx="98">
                  <c:v>0.00880762177171071</c:v>
                </c:pt>
                <c:pt idx="99">
                  <c:v>0.00859656005279893</c:v>
                </c:pt>
                <c:pt idx="100">
                  <c:v>0.00839253920324043</c:v>
                </c:pt>
                <c:pt idx="101">
                  <c:v>0.00819526002074223</c:v>
                </c:pt>
                <c:pt idx="102">
                  <c:v>0.00800443867378864</c:v>
                </c:pt>
                <c:pt idx="103">
                  <c:v>0.00781980577949852</c:v>
                </c:pt>
                <c:pt idx="104">
                  <c:v>0.00764110554451873</c:v>
                </c:pt>
                <c:pt idx="105">
                  <c:v>0.00746809496413342</c:v>
                </c:pt>
                <c:pt idx="106">
                  <c:v>0.0073005430751754</c:v>
                </c:pt>
                <c:pt idx="107">
                  <c:v>0.00713823025869493</c:v>
                </c:pt>
                <c:pt idx="108">
                  <c:v>0.00698094758867653</c:v>
                </c:pt>
                <c:pt idx="109">
                  <c:v>0.00682849622339983</c:v>
                </c:pt>
                <c:pt idx="110">
                  <c:v>0.00668068683631789</c:v>
                </c:pt>
                <c:pt idx="111">
                  <c:v>0.00653733908357957</c:v>
                </c:pt>
                <c:pt idx="112">
                  <c:v>0.00639828110555322</c:v>
                </c:pt>
                <c:pt idx="113">
                  <c:v>0.00626334905991944</c:v>
                </c:pt>
                <c:pt idx="114">
                  <c:v>0.00613238668409258</c:v>
                </c:pt>
                <c:pt idx="115">
                  <c:v>0.00600524488490657</c:v>
                </c:pt>
                <c:pt idx="116">
                  <c:v>0.00588178135366109</c:v>
                </c:pt>
                <c:pt idx="117">
                  <c:v>0.00576186020477083</c:v>
                </c:pt>
                <c:pt idx="118">
                  <c:v>0.00564535163639545</c:v>
                </c:pt>
                <c:pt idx="119">
                  <c:v>0.00553213161155095</c:v>
                </c:pt>
                <c:pt idx="120">
                  <c:v>0.00542208155831608</c:v>
                </c:pt>
                <c:pt idx="121">
                  <c:v>0.00531508808785147</c:v>
                </c:pt>
                <c:pt idx="122">
                  <c:v>0.0052110427290442</c:v>
                </c:pt>
                <c:pt idx="123">
                  <c:v>0.00510984167867798</c:v>
                </c:pt>
                <c:pt idx="124">
                  <c:v>0.00501138556610972</c:v>
                </c:pt>
                <c:pt idx="125">
                  <c:v>0.00491557923150727</c:v>
                </c:pt>
                <c:pt idx="126">
                  <c:v>0.0048223315167712</c:v>
                </c:pt>
                <c:pt idx="127">
                  <c:v>0.00473155506832628</c:v>
                </c:pt>
                <c:pt idx="128">
                  <c:v>0.00464316615102611</c:v>
                </c:pt>
                <c:pt idx="129">
                  <c:v>0.00455708447246793</c:v>
                </c:pt>
                <c:pt idx="130">
                  <c:v>0.00447323301706356</c:v>
                </c:pt>
                <c:pt idx="131">
                  <c:v>0.0043915378892582</c:v>
                </c:pt>
                <c:pt idx="132">
                  <c:v>0.00431192816533052</c:v>
                </c:pt>
                <c:pt idx="133">
                  <c:v>0.00423433575324669</c:v>
                </c:pt>
                <c:pt idx="134">
                  <c:v>0.00415869526007637</c:v>
                </c:pt>
                <c:pt idx="135">
                  <c:v>0.00408494386651263</c:v>
                </c:pt>
                <c:pt idx="136">
                  <c:v>0.00401302120806779</c:v>
                </c:pt>
                <c:pt idx="137">
                  <c:v>0.00394286926254627</c:v>
                </c:pt>
                <c:pt idx="138">
                  <c:v>0.00387443224342176</c:v>
                </c:pt>
                <c:pt idx="139">
                  <c:v>0.00380765649877044</c:v>
                </c:pt>
                <c:pt idx="140">
                  <c:v>0.00374249041543486</c:v>
                </c:pt>
                <c:pt idx="141">
                  <c:v>0.00367888432811422</c:v>
                </c:pt>
                <c:pt idx="142">
                  <c:v>0.00361679043309634</c:v>
                </c:pt>
                <c:pt idx="143">
                  <c:v>0.00355616270636485</c:v>
                </c:pt>
                <c:pt idx="144">
                  <c:v>0.00349695682583214</c:v>
                </c:pt>
                <c:pt idx="145">
                  <c:v>0.00343913009746429</c:v>
                </c:pt>
                <c:pt idx="146">
                  <c:v>0.00338264138507898</c:v>
                </c:pt>
                <c:pt idx="147">
                  <c:v>0.00332745104361109</c:v>
                </c:pt>
                <c:pt idx="148">
                  <c:v>0.00327352085565306</c:v>
                </c:pt>
                <c:pt idx="149">
                  <c:v>0.0032208139710896</c:v>
                </c:pt>
                <c:pt idx="150">
                  <c:v>0.00316929484965672</c:v>
                </c:pt>
                <c:pt idx="151">
                  <c:v>0.00311892920626597</c:v>
                </c:pt>
                <c:pt idx="152">
                  <c:v>0.00306968395894389</c:v>
                </c:pt>
                <c:pt idx="153">
                  <c:v>0.00302152717924605</c:v>
                </c:pt>
                <c:pt idx="154">
                  <c:v>0.00297442804501335</c:v>
                </c:pt>
                <c:pt idx="155">
                  <c:v>0.00292835679534599</c:v>
                </c:pt>
                <c:pt idx="156">
                  <c:v>0.00288328468767799</c:v>
                </c:pt>
                <c:pt idx="157">
                  <c:v>0.00283918395684203</c:v>
                </c:pt>
                <c:pt idx="158">
                  <c:v>0.0027960277760206</c:v>
                </c:pt>
                <c:pt idx="159">
                  <c:v>0.00275379021948581</c:v>
                </c:pt>
                <c:pt idx="160">
                  <c:v>0.00271244622703545</c:v>
                </c:pt>
                <c:pt idx="161">
                  <c:v>0.00267197157003849</c:v>
                </c:pt>
                <c:pt idx="162">
                  <c:v>0.00263234281900794</c:v>
                </c:pt>
                <c:pt idx="163">
                  <c:v>0.00259353731262381</c:v>
                </c:pt>
                <c:pt idx="164">
                  <c:v>0.00255553312813303</c:v>
                </c:pt>
                <c:pt idx="165">
                  <c:v>0.00251830905305756</c:v>
                </c:pt>
                <c:pt idx="166">
                  <c:v>0.00248184455814543</c:v>
                </c:pt>
                <c:pt idx="167">
                  <c:v>0.0024461197715033</c:v>
                </c:pt>
                <c:pt idx="168">
                  <c:v>0.00241111545385247</c:v>
                </c:pt>
                <c:pt idx="169">
                  <c:v>0.00237681297485325</c:v>
                </c:pt>
                <c:pt idx="170">
                  <c:v>0.00234319429044582</c:v>
                </c:pt>
                <c:pt idx="171">
                  <c:v>0.00231024192115842</c:v>
                </c:pt>
                <c:pt idx="172">
                  <c:v>0.00227793893133633</c:v>
                </c:pt>
                <c:pt idx="173">
                  <c:v>0.00224626890924766</c:v>
                </c:pt>
                <c:pt idx="174">
                  <c:v>0.0022152159480241</c:v>
                </c:pt>
                <c:pt idx="175">
                  <c:v>0.00218476462739738</c:v>
                </c:pt>
                <c:pt idx="176">
                  <c:v>0.00215489999619381</c:v>
                </c:pt>
                <c:pt idx="177">
                  <c:v>0.00212560755555158</c:v>
                </c:pt>
                <c:pt idx="178">
                  <c:v>0.00209687324282706</c:v>
                </c:pt>
                <c:pt idx="179">
                  <c:v>0.0020686834161584</c:v>
                </c:pt>
                <c:pt idx="180">
                  <c:v>0.002041024839656</c:v>
                </c:pt>
                <c:pt idx="181">
                  <c:v>0.00201388466919131</c:v>
                </c:pt>
                <c:pt idx="182">
                  <c:v>0.00198725043875659</c:v>
                </c:pt>
                <c:pt idx="183">
                  <c:v>0.00196111004736989</c:v>
                </c:pt>
                <c:pt idx="184">
                  <c:v>0.00193545174650057</c:v>
                </c:pt>
                <c:pt idx="185">
                  <c:v>0.00191026412799217</c:v>
                </c:pt>
                <c:pt idx="186">
                  <c:v>0.00188553611246031</c:v>
                </c:pt>
                <c:pt idx="187">
                  <c:v>0.00186125693814469</c:v>
                </c:pt>
                <c:pt idx="188">
                  <c:v>0.00183741615019508</c:v>
                </c:pt>
                <c:pt idx="189">
                  <c:v>0.00181400359037224</c:v>
                </c:pt>
                <c:pt idx="190">
                  <c:v>0.00179100938714574</c:v>
                </c:pt>
                <c:pt idx="191">
                  <c:v>0.0017684239461713</c:v>
                </c:pt>
                <c:pt idx="192">
                  <c:v>0.00174623794113144</c:v>
                </c:pt>
                <c:pt idx="193">
                  <c:v>0.00172444230492356</c:v>
                </c:pt>
                <c:pt idx="194">
                  <c:v>0.00170302822118085</c:v>
                </c:pt>
                <c:pt idx="195">
                  <c:v>0.00168198711611166</c:v>
                </c:pt>
                <c:pt idx="196">
                  <c:v>0.00166131065064393</c:v>
                </c:pt>
                <c:pt idx="197">
                  <c:v>0.00164099071286186</c:v>
                </c:pt>
                <c:pt idx="198">
                  <c:v>0.00162101941072242</c:v>
                </c:pt>
                <c:pt idx="199">
                  <c:v>0.00160138906504013</c:v>
                </c:pt>
                <c:pt idx="200">
                  <c:v>0.00158209220272901</c:v>
                </c:pt>
                <c:pt idx="201">
                  <c:v>0.00156312155029092</c:v>
                </c:pt>
                <c:pt idx="202">
                  <c:v>0.00154447002754027</c:v>
                </c:pt>
                <c:pt idx="203">
                  <c:v>0.0015261307415554</c:v>
                </c:pt>
                <c:pt idx="204">
                  <c:v>0.00150809698084733</c:v>
                </c:pt>
                <c:pt idx="205">
                  <c:v>0.00149036220973723</c:v>
                </c:pt>
                <c:pt idx="206">
                  <c:v>0.00147292006293397</c:v>
                </c:pt>
                <c:pt idx="207">
                  <c:v>0.00145576434030386</c:v>
                </c:pt>
                <c:pt idx="208">
                  <c:v>0.00143888900182487</c:v>
                </c:pt>
                <c:pt idx="209">
                  <c:v>0.00142228816271799</c:v>
                </c:pt>
                <c:pt idx="210">
                  <c:v>0.00140595608874863</c:v>
                </c:pt>
                <c:pt idx="211">
                  <c:v>0.00138988719169152</c:v>
                </c:pt>
                <c:pt idx="212">
                  <c:v>0.00137407602495256</c:v>
                </c:pt>
                <c:pt idx="213">
                  <c:v>0.00135851727934153</c:v>
                </c:pt>
                <c:pt idx="214">
                  <c:v>0.00134320577898977</c:v>
                </c:pt>
                <c:pt idx="215">
                  <c:v>0.00132813647740733</c:v>
                </c:pt>
                <c:pt idx="216">
                  <c:v>0.00131330445367404</c:v>
                </c:pt>
                <c:pt idx="217">
                  <c:v>0.00129870490875954</c:v>
                </c:pt>
                <c:pt idx="218">
                  <c:v>0.00128433316196716</c:v>
                </c:pt>
                <c:pt idx="219">
                  <c:v>0.00127018464749714</c:v>
                </c:pt>
                <c:pt idx="220">
                  <c:v>0.00125625491112455</c:v>
                </c:pt>
                <c:pt idx="221">
                  <c:v>0.00124253960698758</c:v>
                </c:pt>
                <c:pt idx="222">
                  <c:v>0.00122903449448213</c:v>
                </c:pt>
                <c:pt idx="223">
                  <c:v>0.0012157354352587</c:v>
                </c:pt>
                <c:pt idx="224">
                  <c:v>0.00120263839031776</c:v>
                </c:pt>
                <c:pt idx="225">
                  <c:v>0.00118973941719997</c:v>
                </c:pt>
                <c:pt idx="226">
                  <c:v>0.00117703466726777</c:v>
                </c:pt>
                <c:pt idx="227">
                  <c:v>0.00116452038307492</c:v>
                </c:pt>
                <c:pt idx="228">
                  <c:v>0.00115219289582088</c:v>
                </c:pt>
                <c:pt idx="229">
                  <c:v>0.00114004862288687</c:v>
                </c:pt>
                <c:pt idx="230">
                  <c:v>0.00112808406545066</c:v>
                </c:pt>
                <c:pt idx="231">
                  <c:v>0.00111629580617725</c:v>
                </c:pt>
                <c:pt idx="232">
                  <c:v>0.00110468050698276</c:v>
                </c:pt>
                <c:pt idx="233">
                  <c:v>0.00109323490686882</c:v>
                </c:pt>
                <c:pt idx="234">
                  <c:v>0.00108195581982507</c:v>
                </c:pt>
                <c:pt idx="235">
                  <c:v>0.0010708401327972</c:v>
                </c:pt>
                <c:pt idx="236">
                  <c:v>0.0010598848037184</c:v>
                </c:pt>
                <c:pt idx="237">
                  <c:v>0.00104908685960179</c:v>
                </c:pt>
                <c:pt idx="238">
                  <c:v>0.00103844339469189</c:v>
                </c:pt>
                <c:pt idx="239">
                  <c:v>0.0010279515686729</c:v>
                </c:pt>
                <c:pt idx="240">
                  <c:v>0.00101760860493191</c:v>
                </c:pt>
                <c:pt idx="241">
                  <c:v>0.00100741178887514</c:v>
                </c:pt>
                <c:pt idx="242">
                  <c:v>0.000997358466295377</c:v>
                </c:pt>
                <c:pt idx="243">
                  <c:v>0.000987446041788744</c:v>
                </c:pt>
                <c:pt idx="244">
                  <c:v>0.000977671977219323</c:v>
                </c:pt>
                <c:pt idx="245">
                  <c:v>0.000968033790229817</c:v>
                </c:pt>
                <c:pt idx="246">
                  <c:v>0.000958529052796771</c:v>
                </c:pt>
                <c:pt idx="247">
                  <c:v>0.00094915538982885</c:v>
                </c:pt>
                <c:pt idx="248">
                  <c:v>0.00093991047780669</c:v>
                </c:pt>
                <c:pt idx="249">
                  <c:v>0.000930792043462971</c:v>
                </c:pt>
                <c:pt idx="250">
                  <c:v>0.000921797862501324</c:v>
                </c:pt>
                <c:pt idx="251">
                  <c:v>0.000912925758352824</c:v>
                </c:pt>
                <c:pt idx="252">
                  <c:v>0.000904173600968795</c:v>
                </c:pt>
                <c:pt idx="253">
                  <c:v>0.000895539305648737</c:v>
                </c:pt>
                <c:pt idx="254">
                  <c:v>0.00088702083190223</c:v>
                </c:pt>
                <c:pt idx="255">
                  <c:v>0.000878616182343687</c:v>
                </c:pt>
                <c:pt idx="256">
                  <c:v>0.000870323401618897</c:v>
                </c:pt>
                <c:pt idx="257">
                  <c:v>0.000862140575362324</c:v>
                </c:pt>
                <c:pt idx="258">
                  <c:v>0.000854065829184154</c:v>
                </c:pt>
                <c:pt idx="259">
                  <c:v>0.000846097327686152</c:v>
                </c:pt>
                <c:pt idx="260">
                  <c:v>0.000838233273505388</c:v>
                </c:pt>
                <c:pt idx="261">
                  <c:v>0.000830471906384942</c:v>
                </c:pt>
                <c:pt idx="262">
                  <c:v>0.000822811502270736</c:v>
                </c:pt>
                <c:pt idx="263">
                  <c:v>0.000815250372433655</c:v>
                </c:pt>
                <c:pt idx="264">
                  <c:v>0.000807786862616166</c:v>
                </c:pt>
                <c:pt idx="265">
                  <c:v>0.000800419352202644</c:v>
                </c:pt>
                <c:pt idx="266">
                  <c:v>0.000793146253412692</c:v>
                </c:pt>
                <c:pt idx="267">
                  <c:v>0.0007859660105167</c:v>
                </c:pt>
                <c:pt idx="268">
                  <c:v>0.000778877099072981</c:v>
                </c:pt>
                <c:pt idx="269">
                  <c:v>0.000771878025185792</c:v>
                </c:pt>
                <c:pt idx="270">
                  <c:v>0.000764967324783601</c:v>
                </c:pt>
                <c:pt idx="271">
                  <c:v>0.000758143562916983</c:v>
                </c:pt>
                <c:pt idx="272">
                  <c:v>0.00075140533307553</c:v>
                </c:pt>
                <c:pt idx="273">
                  <c:v>0.000744751256523204</c:v>
                </c:pt>
                <c:pt idx="274">
                  <c:v>0.000738179981651556</c:v>
                </c:pt>
                <c:pt idx="275">
                  <c:v>0.000731690183350287</c:v>
                </c:pt>
                <c:pt idx="276">
                  <c:v>0.000725280562394611</c:v>
                </c:pt>
                <c:pt idx="277">
                  <c:v>0.00071894984484892</c:v>
                </c:pt>
                <c:pt idx="278">
                  <c:v>0.000712696781486257</c:v>
                </c:pt>
                <c:pt idx="279">
                  <c:v>0.000706520147223127</c:v>
                </c:pt>
                <c:pt idx="280">
                  <c:v>0.000700418740569187</c:v>
                </c:pt>
                <c:pt idx="281">
                  <c:v>0.000694391383091372</c:v>
                </c:pt>
                <c:pt idx="282">
                  <c:v>0.000688436918892025</c:v>
                </c:pt>
                <c:pt idx="283">
                  <c:v>0.000682554214100628</c:v>
                </c:pt>
                <c:pt idx="284">
                  <c:v>0.000676742156378725</c:v>
                </c:pt>
                <c:pt idx="285">
                  <c:v>0.000670999654437643</c:v>
                </c:pt>
                <c:pt idx="286">
                  <c:v>0.000665325637568662</c:v>
                </c:pt>
                <c:pt idx="287">
                  <c:v>0.00065971905518524</c:v>
                </c:pt>
                <c:pt idx="288">
                  <c:v>0.00065417887637697</c:v>
                </c:pt>
                <c:pt idx="289">
                  <c:v>0.000648704089474908</c:v>
                </c:pt>
                <c:pt idx="290">
                  <c:v>0.000643293701627959</c:v>
                </c:pt>
                <c:pt idx="291">
                  <c:v>0.000637946738389996</c:v>
                </c:pt>
                <c:pt idx="292">
                  <c:v>0.000632662243317409</c:v>
                </c:pt>
                <c:pt idx="293">
                  <c:v>0.000627439277576784</c:v>
                </c:pt>
                <c:pt idx="294">
                  <c:v>0.000622276919562415</c:v>
                </c:pt>
                <c:pt idx="295">
                  <c:v>0.000617174264523394</c:v>
                </c:pt>
                <c:pt idx="296">
                  <c:v>0.000612130424199976</c:v>
                </c:pt>
                <c:pt idx="297">
                  <c:v>0.000607144526468991</c:v>
                </c:pt>
                <c:pt idx="298">
                  <c:v>0.000602215714998025</c:v>
                </c:pt>
                <c:pt idx="299">
                  <c:v>0.000597343148908125</c:v>
                </c:pt>
                <c:pt idx="300">
                  <c:v>0.000592526002444817</c:v>
                </c:pt>
                <c:pt idx="301">
                  <c:v>0.00058776346465717</c:v>
                </c:pt>
                <c:pt idx="302">
                  <c:v>0.000583054739084706</c:v>
                </c:pt>
                <c:pt idx="303">
                  <c:v>0.000578399043451937</c:v>
                </c:pt>
                <c:pt idx="304">
                  <c:v>0.000573795609370305</c:v>
                </c:pt>
                <c:pt idx="305">
                  <c:v>0.000569243682047345</c:v>
                </c:pt>
                <c:pt idx="306">
                  <c:v>0.000564742520002853</c:v>
                </c:pt>
                <c:pt idx="307">
                  <c:v>0.000560291394791873</c:v>
                </c:pt>
                <c:pt idx="308">
                  <c:v>0.000555889590734332</c:v>
                </c:pt>
                <c:pt idx="309">
                  <c:v>0.00055153640465112</c:v>
                </c:pt>
                <c:pt idx="310">
                  <c:v>0.000547231145606454</c:v>
                </c:pt>
                <c:pt idx="311">
                  <c:v>0.000542973134656367</c:v>
                </c:pt>
                <c:pt idx="312">
                  <c:v>0.000538761704603126</c:v>
                </c:pt>
                <c:pt idx="313">
                  <c:v>0.000534596199755463</c:v>
                </c:pt>
                <c:pt idx="314">
                  <c:v>0.00053047597569442</c:v>
                </c:pt>
                <c:pt idx="315">
                  <c:v>0.000526400399044698</c:v>
                </c:pt>
                <c:pt idx="316">
                  <c:v>0.000522368847251336</c:v>
                </c:pt>
                <c:pt idx="317">
                  <c:v>0.000518380708361591</c:v>
                </c:pt>
                <c:pt idx="318">
                  <c:v>0.000514435380811887</c:v>
                </c:pt>
                <c:pt idx="319">
                  <c:v>0.000510532273219689</c:v>
                </c:pt>
                <c:pt idx="320">
                  <c:v>0.000506670804180175</c:v>
                </c:pt>
                <c:pt idx="321">
                  <c:v>0.000502850402067591</c:v>
                </c:pt>
                <c:pt idx="322">
                  <c:v>0.000499070504841156</c:v>
                </c:pt>
                <c:pt idx="323">
                  <c:v>0.000495330559855403</c:v>
                </c:pt>
                <c:pt idx="324">
                  <c:v>0.000491630023674844</c:v>
                </c:pt>
                <c:pt idx="325">
                  <c:v>0.000487968361892839</c:v>
                </c:pt>
                <c:pt idx="326">
                  <c:v>0.00048434504895458</c:v>
                </c:pt>
                <c:pt idx="327">
                  <c:v>0.000480759567984054</c:v>
                </c:pt>
                <c:pt idx="328">
                  <c:v>0.000477211410614917</c:v>
                </c:pt>
                <c:pt idx="329">
                  <c:v>0.000473700076825154</c:v>
                </c:pt>
                <c:pt idx="330">
                  <c:v>0.000470225074775442</c:v>
                </c:pt>
                <c:pt idx="331">
                  <c:v>0.000466785920651121</c:v>
                </c:pt>
                <c:pt idx="332">
                  <c:v>0.000463382138507674</c:v>
                </c:pt>
                <c:pt idx="333">
                  <c:v>0.000460013260119638</c:v>
                </c:pt>
                <c:pt idx="334">
                  <c:v>0.000456678824832855</c:v>
                </c:pt>
                <c:pt idx="335">
                  <c:v>0.00045337837941998</c:v>
                </c:pt>
                <c:pt idx="336">
                  <c:v>0.000450111477939163</c:v>
                </c:pt>
                <c:pt idx="337">
                  <c:v>0.000446877681595831</c:v>
                </c:pt>
                <c:pt idx="338">
                  <c:v>0.000443676558607485</c:v>
                </c:pt>
                <c:pt idx="339">
                  <c:v>0.000440507684071449</c:v>
                </c:pt>
                <c:pt idx="340">
                  <c:v>0.000437370639835489</c:v>
                </c:pt>
                <c:pt idx="341">
                  <c:v>0.000434265014371233</c:v>
                </c:pt>
                <c:pt idx="342">
                  <c:v>0.000431190402650325</c:v>
                </c:pt>
                <c:pt idx="343">
                  <c:v>0.00042814640602325</c:v>
                </c:pt>
                <c:pt idx="344">
                  <c:v>0.000425132632100754</c:v>
                </c:pt>
                <c:pt idx="345">
                  <c:v>0.000422148694637812</c:v>
                </c:pt>
                <c:pt idx="346">
                  <c:v>0.000419194213420063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CG_state!$S$1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CG_state!$S$2:$S$348</c:f>
              <c:numCache>
                <c:formatCode>General</c:formatCode>
                <c:ptCount val="347"/>
                <c:pt idx="0">
                  <c:v>0.00137994040429101</c:v>
                </c:pt>
                <c:pt idx="1">
                  <c:v>0.00729062468757402</c:v>
                </c:pt>
                <c:pt idx="2">
                  <c:v>0.0182803648229329</c:v>
                </c:pt>
                <c:pt idx="3">
                  <c:v>0.034595092423095</c:v>
                </c:pt>
                <c:pt idx="4">
                  <c:v>0.0562022806365451</c:v>
                </c:pt>
                <c:pt idx="5">
                  <c:v>0.082659320178105</c:v>
                </c:pt>
                <c:pt idx="6">
                  <c:v>0.113114072430889</c:v>
                </c:pt>
                <c:pt idx="7">
                  <c:v>0.146414525917401</c:v>
                </c:pt>
                <c:pt idx="8">
                  <c:v>0.181269006454007</c:v>
                </c:pt>
                <c:pt idx="9">
                  <c:v>0.216405074364828</c:v>
                </c:pt>
                <c:pt idx="10">
                  <c:v>0.250693213154177</c:v>
                </c:pt>
                <c:pt idx="11">
                  <c:v>0.283221389150251</c:v>
                </c:pt>
                <c:pt idx="12">
                  <c:v>0.313322494854583</c:v>
                </c:pt>
                <c:pt idx="13">
                  <c:v>0.340565785370357</c:v>
                </c:pt>
                <c:pt idx="14">
                  <c:v>0.364726091817438</c:v>
                </c:pt>
                <c:pt idx="15">
                  <c:v>0.385743034345172</c:v>
                </c:pt>
                <c:pt idx="16">
                  <c:v>0.403679047494006</c:v>
                </c:pt>
                <c:pt idx="17">
                  <c:v>0.418681478192492</c:v>
                </c:pt>
                <c:pt idx="18">
                  <c:v>0.430951178873396</c:v>
                </c:pt>
                <c:pt idx="19">
                  <c:v>0.440718119174276</c:v>
                </c:pt>
                <c:pt idx="20">
                  <c:v>0.448223464625538</c:v>
                </c:pt>
                <c:pt idx="21">
                  <c:v>0.453707088626156</c:v>
                </c:pt>
                <c:pt idx="22">
                  <c:v>0.457399370152292</c:v>
                </c:pt>
                <c:pt idx="23">
                  <c:v>0.459516212669705</c:v>
                </c:pt>
                <c:pt idx="24">
                  <c:v>0.460256387006617</c:v>
                </c:pt>
                <c:pt idx="25">
                  <c:v>0.459800487093402</c:v>
                </c:pt>
                <c:pt idx="26">
                  <c:v>0.45831095942156</c:v>
                </c:pt>
                <c:pt idx="27">
                  <c:v>0.455932811471225</c:v>
                </c:pt>
                <c:pt idx="28">
                  <c:v>0.452794718663115</c:v>
                </c:pt>
                <c:pt idx="29">
                  <c:v>0.449010336244679</c:v>
                </c:pt>
                <c:pt idx="30">
                  <c:v>0.444679686505742</c:v>
                </c:pt>
                <c:pt idx="31">
                  <c:v>0.439890537683894</c:v>
                </c:pt>
                <c:pt idx="32">
                  <c:v>0.434719723210786</c:v>
                </c:pt>
                <c:pt idx="33">
                  <c:v>0.429234372149323</c:v>
                </c:pt>
                <c:pt idx="34">
                  <c:v>0.423493036582849</c:v>
                </c:pt>
                <c:pt idx="35">
                  <c:v>0.417546711461672</c:v>
                </c:pt>
                <c:pt idx="36">
                  <c:v>0.411439748554169</c:v>
                </c:pt>
                <c:pt idx="37">
                  <c:v>0.405210669821301</c:v>
                </c:pt>
                <c:pt idx="38">
                  <c:v>0.398892887541009</c:v>
                </c:pt>
                <c:pt idx="39">
                  <c:v>0.392515339419564</c:v>
                </c:pt>
                <c:pt idx="40">
                  <c:v>0.386103047133639</c:v>
                </c:pt>
                <c:pt idx="41">
                  <c:v>0.379677606519075</c:v>
                </c:pt>
                <c:pt idx="42">
                  <c:v>0.373257617141949</c:v>
                </c:pt>
                <c:pt idx="43">
                  <c:v>0.366859058375467</c:v>
                </c:pt>
                <c:pt idx="44">
                  <c:v>0.360495618440782</c:v>
                </c:pt>
                <c:pt idx="45">
                  <c:v>0.354178982200845</c:v>
                </c:pt>
                <c:pt idx="46">
                  <c:v>0.34791908285359</c:v>
                </c:pt>
                <c:pt idx="47">
                  <c:v>0.34172432207104</c:v>
                </c:pt>
                <c:pt idx="48">
                  <c:v>0.335601762582653</c:v>
                </c:pt>
                <c:pt idx="49">
                  <c:v>0.329557296706834</c:v>
                </c:pt>
                <c:pt idx="50">
                  <c:v>0.323595793893684</c:v>
                </c:pt>
                <c:pt idx="51">
                  <c:v>0.317721229951693</c:v>
                </c:pt>
                <c:pt idx="52">
                  <c:v>0.311936800287545</c:v>
                </c:pt>
                <c:pt idx="53">
                  <c:v>0.3062450191872</c:v>
                </c:pt>
                <c:pt idx="54">
                  <c:v>0.300647806903441</c:v>
                </c:pt>
                <c:pt idx="55">
                  <c:v>0.295146566085975</c:v>
                </c:pt>
                <c:pt idx="56">
                  <c:v>0.289742248890829</c:v>
                </c:pt>
                <c:pt idx="57">
                  <c:v>0.28443541593264</c:v>
                </c:pt>
                <c:pt idx="58">
                  <c:v>0.279226288093066</c:v>
                </c:pt>
                <c:pt idx="59">
                  <c:v>0.274114792068069</c:v>
                </c:pt>
                <c:pt idx="60">
                  <c:v>0.269100600423654</c:v>
                </c:pt>
                <c:pt idx="61">
                  <c:v>0.264183166831358</c:v>
                </c:pt>
                <c:pt idx="62">
                  <c:v>0.259361757069578</c:v>
                </c:pt>
                <c:pt idx="63">
                  <c:v>0.25463547630277</c:v>
                </c:pt>
                <c:pt idx="64">
                  <c:v>0.250003293086243</c:v>
                </c:pt>
                <c:pt idx="65">
                  <c:v>0.245464060488385</c:v>
                </c:pt>
                <c:pt idx="66">
                  <c:v>0.241016534673528</c:v>
                </c:pt>
                <c:pt idx="67">
                  <c:v>0.236659391246305</c:v>
                </c:pt>
                <c:pt idx="68">
                  <c:v>0.232391239621514</c:v>
                </c:pt>
                <c:pt idx="69">
                  <c:v>0.228210635651312</c:v>
                </c:pt>
                <c:pt idx="70">
                  <c:v>0.224116092713521</c:v>
                </c:pt>
                <c:pt idx="71">
                  <c:v>0.220106091440293</c:v>
                </c:pt>
                <c:pt idx="72">
                  <c:v>0.216179088244977</c:v>
                </c:pt>
                <c:pt idx="73">
                  <c:v>0.212333522786237</c:v>
                </c:pt>
                <c:pt idx="74">
                  <c:v>0.208567824492091</c:v>
                </c:pt>
                <c:pt idx="75">
                  <c:v>0.204880418252078</c:v>
                </c:pt>
                <c:pt idx="76">
                  <c:v>0.20126972937317</c:v>
                </c:pt>
                <c:pt idx="77">
                  <c:v>0.197734187883929</c:v>
                </c:pt>
                <c:pt idx="78">
                  <c:v>0.194272232261623</c:v>
                </c:pt>
                <c:pt idx="79">
                  <c:v>0.190882312648478</c:v>
                </c:pt>
                <c:pt idx="80">
                  <c:v>0.18756289361561</c:v>
                </c:pt>
                <c:pt idx="81">
                  <c:v>0.184312456526602</c:v>
                </c:pt>
                <c:pt idx="82">
                  <c:v>0.181129501546705</c:v>
                </c:pt>
                <c:pt idx="83">
                  <c:v>0.178012549338553</c:v>
                </c:pt>
                <c:pt idx="84">
                  <c:v>0.174960142480597</c:v>
                </c:pt>
                <c:pt idx="85">
                  <c:v>0.17197084664049</c:v>
                </c:pt>
                <c:pt idx="86">
                  <c:v>0.169043251531981</c:v>
                </c:pt>
                <c:pt idx="87">
                  <c:v>0.166175971680772</c:v>
                </c:pt>
                <c:pt idx="88">
                  <c:v>0.163367647021907</c:v>
                </c:pt>
                <c:pt idx="89">
                  <c:v>0.160616943348804</c:v>
                </c:pt>
                <c:pt idx="90">
                  <c:v>0.15792255263179</c:v>
                </c:pt>
                <c:pt idx="91">
                  <c:v>0.155283193222069</c:v>
                </c:pt>
                <c:pt idx="92">
                  <c:v>0.152697609955234</c:v>
                </c:pt>
                <c:pt idx="93">
                  <c:v>0.15016457416695</c:v>
                </c:pt>
                <c:pt idx="94">
                  <c:v>0.147682883632002</c:v>
                </c:pt>
                <c:pt idx="95">
                  <c:v>0.145251362436671</c:v>
                </c:pt>
                <c:pt idx="96">
                  <c:v>0.142868860793325</c:v>
                </c:pt>
                <c:pt idx="97">
                  <c:v>0.140534254805107</c:v>
                </c:pt>
                <c:pt idx="98">
                  <c:v>0.138246446187747</c:v>
                </c:pt>
                <c:pt idx="99">
                  <c:v>0.136004361954739</c:v>
                </c:pt>
                <c:pt idx="100">
                  <c:v>0.133806954071419</c:v>
                </c:pt>
                <c:pt idx="101">
                  <c:v>0.131653199082889</c:v>
                </c:pt>
                <c:pt idx="102">
                  <c:v>0.129542097720142</c:v>
                </c:pt>
                <c:pt idx="103">
                  <c:v>0.127472674488279</c:v>
                </c:pt>
                <c:pt idx="104">
                  <c:v>0.125443977240245</c:v>
                </c:pt>
                <c:pt idx="105">
                  <c:v>0.123455076739136</c:v>
                </c:pt>
                <c:pt idx="106">
                  <c:v>0.121505066211756</c:v>
                </c:pt>
                <c:pt idx="107">
                  <c:v>0.11959306089582</c:v>
                </c:pt>
                <c:pt idx="108">
                  <c:v>0.117718197582865</c:v>
                </c:pt>
                <c:pt idx="109">
                  <c:v>0.115879634158741</c:v>
                </c:pt>
                <c:pt idx="110">
                  <c:v>0.114076549143277</c:v>
                </c:pt>
                <c:pt idx="111">
                  <c:v>0.11230814123056</c:v>
                </c:pt>
                <c:pt idx="112">
                  <c:v>0.110573628831043</c:v>
                </c:pt>
                <c:pt idx="113">
                  <c:v>0.108872249616566</c:v>
                </c:pt>
                <c:pt idx="114">
                  <c:v>0.107203260069236</c:v>
                </c:pt>
                <c:pt idx="115">
                  <c:v>0.105565935034954</c:v>
                </c:pt>
                <c:pt idx="116">
                  <c:v>0.103959567282287</c:v>
                </c:pt>
                <c:pt idx="117">
                  <c:v>0.102383467067274</c:v>
                </c:pt>
                <c:pt idx="118">
                  <c:v>0.10083696170468</c:v>
                </c:pt>
                <c:pt idx="119">
                  <c:v>0.0993193951460841</c:v>
                </c:pt>
                <c:pt idx="120">
                  <c:v>0.0978301275651889</c:v>
                </c:pt>
                <c:pt idx="121">
                  <c:v>0.0963685349505955</c:v>
                </c:pt>
                <c:pt idx="122">
                  <c:v>0.0949340087062998</c:v>
                </c:pt>
                <c:pt idx="123">
                  <c:v>0.0935259552600727</c:v>
                </c:pt>
                <c:pt idx="124">
                  <c:v>0.0921437956798535</c:v>
                </c:pt>
                <c:pt idx="125">
                  <c:v>0.0907869652982573</c:v>
                </c:pt>
                <c:pt idx="126">
                  <c:v>0.0894549133452463</c:v>
                </c:pt>
                <c:pt idx="127">
                  <c:v>0.0881471025889939</c:v>
                </c:pt>
                <c:pt idx="128">
                  <c:v>0.0868630089849428</c:v>
                </c:pt>
                <c:pt idx="129">
                  <c:v>0.0856021213330303</c:v>
                </c:pt>
                <c:pt idx="130">
                  <c:v>0.0843639409430381</c:v>
                </c:pt>
                <c:pt idx="131">
                  <c:v>0.0831479813080036</c:v>
                </c:pt>
                <c:pt idx="132">
                  <c:v>0.0819537677856139</c:v>
                </c:pt>
                <c:pt idx="133">
                  <c:v>0.0807808372874918</c:v>
                </c:pt>
                <c:pt idx="134">
                  <c:v>0.0796287379762715</c:v>
                </c:pt>
                <c:pt idx="135">
                  <c:v>0.0784970289703485</c:v>
                </c:pt>
                <c:pt idx="136">
                  <c:v>0.0773852800561861</c:v>
                </c:pt>
                <c:pt idx="137">
                  <c:v>0.0762930714080482</c:v>
                </c:pt>
                <c:pt idx="138">
                  <c:v>0.0752199933150258</c:v>
                </c:pt>
                <c:pt idx="139">
                  <c:v>0.0741656459152188</c:v>
                </c:pt>
                <c:pt idx="140">
                  <c:v>0.0731296389369313</c:v>
                </c:pt>
                <c:pt idx="141">
                  <c:v>0.0721115914467364</c:v>
                </c:pt>
                <c:pt idx="142">
                  <c:v>0.071111131604263</c:v>
                </c:pt>
                <c:pt idx="143">
                  <c:v>0.0701278964235575</c:v>
                </c:pt>
                <c:pt idx="144">
                  <c:v>0.0691615315408711</c:v>
                </c:pt>
                <c:pt idx="145">
                  <c:v>0.0682116909887252</c:v>
                </c:pt>
                <c:pt idx="146">
                  <c:v>0.0672780369761045</c:v>
                </c:pt>
                <c:pt idx="147">
                  <c:v>0.0663602396746311</c:v>
                </c:pt>
                <c:pt idx="148">
                  <c:v>0.0654579770105721</c:v>
                </c:pt>
                <c:pt idx="149">
                  <c:v>0.0645709344625364</c:v>
                </c:pt>
                <c:pt idx="150">
                  <c:v>0.0636988048647133</c:v>
                </c:pt>
                <c:pt idx="151">
                  <c:v>0.0628412882155152</c:v>
                </c:pt>
                <c:pt idx="152">
                  <c:v>0.0619980914914806</c:v>
                </c:pt>
                <c:pt idx="153">
                  <c:v>0.0611689284663003</c:v>
                </c:pt>
                <c:pt idx="154">
                  <c:v>0.0603535195348317</c:v>
                </c:pt>
                <c:pt idx="155">
                  <c:v>0.0595515915419674</c:v>
                </c:pt>
                <c:pt idx="156">
                  <c:v>0.058762877616226</c:v>
                </c:pt>
                <c:pt idx="157">
                  <c:v>0.0579871170079391</c:v>
                </c:pt>
                <c:pt idx="158">
                  <c:v>0.0572240549319068</c:v>
                </c:pt>
                <c:pt idx="159">
                  <c:v>0.0564734424144003</c:v>
                </c:pt>
                <c:pt idx="160">
                  <c:v>0.055735036144389</c:v>
                </c:pt>
                <c:pt idx="161">
                  <c:v>0.0550085983288782</c:v>
                </c:pt>
                <c:pt idx="162">
                  <c:v>0.054293896552239</c:v>
                </c:pt>
                <c:pt idx="163">
                  <c:v>0.0535907036394198</c:v>
                </c:pt>
                <c:pt idx="164">
                  <c:v>0.052898797522932</c:v>
                </c:pt>
                <c:pt idx="165">
                  <c:v>0.0522179611134994</c:v>
                </c:pt>
                <c:pt idx="166">
                  <c:v>0.0515479821742711</c:v>
                </c:pt>
                <c:pt idx="167">
                  <c:v>0.0508886531984937</c:v>
                </c:pt>
                <c:pt idx="168">
                  <c:v>0.0502397712905473</c:v>
                </c:pt>
                <c:pt idx="169">
                  <c:v>0.0496011380502469</c:v>
                </c:pt>
                <c:pt idx="170">
                  <c:v>0.0489725594603163</c:v>
                </c:pt>
                <c:pt idx="171">
                  <c:v>0.0483538457769444</c:v>
                </c:pt>
                <c:pt idx="172">
                  <c:v>0.0477448114233359</c:v>
                </c:pt>
                <c:pt idx="173">
                  <c:v>0.0471452748861676</c:v>
                </c:pt>
                <c:pt idx="174">
                  <c:v>0.0465550586148713</c:v>
                </c:pt>
                <c:pt idx="175">
                  <c:v>0.0459739889236573</c:v>
                </c:pt>
                <c:pt idx="176">
                  <c:v>0.0454018958962036</c:v>
                </c:pt>
                <c:pt idx="177">
                  <c:v>0.044838613292931</c:v>
                </c:pt>
                <c:pt idx="178">
                  <c:v>0.0442839784607922</c:v>
                </c:pt>
                <c:pt idx="179">
                  <c:v>0.0437378322455006</c:v>
                </c:pt>
                <c:pt idx="180">
                  <c:v>0.0432000189061285</c:v>
                </c:pt>
                <c:pt idx="181">
                  <c:v>0.0426703860320092</c:v>
                </c:pt>
                <c:pt idx="182">
                  <c:v>0.0421487844618721</c:v>
                </c:pt>
                <c:pt idx="183">
                  <c:v>0.0416350682051516</c:v>
                </c:pt>
                <c:pt idx="184">
                  <c:v>0.0411290943654027</c:v>
                </c:pt>
                <c:pt idx="185">
                  <c:v>0.0406307230657661</c:v>
                </c:pt>
                <c:pt idx="186">
                  <c:v>0.040139817376422</c:v>
                </c:pt>
                <c:pt idx="187">
                  <c:v>0.0396562432439767</c:v>
                </c:pt>
                <c:pt idx="188">
                  <c:v>0.0391798694227255</c:v>
                </c:pt>
                <c:pt idx="189">
                  <c:v>0.0387105674077386</c:v>
                </c:pt>
                <c:pt idx="190">
                  <c:v>0.0382482113697187</c:v>
                </c:pt>
                <c:pt idx="191">
                  <c:v>0.0377926780915777</c:v>
                </c:pt>
                <c:pt idx="192">
                  <c:v>0.0373438469066858</c:v>
                </c:pt>
                <c:pt idx="193">
                  <c:v>0.0369015996387425</c:v>
                </c:pt>
                <c:pt idx="194">
                  <c:v>0.0364658205432266</c:v>
                </c:pt>
                <c:pt idx="195">
                  <c:v>0.0360363962503766</c:v>
                </c:pt>
                <c:pt idx="196">
                  <c:v>0.035613215709662</c:v>
                </c:pt>
                <c:pt idx="197">
                  <c:v>0.0351961701356991</c:v>
                </c:pt>
                <c:pt idx="198">
                  <c:v>0.0347851529555744</c:v>
                </c:pt>
                <c:pt idx="199">
                  <c:v>0.0343800597575317</c:v>
                </c:pt>
                <c:pt idx="200">
                  <c:v>0.033980788240989</c:v>
                </c:pt>
                <c:pt idx="201">
                  <c:v>0.0335872381678429</c:v>
                </c:pt>
                <c:pt idx="202">
                  <c:v>0.0331993113150284</c:v>
                </c:pt>
                <c:pt idx="203">
                  <c:v>0.0328169114282961</c:v>
                </c:pt>
                <c:pt idx="204">
                  <c:v>0.0324399441771736</c:v>
                </c:pt>
                <c:pt idx="205">
                  <c:v>0.0320683171110786</c:v>
                </c:pt>
                <c:pt idx="206">
                  <c:v>0.0317019396165506</c:v>
                </c:pt>
                <c:pt idx="207">
                  <c:v>0.0313407228755702</c:v>
                </c:pt>
                <c:pt idx="208">
                  <c:v>0.0309845798249359</c:v>
                </c:pt>
                <c:pt idx="209">
                  <c:v>0.0306334251166689</c:v>
                </c:pt>
                <c:pt idx="210">
                  <c:v>0.0302871750794179</c:v>
                </c:pt>
                <c:pt idx="211">
                  <c:v>0.0299457476808349</c:v>
                </c:pt>
                <c:pt idx="212">
                  <c:v>0.0296090624908975</c:v>
                </c:pt>
                <c:pt idx="213">
                  <c:v>0.0292770406461488</c:v>
                </c:pt>
                <c:pt idx="214">
                  <c:v>0.0289496048148312</c:v>
                </c:pt>
                <c:pt idx="215">
                  <c:v>0.0286266791628912</c:v>
                </c:pt>
                <c:pt idx="216">
                  <c:v>0.0283081893208269</c:v>
                </c:pt>
                <c:pt idx="217">
                  <c:v>0.0279940623513598</c:v>
                </c:pt>
                <c:pt idx="218">
                  <c:v>0.0276842267179061</c:v>
                </c:pt>
                <c:pt idx="219">
                  <c:v>0.0273786122538255</c:v>
                </c:pt>
                <c:pt idx="220">
                  <c:v>0.0270771501324275</c:v>
                </c:pt>
                <c:pt idx="221">
                  <c:v>0.0267797728377142</c:v>
                </c:pt>
                <c:pt idx="222">
                  <c:v>0.0264864141358395</c:v>
                </c:pt>
                <c:pt idx="223">
                  <c:v>0.0261970090472657</c:v>
                </c:pt>
                <c:pt idx="224">
                  <c:v>0.0259114938195982</c:v>
                </c:pt>
                <c:pt idx="225">
                  <c:v>0.0256298059010814</c:v>
                </c:pt>
                <c:pt idx="226">
                  <c:v>0.0253518839147358</c:v>
                </c:pt>
                <c:pt idx="227">
                  <c:v>0.0250776676331216</c:v>
                </c:pt>
                <c:pt idx="228">
                  <c:v>0.0248070979537105</c:v>
                </c:pt>
                <c:pt idx="229">
                  <c:v>0.0245401168748505</c:v>
                </c:pt>
                <c:pt idx="230">
                  <c:v>0.0242766674723067</c:v>
                </c:pt>
                <c:pt idx="231">
                  <c:v>0.0240166938763642</c:v>
                </c:pt>
                <c:pt idx="232">
                  <c:v>0.0237601412494774</c:v>
                </c:pt>
                <c:pt idx="233">
                  <c:v>0.0235069557644519</c:v>
                </c:pt>
                <c:pt idx="234">
                  <c:v>0.023257084583144</c:v>
                </c:pt>
                <c:pt idx="235">
                  <c:v>0.0230104758356658</c:v>
                </c:pt>
                <c:pt idx="236">
                  <c:v>0.0227670786000802</c:v>
                </c:pt>
                <c:pt idx="237">
                  <c:v>0.0225268428825767</c:v>
                </c:pt>
                <c:pt idx="238">
                  <c:v>0.022289719598111</c:v>
                </c:pt>
                <c:pt idx="239">
                  <c:v>0.0220556605515001</c:v>
                </c:pt>
                <c:pt idx="240">
                  <c:v>0.0218246184189593</c:v>
                </c:pt>
                <c:pt idx="241">
                  <c:v>0.0215965467300699</c:v>
                </c:pt>
                <c:pt idx="242">
                  <c:v>0.0213713998501658</c:v>
                </c:pt>
                <c:pt idx="243">
                  <c:v>0.0211491329631309</c:v>
                </c:pt>
                <c:pt idx="244">
                  <c:v>0.0209297020545924</c:v>
                </c:pt>
                <c:pt idx="245">
                  <c:v>0.0207130638955044</c:v>
                </c:pt>
                <c:pt idx="246">
                  <c:v>0.0204991760261081</c:v>
                </c:pt>
                <c:pt idx="247">
                  <c:v>0.0202879967402616</c:v>
                </c:pt>
                <c:pt idx="248">
                  <c:v>0.0200794850701282</c:v>
                </c:pt>
                <c:pt idx="249">
                  <c:v>0.0198736007712151</c:v>
                </c:pt>
                <c:pt idx="250">
                  <c:v>0.0196703043077536</c:v>
                </c:pt>
                <c:pt idx="251">
                  <c:v>0.0194695568384109</c:v>
                </c:pt>
                <c:pt idx="252">
                  <c:v>0.0192713202023269</c:v>
                </c:pt>
                <c:pt idx="253">
                  <c:v>0.019075556905467</c:v>
                </c:pt>
                <c:pt idx="254">
                  <c:v>0.0188822301072827</c:v>
                </c:pt>
                <c:pt idx="255">
                  <c:v>0.0186913036076723</c:v>
                </c:pt>
                <c:pt idx="256">
                  <c:v>0.0185027418342355</c:v>
                </c:pt>
                <c:pt idx="257">
                  <c:v>0.0183165098298126</c:v>
                </c:pt>
                <c:pt idx="258">
                  <c:v>0.0181325732403023</c:v>
                </c:pt>
                <c:pt idx="259">
                  <c:v>0.0179508983027521</c:v>
                </c:pt>
                <c:pt idx="260">
                  <c:v>0.017771451833712</c:v>
                </c:pt>
                <c:pt idx="261">
                  <c:v>0.0175942012178478</c:v>
                </c:pt>
                <c:pt idx="262">
                  <c:v>0.0174191143968057</c:v>
                </c:pt>
                <c:pt idx="263">
                  <c:v>0.0172461598583232</c:v>
                </c:pt>
                <c:pt idx="264">
                  <c:v>0.0170753066255793</c:v>
                </c:pt>
                <c:pt idx="265">
                  <c:v>0.0169065242467787</c:v>
                </c:pt>
                <c:pt idx="266">
                  <c:v>0.0167397827849642</c:v>
                </c:pt>
                <c:pt idx="267">
                  <c:v>0.0165750528080523</c:v>
                </c:pt>
                <c:pt idx="268">
                  <c:v>0.0164123053790852</c:v>
                </c:pt>
                <c:pt idx="269">
                  <c:v>0.0162515120466953</c:v>
                </c:pt>
                <c:pt idx="270">
                  <c:v>0.0160926448357765</c:v>
                </c:pt>
                <c:pt idx="271">
                  <c:v>0.0159356762383572</c:v>
                </c:pt>
                <c:pt idx="272">
                  <c:v>0.0157805792046709</c:v>
                </c:pt>
                <c:pt idx="273">
                  <c:v>0.0156273271344178</c:v>
                </c:pt>
                <c:pt idx="274">
                  <c:v>0.0154758938682162</c:v>
                </c:pt>
                <c:pt idx="275">
                  <c:v>0.0153262536792351</c:v>
                </c:pt>
                <c:pt idx="276">
                  <c:v>0.0151783812650067</c:v>
                </c:pt>
                <c:pt idx="277">
                  <c:v>0.0150322517394133</c:v>
                </c:pt>
                <c:pt idx="278">
                  <c:v>0.0148878406248449</c:v>
                </c:pt>
                <c:pt idx="279">
                  <c:v>0.0147451238445231</c:v>
                </c:pt>
                <c:pt idx="280">
                  <c:v>0.0146040777149869</c:v>
                </c:pt>
                <c:pt idx="281">
                  <c:v>0.0144646789387385</c:v>
                </c:pt>
                <c:pt idx="282">
                  <c:v>0.0143269045970431</c:v>
                </c:pt>
                <c:pt idx="283">
                  <c:v>0.0141907321428802</c:v>
                </c:pt>
                <c:pt idx="284">
                  <c:v>0.0140561393940428</c:v>
                </c:pt>
                <c:pt idx="285">
                  <c:v>0.0139231045263814</c:v>
                </c:pt>
                <c:pt idx="286">
                  <c:v>0.0137916060671878</c:v>
                </c:pt>
                <c:pt idx="287">
                  <c:v>0.0136616228887187</c:v>
                </c:pt>
                <c:pt idx="288">
                  <c:v>0.0135331342018509</c:v>
                </c:pt>
                <c:pt idx="289">
                  <c:v>0.0134061195498715</c:v>
                </c:pt>
                <c:pt idx="290">
                  <c:v>0.0132805588023927</c:v>
                </c:pt>
                <c:pt idx="291">
                  <c:v>0.0131564321493958</c:v>
                </c:pt>
                <c:pt idx="292">
                  <c:v>0.0130337200953947</c:v>
                </c:pt>
                <c:pt idx="293">
                  <c:v>0.0129124034537211</c:v>
                </c:pt>
                <c:pt idx="294">
                  <c:v>0.0127924633409259</c:v>
                </c:pt>
                <c:pt idx="295">
                  <c:v>0.0126738811712951</c:v>
                </c:pt>
                <c:pt idx="296">
                  <c:v>0.012556638651478</c:v>
                </c:pt>
                <c:pt idx="297">
                  <c:v>0.0124407177752236</c:v>
                </c:pt>
                <c:pt idx="298">
                  <c:v>0.0123261008182251</c:v>
                </c:pt>
                <c:pt idx="299">
                  <c:v>0.0122127703330672</c:v>
                </c:pt>
                <c:pt idx="300">
                  <c:v>0.0121007091442771</c:v>
                </c:pt>
                <c:pt idx="301">
                  <c:v>0.0119899003434739</c:v>
                </c:pt>
                <c:pt idx="302">
                  <c:v>0.0118803272846164</c:v>
                </c:pt>
                <c:pt idx="303">
                  <c:v>0.0117719735793455</c:v>
                </c:pt>
                <c:pt idx="304">
                  <c:v>0.0116648230924197</c:v>
                </c:pt>
                <c:pt idx="305">
                  <c:v>0.0115588599372434</c:v>
                </c:pt>
                <c:pt idx="306">
                  <c:v>0.0114540684714814</c:v>
                </c:pt>
                <c:pt idx="307">
                  <c:v>0.0113504332927635</c:v>
                </c:pt>
                <c:pt idx="308">
                  <c:v>0.0112479392344719</c:v>
                </c:pt>
                <c:pt idx="309">
                  <c:v>0.0111465713616134</c:v>
                </c:pt>
                <c:pt idx="310">
                  <c:v>0.0110463149667722</c:v>
                </c:pt>
                <c:pt idx="311">
                  <c:v>0.0109471555661436</c:v>
                </c:pt>
                <c:pt idx="312">
                  <c:v>0.0108490788956437</c:v>
                </c:pt>
                <c:pt idx="313">
                  <c:v>0.0107520709070972</c:v>
                </c:pt>
                <c:pt idx="314">
                  <c:v>0.0106561177644987</c:v>
                </c:pt>
                <c:pt idx="315">
                  <c:v>0.0105612058403475</c:v>
                </c:pt>
                <c:pt idx="316">
                  <c:v>0.0104673217120532</c:v>
                </c:pt>
                <c:pt idx="317">
                  <c:v>0.0103744521584118</c:v>
                </c:pt>
                <c:pt idx="318">
                  <c:v>0.0102825841561497</c:v>
                </c:pt>
                <c:pt idx="319">
                  <c:v>0.0101917048765343</c:v>
                </c:pt>
                <c:pt idx="320">
                  <c:v>0.0101018016820506</c:v>
                </c:pt>
                <c:pt idx="321">
                  <c:v>0.0100128621231417</c:v>
                </c:pt>
                <c:pt idx="322">
                  <c:v>0.00992487393501114</c:v>
                </c:pt>
                <c:pt idx="323">
                  <c:v>0.0098378250344876</c:v>
                </c:pt>
                <c:pt idx="324">
                  <c:v>0.00975170351694896</c:v>
                </c:pt>
                <c:pt idx="325">
                  <c:v>0.00966649765330506</c:v>
                </c:pt>
                <c:pt idx="326">
                  <c:v>0.00958219588703822</c:v>
                </c:pt>
                <c:pt idx="327">
                  <c:v>0.00949878683129974</c:v>
                </c:pt>
                <c:pt idx="328">
                  <c:v>0.00941625926606161</c:v>
                </c:pt>
                <c:pt idx="329">
                  <c:v>0.00933460213532192</c:v>
                </c:pt>
                <c:pt idx="330">
                  <c:v>0.00925380454436319</c:v>
                </c:pt>
                <c:pt idx="331">
                  <c:v>0.00917385575706226</c:v>
                </c:pt>
                <c:pt idx="332">
                  <c:v>0.00909474519325081</c:v>
                </c:pt>
                <c:pt idx="333">
                  <c:v>0.00901646242612527</c:v>
                </c:pt>
                <c:pt idx="334">
                  <c:v>0.00893899717970536</c:v>
                </c:pt>
                <c:pt idx="335">
                  <c:v>0.00886233932633991</c:v>
                </c:pt>
                <c:pt idx="336">
                  <c:v>0.0087864788842593</c:v>
                </c:pt>
                <c:pt idx="337">
                  <c:v>0.0087114060151733</c:v>
                </c:pt>
                <c:pt idx="338">
                  <c:v>0.00863711102191361</c:v>
                </c:pt>
                <c:pt idx="339">
                  <c:v>0.00856358434611992</c:v>
                </c:pt>
                <c:pt idx="340">
                  <c:v>0.00849081656596874</c:v>
                </c:pt>
                <c:pt idx="341">
                  <c:v>0.00841879839394421</c:v>
                </c:pt>
                <c:pt idx="342">
                  <c:v>0.00834752067464976</c:v>
                </c:pt>
                <c:pt idx="343">
                  <c:v>0.00827697438266008</c:v>
                </c:pt>
                <c:pt idx="344">
                  <c:v>0.00820715062041236</c:v>
                </c:pt>
                <c:pt idx="345">
                  <c:v>0.00813804061613605</c:v>
                </c:pt>
                <c:pt idx="346">
                  <c:v>0.00806963572182053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CG_state!$T$1</c:f>
              <c:strCache>
                <c:ptCount val="1"/>
                <c:pt idx="0">
                  <c:v>Death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CG_state!$T$2:$T$348</c:f>
              <c:numCache>
                <c:formatCode>General</c:formatCode>
                <c:ptCount val="347"/>
                <c:pt idx="0">
                  <c:v>2.23857469939803e-5</c:v>
                </c:pt>
                <c:pt idx="1">
                  <c:v>0.00083935372834798</c:v>
                </c:pt>
                <c:pt idx="2">
                  <c:v>0.00356459330705805</c:v>
                </c:pt>
                <c:pt idx="3">
                  <c:v>0.00868823804387298</c:v>
                </c:pt>
                <c:pt idx="4">
                  <c:v>0.0162367893159719</c:v>
                </c:pt>
                <c:pt idx="5">
                  <c:v>0.026005241370994</c:v>
                </c:pt>
                <c:pt idx="6">
                  <c:v>0.0376962699415579</c:v>
                </c:pt>
                <c:pt idx="7">
                  <c:v>0.050992360542873</c:v>
                </c:pt>
                <c:pt idx="8">
                  <c:v>0.065590379732697</c:v>
                </c:pt>
                <c:pt idx="9">
                  <c:v>0.081216393888184</c:v>
                </c:pt>
                <c:pt idx="10">
                  <c:v>0.097630411210309</c:v>
                </c:pt>
                <c:pt idx="11">
                  <c:v>0.114626166050544</c:v>
                </c:pt>
                <c:pt idx="12">
                  <c:v>0.132028628549393</c:v>
                </c:pt>
                <c:pt idx="13">
                  <c:v>0.149690631312577</c:v>
                </c:pt>
                <c:pt idx="14">
                  <c:v>0.167489319436456</c:v>
                </c:pt>
                <c:pt idx="15">
                  <c:v>0.185322765865975</c:v>
                </c:pt>
                <c:pt idx="16">
                  <c:v>0.203106901185741</c:v>
                </c:pt>
                <c:pt idx="17">
                  <c:v>0.220772806293175</c:v>
                </c:pt>
                <c:pt idx="18">
                  <c:v>0.238264365583816</c:v>
                </c:pt>
                <c:pt idx="19">
                  <c:v>0.255536254351603</c:v>
                </c:pt>
                <c:pt idx="20">
                  <c:v>0.272552224549099</c:v>
                </c:pt>
                <c:pt idx="21">
                  <c:v>0.289283650993301</c:v>
                </c:pt>
                <c:pt idx="22">
                  <c:v>0.305708301770892</c:v>
                </c:pt>
                <c:pt idx="23">
                  <c:v>0.321809299936665</c:v>
                </c:pt>
                <c:pt idx="24">
                  <c:v>0.337574247508963</c:v>
                </c:pt>
                <c:pt idx="25">
                  <c:v>0.352994486676241</c:v>
                </c:pt>
                <c:pt idx="26">
                  <c:v>0.368064476763973</c:v>
                </c:pt>
                <c:pt idx="27">
                  <c:v>0.382781268757237</c:v>
                </c:pt>
                <c:pt idx="28">
                  <c:v>0.397144062003453</c:v>
                </c:pt>
                <c:pt idx="29">
                  <c:v>0.411153830148027</c:v>
                </c:pt>
                <c:pt idx="30">
                  <c:v>0.424813005419089</c:v>
                </c:pt>
                <c:pt idx="31">
                  <c:v>0.438125212119592</c:v>
                </c:pt>
                <c:pt idx="32">
                  <c:v>0.451095041649646</c:v>
                </c:pt>
                <c:pt idx="33">
                  <c:v>0.463727862610137</c:v>
                </c:pt>
                <c:pt idx="34">
                  <c:v>0.476029660567025</c:v>
                </c:pt>
                <c:pt idx="35">
                  <c:v>0.488006902916274</c:v>
                </c:pt>
                <c:pt idx="36">
                  <c:v>0.499666425009453</c:v>
                </c:pt>
                <c:pt idx="37">
                  <c:v>0.511015334302758</c:v>
                </c:pt>
                <c:pt idx="38">
                  <c:v>0.522060929797164</c:v>
                </c:pt>
                <c:pt idx="39">
                  <c:v>0.532810634460733</c:v>
                </c:pt>
                <c:pt idx="40">
                  <c:v>0.543271938679452</c:v>
                </c:pt>
                <c:pt idx="41">
                  <c:v>0.553452353081617</c:v>
                </c:pt>
                <c:pt idx="42">
                  <c:v>0.563359369332079</c:v>
                </c:pt>
                <c:pt idx="43">
                  <c:v>0.573000427704403</c:v>
                </c:pt>
                <c:pt idx="44">
                  <c:v>0.582382890417693</c:v>
                </c:pt>
                <c:pt idx="45">
                  <c:v>0.591514019875795</c:v>
                </c:pt>
                <c:pt idx="46">
                  <c:v>0.600400961074332</c:v>
                </c:pt>
                <c:pt idx="47">
                  <c:v>0.609050727549296</c:v>
                </c:pt>
                <c:pt idx="48">
                  <c:v>0.617470190332705</c:v>
                </c:pt>
                <c:pt idx="49">
                  <c:v>0.625666069458912</c:v>
                </c:pt>
                <c:pt idx="50">
                  <c:v>0.633644927631474</c:v>
                </c:pt>
                <c:pt idx="51">
                  <c:v>0.641413165717027</c:v>
                </c:pt>
                <c:pt idx="52">
                  <c:v>0.648977019780824</c:v>
                </c:pt>
                <c:pt idx="53">
                  <c:v>0.656342559419707</c:v>
                </c:pt>
                <c:pt idx="54">
                  <c:v>0.663515687183478</c:v>
                </c:pt>
                <c:pt idx="55">
                  <c:v>0.670502138905675</c:v>
                </c:pt>
                <c:pt idx="56">
                  <c:v>0.67730748479055</c:v>
                </c:pt>
                <c:pt idx="57">
                  <c:v>0.683937131125087</c:v>
                </c:pt>
                <c:pt idx="58">
                  <c:v>0.690396322503845</c:v>
                </c:pt>
                <c:pt idx="59">
                  <c:v>0.696690144470663</c:v>
                </c:pt>
                <c:pt idx="60">
                  <c:v>0.702823526495201</c:v>
                </c:pt>
                <c:pt idx="61">
                  <c:v>0.708801245214313</c:v>
                </c:pt>
                <c:pt idx="62">
                  <c:v>0.71462792787855</c:v>
                </c:pt>
                <c:pt idx="63">
                  <c:v>0.720308055952956</c:v>
                </c:pt>
                <c:pt idx="64">
                  <c:v>0.72584596882897</c:v>
                </c:pt>
                <c:pt idx="65">
                  <c:v>0.731245867610822</c:v>
                </c:pt>
                <c:pt idx="66">
                  <c:v>0.736511818945443</c:v>
                </c:pt>
                <c:pt idx="67">
                  <c:v>0.741647758869814</c:v>
                </c:pt>
                <c:pt idx="68">
                  <c:v>0.746657496653852</c:v>
                </c:pt>
                <c:pt idx="69">
                  <c:v>0.751544718620533</c:v>
                </c:pt>
                <c:pt idx="70">
                  <c:v>0.756312991928077</c:v>
                </c:pt>
                <c:pt idx="71">
                  <c:v>0.760965768301675</c:v>
                </c:pt>
                <c:pt idx="72">
                  <c:v>0.765506387704527</c:v>
                </c:pt>
                <c:pt idx="73">
                  <c:v>0.76993808193994</c:v>
                </c:pt>
                <c:pt idx="74">
                  <c:v>0.774263978177913</c:v>
                </c:pt>
                <c:pt idx="75">
                  <c:v>0.778487102401091</c:v>
                </c:pt>
                <c:pt idx="76">
                  <c:v>0.782610382766194</c:v>
                </c:pt>
                <c:pt idx="77">
                  <c:v>0.786636652878085</c:v>
                </c:pt>
                <c:pt idx="78">
                  <c:v>0.790568654974545</c:v>
                </c:pt>
                <c:pt idx="79">
                  <c:v>0.794409043020574</c:v>
                </c:pt>
                <c:pt idx="80">
                  <c:v>0.79816038571169</c:v>
                </c:pt>
                <c:pt idx="81">
                  <c:v>0.801825169386226</c:v>
                </c:pt>
                <c:pt idx="82">
                  <c:v>0.805405800847108</c:v>
                </c:pt>
                <c:pt idx="83">
                  <c:v>0.808904610093935</c:v>
                </c:pt>
                <c:pt idx="84">
                  <c:v>0.812323852966543</c:v>
                </c:pt>
                <c:pt idx="85">
                  <c:v>0.815665713701446</c:v>
                </c:pt>
                <c:pt idx="86">
                  <c:v>0.818932307402799</c:v>
                </c:pt>
                <c:pt idx="87">
                  <c:v>0.822125682429658</c:v>
                </c:pt>
                <c:pt idx="88">
                  <c:v>0.825247822701474</c:v>
                </c:pt>
                <c:pt idx="89">
                  <c:v>0.828300649923828</c:v>
                </c:pt>
                <c:pt idx="90">
                  <c:v>0.831286025736526</c:v>
                </c:pt>
                <c:pt idx="91">
                  <c:v>0.83420575378618</c:v>
                </c:pt>
                <c:pt idx="92">
                  <c:v>0.837061581725478</c:v>
                </c:pt>
                <c:pt idx="93">
                  <c:v>0.839855203141329</c:v>
                </c:pt>
                <c:pt idx="94">
                  <c:v>0.842588259414081</c:v>
                </c:pt>
                <c:pt idx="95">
                  <c:v>0.845262341510013</c:v>
                </c:pt>
                <c:pt idx="96">
                  <c:v>0.847878991709274</c:v>
                </c:pt>
                <c:pt idx="97">
                  <c:v>0.8504397052714</c:v>
                </c:pt>
                <c:pt idx="98">
                  <c:v>0.852945932040542</c:v>
                </c:pt>
                <c:pt idx="99">
                  <c:v>0.855399077992462</c:v>
                </c:pt>
                <c:pt idx="100">
                  <c:v>0.857800506725341</c:v>
                </c:pt>
                <c:pt idx="101">
                  <c:v>0.860151540896369</c:v>
                </c:pt>
                <c:pt idx="102">
                  <c:v>0.862453463606069</c:v>
                </c:pt>
                <c:pt idx="103">
                  <c:v>0.864707519732222</c:v>
                </c:pt>
                <c:pt idx="104">
                  <c:v>0.866914917215236</c:v>
                </c:pt>
                <c:pt idx="105">
                  <c:v>0.869076828296731</c:v>
                </c:pt>
                <c:pt idx="106">
                  <c:v>0.871194390713069</c:v>
                </c:pt>
                <c:pt idx="107">
                  <c:v>0.873268708845485</c:v>
                </c:pt>
                <c:pt idx="108">
                  <c:v>0.875300854828458</c:v>
                </c:pt>
                <c:pt idx="109">
                  <c:v>0.877291869617859</c:v>
                </c:pt>
                <c:pt idx="110">
                  <c:v>0.879242764020405</c:v>
                </c:pt>
                <c:pt idx="111">
                  <c:v>0.88115451968586</c:v>
                </c:pt>
                <c:pt idx="112">
                  <c:v>0.883028090063404</c:v>
                </c:pt>
                <c:pt idx="113">
                  <c:v>0.884864401323515</c:v>
                </c:pt>
                <c:pt idx="114">
                  <c:v>0.886664353246671</c:v>
                </c:pt>
                <c:pt idx="115">
                  <c:v>0.888428820080139</c:v>
                </c:pt>
                <c:pt idx="116">
                  <c:v>0.890158651364052</c:v>
                </c:pt>
                <c:pt idx="117">
                  <c:v>0.891854672727955</c:v>
                </c:pt>
                <c:pt idx="118">
                  <c:v>0.893517686658925</c:v>
                </c:pt>
                <c:pt idx="119">
                  <c:v>0.895148473242365</c:v>
                </c:pt>
                <c:pt idx="120">
                  <c:v>0.896747790876495</c:v>
                </c:pt>
                <c:pt idx="121">
                  <c:v>0.898316376961553</c:v>
                </c:pt>
                <c:pt idx="122">
                  <c:v>0.899854948564656</c:v>
                </c:pt>
                <c:pt idx="123">
                  <c:v>0.901364203061249</c:v>
                </c:pt>
                <c:pt idx="124">
                  <c:v>0.902844818754037</c:v>
                </c:pt>
                <c:pt idx="125">
                  <c:v>0.904297455470235</c:v>
                </c:pt>
                <c:pt idx="126">
                  <c:v>0.905722755137983</c:v>
                </c:pt>
                <c:pt idx="127">
                  <c:v>0.90712134234268</c:v>
                </c:pt>
                <c:pt idx="128">
                  <c:v>0.908493824864031</c:v>
                </c:pt>
                <c:pt idx="129">
                  <c:v>0.909840794194502</c:v>
                </c:pt>
                <c:pt idx="130">
                  <c:v>0.911162826039898</c:v>
                </c:pt>
                <c:pt idx="131">
                  <c:v>0.912460480802738</c:v>
                </c:pt>
                <c:pt idx="132">
                  <c:v>0.913734304049056</c:v>
                </c:pt>
                <c:pt idx="133">
                  <c:v>0.914984826959262</c:v>
                </c:pt>
                <c:pt idx="134">
                  <c:v>0.916212566763652</c:v>
                </c:pt>
                <c:pt idx="135">
                  <c:v>0.917418027163139</c:v>
                </c:pt>
                <c:pt idx="136">
                  <c:v>0.918601698735746</c:v>
                </c:pt>
                <c:pt idx="137">
                  <c:v>0.919764059329406</c:v>
                </c:pt>
                <c:pt idx="138">
                  <c:v>0.920905574441552</c:v>
                </c:pt>
                <c:pt idx="139">
                  <c:v>0.922026697586011</c:v>
                </c:pt>
                <c:pt idx="140">
                  <c:v>0.923127870647634</c:v>
                </c:pt>
                <c:pt idx="141">
                  <c:v>0.924209524225149</c:v>
                </c:pt>
                <c:pt idx="142">
                  <c:v>0.925272077962641</c:v>
                </c:pt>
                <c:pt idx="143">
                  <c:v>0.926315940870078</c:v>
                </c:pt>
                <c:pt idx="144">
                  <c:v>0.927341511633297</c:v>
                </c:pt>
                <c:pt idx="145">
                  <c:v>0.928349178913811</c:v>
                </c:pt>
                <c:pt idx="146">
                  <c:v>0.929339321638816</c:v>
                </c:pt>
                <c:pt idx="147">
                  <c:v>0.930312309281758</c:v>
                </c:pt>
                <c:pt idx="148">
                  <c:v>0.931268502133775</c:v>
                </c:pt>
                <c:pt idx="149">
                  <c:v>0.932208251566374</c:v>
                </c:pt>
                <c:pt idx="150">
                  <c:v>0.93313190028563</c:v>
                </c:pt>
                <c:pt idx="151">
                  <c:v>0.934039782578219</c:v>
                </c:pt>
                <c:pt idx="152">
                  <c:v>0.934932224549575</c:v>
                </c:pt>
                <c:pt idx="153">
                  <c:v>0.935809544354454</c:v>
                </c:pt>
                <c:pt idx="154">
                  <c:v>0.936672052420155</c:v>
                </c:pt>
                <c:pt idx="155">
                  <c:v>0.937520051662687</c:v>
                </c:pt>
                <c:pt idx="156">
                  <c:v>0.938353837696096</c:v>
                </c:pt>
                <c:pt idx="157">
                  <c:v>0.939173699035219</c:v>
                </c:pt>
                <c:pt idx="158">
                  <c:v>0.939979917292073</c:v>
                </c:pt>
                <c:pt idx="159">
                  <c:v>0.940772767366114</c:v>
                </c:pt>
                <c:pt idx="160">
                  <c:v>0.941552517628576</c:v>
                </c:pt>
                <c:pt idx="161">
                  <c:v>0.942319430101083</c:v>
                </c:pt>
                <c:pt idx="162">
                  <c:v>0.943073760628753</c:v>
                </c:pt>
                <c:pt idx="163">
                  <c:v>0.943815759047956</c:v>
                </c:pt>
                <c:pt idx="164">
                  <c:v>0.944545669348935</c:v>
                </c:pt>
                <c:pt idx="165">
                  <c:v>0.945263729833443</c:v>
                </c:pt>
                <c:pt idx="166">
                  <c:v>0.945970173267583</c:v>
                </c:pt>
                <c:pt idx="167">
                  <c:v>0.946665227030003</c:v>
                </c:pt>
                <c:pt idx="168">
                  <c:v>0.9473491132556</c:v>
                </c:pt>
                <c:pt idx="169">
                  <c:v>0.9480220489749</c:v>
                </c:pt>
                <c:pt idx="170">
                  <c:v>0.948684246249238</c:v>
                </c:pt>
                <c:pt idx="171">
                  <c:v>0.949335912301897</c:v>
                </c:pt>
                <c:pt idx="172">
                  <c:v>0.949977249645328</c:v>
                </c:pt>
                <c:pt idx="173">
                  <c:v>0.950608456204585</c:v>
                </c:pt>
                <c:pt idx="174">
                  <c:v>0.951229725437105</c:v>
                </c:pt>
                <c:pt idx="175">
                  <c:v>0.951841246448945</c:v>
                </c:pt>
                <c:pt idx="176">
                  <c:v>0.952443204107603</c:v>
                </c:pt>
                <c:pt idx="177">
                  <c:v>0.953035779151517</c:v>
                </c:pt>
                <c:pt idx="178">
                  <c:v>0.953619148296381</c:v>
                </c:pt>
                <c:pt idx="179">
                  <c:v>0.954193484338341</c:v>
                </c:pt>
                <c:pt idx="180">
                  <c:v>0.954758956254215</c:v>
                </c:pt>
                <c:pt idx="181">
                  <c:v>0.955315729298799</c:v>
                </c:pt>
                <c:pt idx="182">
                  <c:v>0.955863965099371</c:v>
                </c:pt>
                <c:pt idx="183">
                  <c:v>0.956403821747479</c:v>
                </c:pt>
                <c:pt idx="184">
                  <c:v>0.956935453888097</c:v>
                </c:pt>
                <c:pt idx="185">
                  <c:v>0.957459012806242</c:v>
                </c:pt>
                <c:pt idx="186">
                  <c:v>0.957974646511118</c:v>
                </c:pt>
                <c:pt idx="187">
                  <c:v>0.958482499817879</c:v>
                </c:pt>
                <c:pt idx="188">
                  <c:v>0.958982714427079</c:v>
                </c:pt>
                <c:pt idx="189">
                  <c:v>0.959475429001889</c:v>
                </c:pt>
                <c:pt idx="190">
                  <c:v>0.959960779243136</c:v>
                </c:pt>
                <c:pt idx="191">
                  <c:v>0.960438897962251</c:v>
                </c:pt>
                <c:pt idx="192">
                  <c:v>0.960909915152183</c:v>
                </c:pt>
                <c:pt idx="193">
                  <c:v>0.961373958056334</c:v>
                </c:pt>
                <c:pt idx="194">
                  <c:v>0.961831151235593</c:v>
                </c:pt>
                <c:pt idx="195">
                  <c:v>0.962281616633512</c:v>
                </c:pt>
                <c:pt idx="196">
                  <c:v>0.962725473639694</c:v>
                </c:pt>
                <c:pt idx="197">
                  <c:v>0.963162839151439</c:v>
                </c:pt>
                <c:pt idx="198">
                  <c:v>0.963593827633703</c:v>
                </c:pt>
                <c:pt idx="199">
                  <c:v>0.964018551177428</c:v>
                </c:pt>
                <c:pt idx="200">
                  <c:v>0.964437119556282</c:v>
                </c:pt>
                <c:pt idx="201">
                  <c:v>0.964849640281866</c:v>
                </c:pt>
                <c:pt idx="202">
                  <c:v>0.965256218657431</c:v>
                </c:pt>
                <c:pt idx="203">
                  <c:v>0.965656957830148</c:v>
                </c:pt>
                <c:pt idx="204">
                  <c:v>0.966051958841979</c:v>
                </c:pt>
                <c:pt idx="205">
                  <c:v>0.966441320679184</c:v>
                </c:pt>
                <c:pt idx="206">
                  <c:v>0.966825140320515</c:v>
                </c:pt>
                <c:pt idx="207">
                  <c:v>0.967203512784126</c:v>
                </c:pt>
                <c:pt idx="208">
                  <c:v>0.967576531173239</c:v>
                </c:pt>
                <c:pt idx="209">
                  <c:v>0.967944286720613</c:v>
                </c:pt>
                <c:pt idx="210">
                  <c:v>0.968306868831833</c:v>
                </c:pt>
                <c:pt idx="211">
                  <c:v>0.968664365127474</c:v>
                </c:pt>
                <c:pt idx="212">
                  <c:v>0.96901686148415</c:v>
                </c:pt>
                <c:pt idx="213">
                  <c:v>0.96936444207451</c:v>
                </c:pt>
                <c:pt idx="214">
                  <c:v>0.969707189406179</c:v>
                </c:pt>
                <c:pt idx="215">
                  <c:v>0.970045184359702</c:v>
                </c:pt>
                <c:pt idx="216">
                  <c:v>0.970378506225499</c:v>
                </c:pt>
                <c:pt idx="217">
                  <c:v>0.970707232739881</c:v>
                </c:pt>
                <c:pt idx="218">
                  <c:v>0.971031440120127</c:v>
                </c:pt>
                <c:pt idx="219">
                  <c:v>0.971351203098677</c:v>
                </c:pt>
                <c:pt idx="220">
                  <c:v>0.971666594956448</c:v>
                </c:pt>
                <c:pt idx="221">
                  <c:v>0.971977687555298</c:v>
                </c:pt>
                <c:pt idx="222">
                  <c:v>0.972284551369678</c:v>
                </c:pt>
                <c:pt idx="223">
                  <c:v>0.972587255517476</c:v>
                </c:pt>
                <c:pt idx="224">
                  <c:v>0.972885867790084</c:v>
                </c:pt>
                <c:pt idx="225">
                  <c:v>0.973180454681719</c:v>
                </c:pt>
                <c:pt idx="226">
                  <c:v>0.973471081417996</c:v>
                </c:pt>
                <c:pt idx="227">
                  <c:v>0.973757811983804</c:v>
                </c:pt>
                <c:pt idx="228">
                  <c:v>0.974040709150469</c:v>
                </c:pt>
                <c:pt idx="229">
                  <c:v>0.974319834502263</c:v>
                </c:pt>
                <c:pt idx="230">
                  <c:v>0.974595248462243</c:v>
                </c:pt>
                <c:pt idx="231">
                  <c:v>0.974867010317459</c:v>
                </c:pt>
                <c:pt idx="232">
                  <c:v>0.97513517824354</c:v>
                </c:pt>
                <c:pt idx="233">
                  <c:v>0.975399809328679</c:v>
                </c:pt>
                <c:pt idx="234">
                  <c:v>0.975660959597031</c:v>
                </c:pt>
                <c:pt idx="235">
                  <c:v>0.975918684031537</c:v>
                </c:pt>
                <c:pt idx="236">
                  <c:v>0.976173036596201</c:v>
                </c:pt>
                <c:pt idx="237">
                  <c:v>0.976424070257822</c:v>
                </c:pt>
                <c:pt idx="238">
                  <c:v>0.976671837007197</c:v>
                </c:pt>
                <c:pt idx="239">
                  <c:v>0.976916387879827</c:v>
                </c:pt>
                <c:pt idx="240">
                  <c:v>0.977157772976109</c:v>
                </c:pt>
                <c:pt idx="241">
                  <c:v>0.977396041481055</c:v>
                </c:pt>
                <c:pt idx="242">
                  <c:v>0.977631241683539</c:v>
                </c:pt>
                <c:pt idx="243">
                  <c:v>0.97786342099508</c:v>
                </c:pt>
                <c:pt idx="244">
                  <c:v>0.978092625968188</c:v>
                </c:pt>
                <c:pt idx="245">
                  <c:v>0.978318902314266</c:v>
                </c:pt>
                <c:pt idx="246">
                  <c:v>0.978542294921095</c:v>
                </c:pt>
                <c:pt idx="247">
                  <c:v>0.97876284786991</c:v>
                </c:pt>
                <c:pt idx="248">
                  <c:v>0.978980604452065</c:v>
                </c:pt>
                <c:pt idx="249">
                  <c:v>0.979195607185322</c:v>
                </c:pt>
                <c:pt idx="250">
                  <c:v>0.979407897829745</c:v>
                </c:pt>
                <c:pt idx="251">
                  <c:v>0.979617517403236</c:v>
                </c:pt>
                <c:pt idx="252">
                  <c:v>0.979824506196704</c:v>
                </c:pt>
                <c:pt idx="253">
                  <c:v>0.980028903788884</c:v>
                </c:pt>
                <c:pt idx="254">
                  <c:v>0.980230749060815</c:v>
                </c:pt>
                <c:pt idx="255">
                  <c:v>0.980430080209984</c:v>
                </c:pt>
                <c:pt idx="256">
                  <c:v>0.980626934764146</c:v>
                </c:pt>
                <c:pt idx="257">
                  <c:v>0.980821349594825</c:v>
                </c:pt>
                <c:pt idx="258">
                  <c:v>0.981013360930514</c:v>
                </c:pt>
                <c:pt idx="259">
                  <c:v>0.981203004369562</c:v>
                </c:pt>
                <c:pt idx="260">
                  <c:v>0.981390314892783</c:v>
                </c:pt>
                <c:pt idx="261">
                  <c:v>0.981575326875767</c:v>
                </c:pt>
                <c:pt idx="262">
                  <c:v>0.981758074100924</c:v>
                </c:pt>
                <c:pt idx="263">
                  <c:v>0.981938589769243</c:v>
                </c:pt>
                <c:pt idx="264">
                  <c:v>0.982116906511804</c:v>
                </c:pt>
                <c:pt idx="265">
                  <c:v>0.982293056401019</c:v>
                </c:pt>
                <c:pt idx="266">
                  <c:v>0.982467070961623</c:v>
                </c:pt>
                <c:pt idx="267">
                  <c:v>0.982638981181431</c:v>
                </c:pt>
                <c:pt idx="268">
                  <c:v>0.982808817521842</c:v>
                </c:pt>
                <c:pt idx="269">
                  <c:v>0.982976609928119</c:v>
                </c:pt>
                <c:pt idx="270">
                  <c:v>0.98314238783944</c:v>
                </c:pt>
                <c:pt idx="271">
                  <c:v>0.983306180198726</c:v>
                </c:pt>
                <c:pt idx="272">
                  <c:v>0.983468015462254</c:v>
                </c:pt>
                <c:pt idx="273">
                  <c:v>0.983627921609059</c:v>
                </c:pt>
                <c:pt idx="274">
                  <c:v>0.983785926150132</c:v>
                </c:pt>
                <c:pt idx="275">
                  <c:v>0.983942056137415</c:v>
                </c:pt>
                <c:pt idx="276">
                  <c:v>0.984096338172599</c:v>
                </c:pt>
                <c:pt idx="277">
                  <c:v>0.984248798415738</c:v>
                </c:pt>
                <c:pt idx="278">
                  <c:v>0.984399462593669</c:v>
                </c:pt>
                <c:pt idx="279">
                  <c:v>0.984548356008254</c:v>
                </c:pt>
                <c:pt idx="280">
                  <c:v>0.984695503544444</c:v>
                </c:pt>
                <c:pt idx="281">
                  <c:v>0.98484092967817</c:v>
                </c:pt>
                <c:pt idx="282">
                  <c:v>0.984984658484065</c:v>
                </c:pt>
                <c:pt idx="283">
                  <c:v>0.985126713643019</c:v>
                </c:pt>
                <c:pt idx="284">
                  <c:v>0.985267118449578</c:v>
                </c:pt>
                <c:pt idx="285">
                  <c:v>0.985405895819181</c:v>
                </c:pt>
                <c:pt idx="286">
                  <c:v>0.985543068295244</c:v>
                </c:pt>
                <c:pt idx="287">
                  <c:v>0.985678658056096</c:v>
                </c:pt>
                <c:pt idx="288">
                  <c:v>0.985812686921772</c:v>
                </c:pt>
                <c:pt idx="289">
                  <c:v>0.985945176360654</c:v>
                </c:pt>
                <c:pt idx="290">
                  <c:v>0.986076147495979</c:v>
                </c:pt>
                <c:pt idx="291">
                  <c:v>0.986205621112214</c:v>
                </c:pt>
                <c:pt idx="292">
                  <c:v>0.986333617661288</c:v>
                </c:pt>
                <c:pt idx="293">
                  <c:v>0.986460157268702</c:v>
                </c:pt>
                <c:pt idx="294">
                  <c:v>0.986585259739512</c:v>
                </c:pt>
                <c:pt idx="295">
                  <c:v>0.986708944564181</c:v>
                </c:pt>
                <c:pt idx="296">
                  <c:v>0.986831230924322</c:v>
                </c:pt>
                <c:pt idx="297">
                  <c:v>0.986952137698307</c:v>
                </c:pt>
                <c:pt idx="298">
                  <c:v>0.987071683466777</c:v>
                </c:pt>
                <c:pt idx="299">
                  <c:v>0.987189886518025</c:v>
                </c:pt>
                <c:pt idx="300">
                  <c:v>0.987306764853278</c:v>
                </c:pt>
                <c:pt idx="301">
                  <c:v>0.987422336191869</c:v>
                </c:pt>
                <c:pt idx="302">
                  <c:v>0.987536617976299</c:v>
                </c:pt>
                <c:pt idx="303">
                  <c:v>0.987649627377203</c:v>
                </c:pt>
                <c:pt idx="304">
                  <c:v>0.98776138129821</c:v>
                </c:pt>
                <c:pt idx="305">
                  <c:v>0.987871896380709</c:v>
                </c:pt>
                <c:pt idx="306">
                  <c:v>0.987981189008516</c:v>
                </c:pt>
                <c:pt idx="307">
                  <c:v>0.988089275312445</c:v>
                </c:pt>
                <c:pt idx="308">
                  <c:v>0.988196171174794</c:v>
                </c:pt>
                <c:pt idx="309">
                  <c:v>0.988301892233736</c:v>
                </c:pt>
                <c:pt idx="310">
                  <c:v>0.988406453887621</c:v>
                </c:pt>
                <c:pt idx="311">
                  <c:v>0.9885098712992</c:v>
                </c:pt>
                <c:pt idx="312">
                  <c:v>0.988612159399753</c:v>
                </c:pt>
                <c:pt idx="313">
                  <c:v>0.988713332893147</c:v>
                </c:pt>
                <c:pt idx="314">
                  <c:v>0.988813406259807</c:v>
                </c:pt>
                <c:pt idx="315">
                  <c:v>0.988912393760608</c:v>
                </c:pt>
                <c:pt idx="316">
                  <c:v>0.989010309440695</c:v>
                </c:pt>
                <c:pt idx="317">
                  <c:v>0.989107167133227</c:v>
                </c:pt>
                <c:pt idx="318">
                  <c:v>0.989202980463038</c:v>
                </c:pt>
                <c:pt idx="319">
                  <c:v>0.989297762850246</c:v>
                </c:pt>
                <c:pt idx="320">
                  <c:v>0.989391527513769</c:v>
                </c:pt>
                <c:pt idx="321">
                  <c:v>0.989484287474791</c:v>
                </c:pt>
                <c:pt idx="322">
                  <c:v>0.989576055560148</c:v>
                </c:pt>
                <c:pt idx="323">
                  <c:v>0.989666844405657</c:v>
                </c:pt>
                <c:pt idx="324">
                  <c:v>0.989756666459376</c:v>
                </c:pt>
                <c:pt idx="325">
                  <c:v>0.989845533984802</c:v>
                </c:pt>
                <c:pt idx="326">
                  <c:v>0.989933459064007</c:v>
                </c:pt>
                <c:pt idx="327">
                  <c:v>0.990020453600716</c:v>
                </c:pt>
                <c:pt idx="328">
                  <c:v>0.990106529323323</c:v>
                </c:pt>
                <c:pt idx="329">
                  <c:v>0.990191697787853</c:v>
                </c:pt>
                <c:pt idx="330">
                  <c:v>0.990275970380861</c:v>
                </c:pt>
                <c:pt idx="331">
                  <c:v>0.990359358322287</c:v>
                </c:pt>
                <c:pt idx="332">
                  <c:v>0.990441872668242</c:v>
                </c:pt>
                <c:pt idx="333">
                  <c:v>0.990523524313755</c:v>
                </c:pt>
                <c:pt idx="334">
                  <c:v>0.990604323995462</c:v>
                </c:pt>
                <c:pt idx="335">
                  <c:v>0.99068428229424</c:v>
                </c:pt>
                <c:pt idx="336">
                  <c:v>0.990763409637802</c:v>
                </c:pt>
                <c:pt idx="337">
                  <c:v>0.990841716303231</c:v>
                </c:pt>
                <c:pt idx="338">
                  <c:v>0.990919212419479</c:v>
                </c:pt>
                <c:pt idx="339">
                  <c:v>0.990995907969809</c:v>
                </c:pt>
                <c:pt idx="340">
                  <c:v>0.991071812794196</c:v>
                </c:pt>
                <c:pt idx="341">
                  <c:v>0.991146936591685</c:v>
                </c:pt>
                <c:pt idx="342">
                  <c:v>0.9912212889227</c:v>
                </c:pt>
                <c:pt idx="343">
                  <c:v>0.991294879211317</c:v>
                </c:pt>
                <c:pt idx="344">
                  <c:v>0.991367716747487</c:v>
                </c:pt>
                <c:pt idx="345">
                  <c:v>0.991439810689226</c:v>
                </c:pt>
                <c:pt idx="346">
                  <c:v>0.991511170064759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41615"/>
        <c:axId val="676840175"/>
      </c:scatterChart>
      <c:valAx>
        <c:axId val="6768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840175"/>
        <c:crosses val="autoZero"/>
        <c:crossBetween val="midCat"/>
      </c:valAx>
      <c:valAx>
        <c:axId val="6768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8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2701343-b040-49ab-b064-8612d50c139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520700</xdr:colOff>
      <xdr:row>9</xdr:row>
      <xdr:rowOff>69850</xdr:rowOff>
    </xdr:from>
    <xdr:to>
      <xdr:col>15</xdr:col>
      <xdr:colOff>95250</xdr:colOff>
      <xdr:row>33</xdr:row>
      <xdr:rowOff>123825</xdr:rowOff>
    </xdr:to>
    <xdr:graphicFrame>
      <xdr:nvGraphicFramePr>
        <xdr:cNvPr id="2" name="图表 1"/>
        <xdr:cNvGraphicFramePr/>
      </xdr:nvGraphicFramePr>
      <xdr:xfrm>
        <a:off x="3103880" y="1652905"/>
        <a:ext cx="6678295" cy="4275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374650</xdr:colOff>
      <xdr:row>4</xdr:row>
      <xdr:rowOff>0</xdr:rowOff>
    </xdr:from>
    <xdr:to>
      <xdr:col>15</xdr:col>
      <xdr:colOff>273050</xdr:colOff>
      <xdr:row>26</xdr:row>
      <xdr:rowOff>117475</xdr:rowOff>
    </xdr:to>
    <xdr:graphicFrame>
      <xdr:nvGraphicFramePr>
        <xdr:cNvPr id="2" name="图表 1"/>
        <xdr:cNvGraphicFramePr/>
      </xdr:nvGraphicFramePr>
      <xdr:xfrm>
        <a:off x="3603625" y="703580"/>
        <a:ext cx="6356350" cy="3987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8"/>
  <sheetViews>
    <sheetView topLeftCell="A7" workbookViewId="0">
      <selection activeCell="T1" sqref="T1"/>
    </sheetView>
  </sheetViews>
  <sheetFormatPr defaultColWidth="9" defaultRowHeight="13.85"/>
  <cols>
    <col min="17" max="20" width="8.75221238938053" style="6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Q1" s="6" t="s">
        <v>14</v>
      </c>
      <c r="R1" s="6" t="s">
        <v>15</v>
      </c>
      <c r="S1" s="6" t="s">
        <v>16</v>
      </c>
      <c r="T1" s="6" t="s">
        <v>17</v>
      </c>
    </row>
    <row r="2" spans="1:20">
      <c r="A2">
        <v>0.999641611114273</v>
      </c>
      <c r="B2">
        <v>0.000358388885727368</v>
      </c>
      <c r="C2">
        <v>0</v>
      </c>
      <c r="D2">
        <v>0</v>
      </c>
      <c r="E2">
        <v>0</v>
      </c>
      <c r="F2">
        <v>1</v>
      </c>
      <c r="G2">
        <v>999.641611114273</v>
      </c>
      <c r="H2">
        <v>999.641611114273</v>
      </c>
      <c r="I2">
        <v>0</v>
      </c>
      <c r="J2">
        <f>B2*1000+0*E2+0</f>
        <v>0.358388885727368</v>
      </c>
      <c r="L2">
        <f>G2/1000</f>
        <v>0.999641611114273</v>
      </c>
      <c r="M2">
        <f>H2/1000</f>
        <v>0.999641611114273</v>
      </c>
      <c r="N2">
        <f>I2/1000</f>
        <v>0</v>
      </c>
      <c r="O2">
        <f>J2/1000</f>
        <v>0.000358388885727368</v>
      </c>
      <c r="Q2" s="6">
        <v>0.997378178269901</v>
      </c>
      <c r="R2" s="6">
        <v>0.997378178269901</v>
      </c>
      <c r="S2" s="6">
        <f t="shared" ref="S2:S65" si="0">Q2-R2</f>
        <v>0</v>
      </c>
      <c r="T2" s="6">
        <f t="shared" ref="T2:T33" si="1">1-Q2</f>
        <v>0.00262182173009895</v>
      </c>
    </row>
    <row r="3" spans="1:20">
      <c r="A3">
        <v>0.997378178269901</v>
      </c>
      <c r="B3">
        <v>0.000358388885727368</v>
      </c>
      <c r="C3">
        <v>0.00226343284437158</v>
      </c>
      <c r="D3">
        <v>1</v>
      </c>
      <c r="E3">
        <v>0</v>
      </c>
      <c r="F3">
        <v>0.997378178269901</v>
      </c>
      <c r="G3">
        <v>997.020729015942</v>
      </c>
      <c r="H3">
        <v>997.020729015942</v>
      </c>
      <c r="I3">
        <v>2.26262165519657</v>
      </c>
      <c r="J3">
        <f>B3*H2+I2*E3+J2</f>
        <v>0.716649328861323</v>
      </c>
      <c r="L3">
        <f t="shared" ref="L3:L66" si="2">G3/1000</f>
        <v>0.997020729015942</v>
      </c>
      <c r="M3">
        <f t="shared" ref="M3:M66" si="3">H3/1000</f>
        <v>0.997020729015942</v>
      </c>
      <c r="N3">
        <f t="shared" ref="N3:N66" si="4">I3/1000</f>
        <v>0.00226262165519657</v>
      </c>
      <c r="O3">
        <f t="shared" ref="O3:O66" si="5">J3/1000</f>
        <v>0.000716649328861323</v>
      </c>
      <c r="Q3" s="6">
        <v>0.98980992341364</v>
      </c>
      <c r="R3" s="6">
        <v>0.98980992341364</v>
      </c>
      <c r="S3" s="6">
        <f t="shared" si="0"/>
        <v>0</v>
      </c>
      <c r="T3" s="6">
        <f t="shared" si="1"/>
        <v>0.01019007658636</v>
      </c>
    </row>
    <row r="4" spans="1:20">
      <c r="A4">
        <v>0.992411850368143</v>
      </c>
      <c r="B4">
        <v>0.000358388885727368</v>
      </c>
      <c r="C4">
        <v>0.00722976074612969</v>
      </c>
      <c r="D4">
        <v>0</v>
      </c>
      <c r="E4">
        <v>1</v>
      </c>
      <c r="F4">
        <v>0.992411850368143</v>
      </c>
      <c r="G4">
        <v>989.455186538106</v>
      </c>
      <c r="H4">
        <v>989.455186538106</v>
      </c>
      <c r="I4">
        <v>7.20822132971706</v>
      </c>
      <c r="J4">
        <f t="shared" ref="J4:J67" si="6">B4*H3+I3*E4+J3</f>
        <v>3.336592132177</v>
      </c>
      <c r="L4">
        <f t="shared" si="2"/>
        <v>0.989455186538106</v>
      </c>
      <c r="M4">
        <f t="shared" si="3"/>
        <v>0.989455186538106</v>
      </c>
      <c r="N4">
        <f t="shared" si="4"/>
        <v>0.00720822132971706</v>
      </c>
      <c r="O4">
        <f t="shared" si="5"/>
        <v>0.003336592132177</v>
      </c>
      <c r="Q4" s="6">
        <v>0.977607768575075</v>
      </c>
      <c r="R4" s="6">
        <v>0.977607768575075</v>
      </c>
      <c r="S4" s="6">
        <f t="shared" si="0"/>
        <v>0</v>
      </c>
      <c r="T4" s="6">
        <f t="shared" si="1"/>
        <v>0.022392231424925</v>
      </c>
    </row>
    <row r="5" spans="1:20">
      <c r="A5">
        <v>0.987672224181707</v>
      </c>
      <c r="B5">
        <v>0.000358388885727368</v>
      </c>
      <c r="C5">
        <v>0.0119693869325656</v>
      </c>
      <c r="D5">
        <v>0</v>
      </c>
      <c r="E5">
        <v>1</v>
      </c>
      <c r="F5">
        <v>0.987672224181707</v>
      </c>
      <c r="G5">
        <v>977.257404816217</v>
      </c>
      <c r="H5">
        <v>977.257404816217</v>
      </c>
      <c r="I5">
        <v>11.8431719801084</v>
      </c>
      <c r="J5">
        <f t="shared" si="6"/>
        <v>10.8994232036746</v>
      </c>
      <c r="L5">
        <f t="shared" si="2"/>
        <v>0.977257404816217</v>
      </c>
      <c r="M5">
        <f t="shared" si="3"/>
        <v>0.977257404816217</v>
      </c>
      <c r="N5">
        <f t="shared" si="4"/>
        <v>0.0118431719801084</v>
      </c>
      <c r="O5">
        <f t="shared" si="5"/>
        <v>0.0108994232036746</v>
      </c>
      <c r="Q5" s="6">
        <v>0.965938324281907</v>
      </c>
      <c r="R5" s="6">
        <v>0.961162384961631</v>
      </c>
      <c r="S5" s="6">
        <f t="shared" si="0"/>
        <v>0.00477593932027598</v>
      </c>
      <c r="T5" s="6">
        <f t="shared" si="1"/>
        <v>0.034061675718093</v>
      </c>
    </row>
    <row r="6" spans="1:20">
      <c r="A6">
        <v>0.983177932763961</v>
      </c>
      <c r="B6">
        <v>0.000358388885727368</v>
      </c>
      <c r="C6">
        <v>0.0164636783503117</v>
      </c>
      <c r="D6">
        <v>0.0445951540132726</v>
      </c>
      <c r="E6">
        <v>0.955404845986727</v>
      </c>
      <c r="F6">
        <v>0.988063265587407</v>
      </c>
      <c r="G6">
        <v>965.592142722186</v>
      </c>
      <c r="H6">
        <v>960.817915045482</v>
      </c>
      <c r="I6">
        <v>16.6173996568132</v>
      </c>
      <c r="J6">
        <f t="shared" si="6"/>
        <v>22.5646852977053</v>
      </c>
      <c r="L6">
        <f t="shared" si="2"/>
        <v>0.965592142722186</v>
      </c>
      <c r="M6">
        <f t="shared" si="3"/>
        <v>0.960817915045482</v>
      </c>
      <c r="N6">
        <f t="shared" si="4"/>
        <v>0.0166173996568132</v>
      </c>
      <c r="O6">
        <f t="shared" si="5"/>
        <v>0.0225646852977053</v>
      </c>
      <c r="Q6" s="6">
        <v>0.957605753378326</v>
      </c>
      <c r="R6" s="6">
        <v>0.940942806965343</v>
      </c>
      <c r="S6" s="6">
        <f t="shared" si="0"/>
        <v>0.0166629464129829</v>
      </c>
      <c r="T6" s="6">
        <f t="shared" si="1"/>
        <v>0.042394246621674</v>
      </c>
    </row>
    <row r="7" spans="1:20">
      <c r="A7">
        <v>0.97896341106077</v>
      </c>
      <c r="B7">
        <v>0.000358388885727368</v>
      </c>
      <c r="C7">
        <v>0.0206782000535028</v>
      </c>
      <c r="D7">
        <v>0.519465240908158</v>
      </c>
      <c r="E7">
        <v>0.480534759091842</v>
      </c>
      <c r="F7">
        <v>0.991373599437857</v>
      </c>
      <c r="G7">
        <v>957.262558119407</v>
      </c>
      <c r="H7">
        <v>940.605583521222</v>
      </c>
      <c r="I7">
        <v>28.5001465782936</v>
      </c>
      <c r="J7">
        <f t="shared" si="6"/>
        <v>30.8942699004849</v>
      </c>
      <c r="L7">
        <f t="shared" si="2"/>
        <v>0.957262558119407</v>
      </c>
      <c r="M7">
        <f t="shared" si="3"/>
        <v>0.940605583521222</v>
      </c>
      <c r="N7">
        <f t="shared" si="4"/>
        <v>0.0285001465782936</v>
      </c>
      <c r="O7">
        <f t="shared" si="5"/>
        <v>0.0308942699004849</v>
      </c>
      <c r="Q7" s="6">
        <v>0.949345062569071</v>
      </c>
      <c r="R7" s="6">
        <v>0.917475142280383</v>
      </c>
      <c r="S7" s="6">
        <f t="shared" si="0"/>
        <v>0.0318699202886881</v>
      </c>
      <c r="T7" s="6">
        <f t="shared" si="1"/>
        <v>0.050654937430929</v>
      </c>
    </row>
    <row r="8" spans="1:20">
      <c r="A8">
        <v>0.975059414332901</v>
      </c>
      <c r="B8">
        <v>0.000358388885727368</v>
      </c>
      <c r="C8">
        <v>0.024582196781372</v>
      </c>
      <c r="D8">
        <v>0.72208466855655</v>
      </c>
      <c r="E8">
        <v>0.27791533144345</v>
      </c>
      <c r="F8">
        <v>0.991373599437856</v>
      </c>
      <c r="G8">
        <v>949.004827849926</v>
      </c>
      <c r="H8">
        <v>917.146329386459</v>
      </c>
      <c r="I8">
        <v>43.7016704435761</v>
      </c>
      <c r="J8">
        <f t="shared" si="6"/>
        <v>39.1520001699654</v>
      </c>
      <c r="L8">
        <f t="shared" si="2"/>
        <v>0.949004827849926</v>
      </c>
      <c r="M8">
        <f t="shared" si="3"/>
        <v>0.917146329386459</v>
      </c>
      <c r="N8">
        <f t="shared" si="4"/>
        <v>0.0437016704435761</v>
      </c>
      <c r="O8">
        <f t="shared" si="5"/>
        <v>0.0391520001699654</v>
      </c>
      <c r="Q8" s="6">
        <v>0.941155631787657</v>
      </c>
      <c r="R8" s="6">
        <v>0.891316551058595</v>
      </c>
      <c r="S8" s="6">
        <f t="shared" si="0"/>
        <v>0.0498390807290621</v>
      </c>
      <c r="T8" s="6">
        <f t="shared" si="1"/>
        <v>0.058844368212343</v>
      </c>
    </row>
    <row r="9" spans="1:20">
      <c r="A9">
        <v>0.971488501414032</v>
      </c>
      <c r="B9">
        <v>0.000358388885727368</v>
      </c>
      <c r="C9">
        <v>0.0281531097002407</v>
      </c>
      <c r="D9">
        <v>0.820194499440265</v>
      </c>
      <c r="E9">
        <v>0.179805500559735</v>
      </c>
      <c r="F9">
        <v>0.991373599437857</v>
      </c>
      <c r="G9">
        <v>940.818332069485</v>
      </c>
      <c r="H9">
        <v>890.997113113031</v>
      </c>
      <c r="I9">
        <v>61.6643909365623</v>
      </c>
      <c r="J9">
        <f t="shared" si="6"/>
        <v>47.338495950407</v>
      </c>
      <c r="L9">
        <f t="shared" si="2"/>
        <v>0.940818332069485</v>
      </c>
      <c r="M9">
        <f t="shared" si="3"/>
        <v>0.890997113113031</v>
      </c>
      <c r="N9">
        <f t="shared" si="4"/>
        <v>0.0616643909365623</v>
      </c>
      <c r="O9">
        <f t="shared" si="5"/>
        <v>0.047338495950407</v>
      </c>
      <c r="Q9" s="6">
        <v>0.933036846316539</v>
      </c>
      <c r="R9" s="6">
        <v>0.863029612084551</v>
      </c>
      <c r="S9" s="6">
        <f t="shared" si="0"/>
        <v>0.0700072342319881</v>
      </c>
      <c r="T9" s="6">
        <f t="shared" si="1"/>
        <v>0.066963153683461</v>
      </c>
    </row>
    <row r="10" spans="1:20">
      <c r="A10">
        <v>0.968263868834873</v>
      </c>
      <c r="B10">
        <v>0.000358388885727368</v>
      </c>
      <c r="C10">
        <v>0.0313777422793994</v>
      </c>
      <c r="D10">
        <v>0.873564755806874</v>
      </c>
      <c r="E10">
        <v>0.126435244193126</v>
      </c>
      <c r="F10">
        <v>0.991373599437856</v>
      </c>
      <c r="G10">
        <v>932.702456280845</v>
      </c>
      <c r="H10">
        <v>862.720311863526</v>
      </c>
      <c r="I10">
        <v>81.8253163974272</v>
      </c>
      <c r="J10">
        <f t="shared" si="6"/>
        <v>55.4543717390465</v>
      </c>
      <c r="L10">
        <f t="shared" si="2"/>
        <v>0.932702456280845</v>
      </c>
      <c r="M10">
        <f t="shared" si="3"/>
        <v>0.862720311863526</v>
      </c>
      <c r="N10">
        <f t="shared" si="4"/>
        <v>0.0818253163974272</v>
      </c>
      <c r="O10">
        <f t="shared" si="5"/>
        <v>0.0554543717390465</v>
      </c>
      <c r="Q10" s="6">
        <v>0.924988096740973</v>
      </c>
      <c r="R10" s="6">
        <v>0.833159799865109</v>
      </c>
      <c r="S10" s="6">
        <f t="shared" si="0"/>
        <v>0.091828296875864</v>
      </c>
      <c r="T10" s="6">
        <f t="shared" si="1"/>
        <v>0.075011903259027</v>
      </c>
    </row>
    <row r="11" spans="1:20">
      <c r="A11">
        <v>0.96538958594098</v>
      </c>
      <c r="B11">
        <v>0.000358388885727368</v>
      </c>
      <c r="C11">
        <v>0.034252025173293</v>
      </c>
      <c r="D11">
        <v>0.905448876184802</v>
      </c>
      <c r="E11">
        <v>0.0945511238151985</v>
      </c>
      <c r="F11">
        <v>0.991373599437856</v>
      </c>
      <c r="G11">
        <v>924.656591287671</v>
      </c>
      <c r="H11">
        <v>832.861204652803</v>
      </c>
      <c r="I11">
        <v>103.638558614977</v>
      </c>
      <c r="J11">
        <f t="shared" si="6"/>
        <v>63.5002367322205</v>
      </c>
      <c r="L11">
        <f t="shared" si="2"/>
        <v>0.924656591287671</v>
      </c>
      <c r="M11">
        <f t="shared" si="3"/>
        <v>0.832861204652803</v>
      </c>
      <c r="N11">
        <f t="shared" si="4"/>
        <v>0.103638558614977</v>
      </c>
      <c r="O11">
        <f t="shared" si="5"/>
        <v>0.0635002367322205</v>
      </c>
      <c r="Q11" s="6">
        <v>0.917008778903271</v>
      </c>
      <c r="R11" s="6">
        <v>0.802217548954181</v>
      </c>
      <c r="S11" s="6">
        <f t="shared" si="0"/>
        <v>0.11479122994909</v>
      </c>
      <c r="T11" s="6">
        <f t="shared" si="1"/>
        <v>0.082991221096729</v>
      </c>
    </row>
    <row r="12" spans="1:20">
      <c r="A12">
        <v>0.962861565193211</v>
      </c>
      <c r="B12">
        <v>0.000358388885727368</v>
      </c>
      <c r="C12">
        <v>0.036780045921062</v>
      </c>
      <c r="D12">
        <v>0.925915894215623</v>
      </c>
      <c r="E12">
        <v>0.0740841057843766</v>
      </c>
      <c r="F12">
        <v>0.991373599437857</v>
      </c>
      <c r="G12">
        <v>916.680133148798</v>
      </c>
      <c r="H12">
        <v>801.9300431007</v>
      </c>
      <c r="I12">
        <v>126.593262028206</v>
      </c>
      <c r="J12">
        <f t="shared" si="6"/>
        <v>71.4766948710939</v>
      </c>
      <c r="L12">
        <f t="shared" si="2"/>
        <v>0.916680133148798</v>
      </c>
      <c r="M12">
        <f t="shared" si="3"/>
        <v>0.8019300431007</v>
      </c>
      <c r="N12">
        <f t="shared" si="4"/>
        <v>0.126593262028206</v>
      </c>
      <c r="O12">
        <f t="shared" si="5"/>
        <v>0.0714766948710939</v>
      </c>
      <c r="Q12" s="6">
        <v>0.909098293857449</v>
      </c>
      <c r="R12" s="6">
        <v>0.770665460257048</v>
      </c>
      <c r="S12" s="6">
        <f t="shared" si="0"/>
        <v>0.138432833600401</v>
      </c>
      <c r="T12" s="6">
        <f t="shared" si="1"/>
        <v>0.090901706142551</v>
      </c>
    </row>
    <row r="13" spans="1:20">
      <c r="A13">
        <v>0.960668912393819</v>
      </c>
      <c r="B13">
        <v>0.000358388885727368</v>
      </c>
      <c r="C13">
        <v>0.0389726987204541</v>
      </c>
      <c r="D13">
        <v>0.939805270207629</v>
      </c>
      <c r="E13">
        <v>0.0601947297923708</v>
      </c>
      <c r="F13">
        <v>0.991373599437856</v>
      </c>
      <c r="G13">
        <v>908.772483132897</v>
      </c>
      <c r="H13">
        <v>770.389262321478</v>
      </c>
      <c r="I13">
        <v>150.226392791527</v>
      </c>
      <c r="J13">
        <f t="shared" si="6"/>
        <v>79.3843448869947</v>
      </c>
      <c r="L13">
        <f t="shared" si="2"/>
        <v>0.908772483132897</v>
      </c>
      <c r="M13">
        <f t="shared" si="3"/>
        <v>0.770389262321478</v>
      </c>
      <c r="N13">
        <f t="shared" si="4"/>
        <v>0.150226392791527</v>
      </c>
      <c r="O13">
        <f t="shared" si="5"/>
        <v>0.0793843448869947</v>
      </c>
      <c r="Q13" s="6">
        <v>0.901256047824273</v>
      </c>
      <c r="R13" s="6">
        <v>0.738910514733294</v>
      </c>
      <c r="S13" s="6">
        <f t="shared" si="0"/>
        <v>0.162345533090979</v>
      </c>
      <c r="T13" s="6">
        <f t="shared" si="1"/>
        <v>0.098743952175727</v>
      </c>
    </row>
    <row r="14" spans="1:20">
      <c r="A14">
        <v>0.958795421410008</v>
      </c>
      <c r="B14">
        <v>0.000358388885727368</v>
      </c>
      <c r="C14">
        <v>0.0408461897042647</v>
      </c>
      <c r="D14">
        <v>0.949653743463343</v>
      </c>
      <c r="E14">
        <v>0.0503462565366571</v>
      </c>
      <c r="F14">
        <v>0.991373599437856</v>
      </c>
      <c r="G14">
        <v>900.933047673538</v>
      </c>
      <c r="H14">
        <v>738.645697417267</v>
      </c>
      <c r="I14">
        <v>174.13052223638</v>
      </c>
      <c r="J14">
        <f t="shared" si="6"/>
        <v>87.2237803463533</v>
      </c>
      <c r="L14">
        <f t="shared" si="2"/>
        <v>0.900933047673538</v>
      </c>
      <c r="M14">
        <f t="shared" si="3"/>
        <v>0.738645697417267</v>
      </c>
      <c r="N14">
        <f t="shared" si="4"/>
        <v>0.17413052223638</v>
      </c>
      <c r="O14">
        <f t="shared" si="5"/>
        <v>0.0872237803463533</v>
      </c>
      <c r="Q14" s="6">
        <v>0.893481452146687</v>
      </c>
      <c r="R14" s="6">
        <v>0.707300699187395</v>
      </c>
      <c r="S14" s="6">
        <f t="shared" si="0"/>
        <v>0.186180752959292</v>
      </c>
      <c r="T14" s="6">
        <f t="shared" si="1"/>
        <v>0.106518547853313</v>
      </c>
    </row>
    <row r="15" spans="1:20">
      <c r="A15">
        <v>0.957221050566172</v>
      </c>
      <c r="B15">
        <v>0.000358388885727368</v>
      </c>
      <c r="C15">
        <v>0.0424205605481002</v>
      </c>
      <c r="D15">
        <v>0.956888161569579</v>
      </c>
      <c r="E15">
        <v>0.0431118384304208</v>
      </c>
      <c r="F15">
        <v>0.991373599437857</v>
      </c>
      <c r="G15">
        <v>893.161238324634</v>
      </c>
      <c r="H15">
        <v>707.047210477939</v>
      </c>
      <c r="I15">
        <v>197.957199826803</v>
      </c>
      <c r="J15">
        <f t="shared" si="6"/>
        <v>94.9955896952575</v>
      </c>
      <c r="L15">
        <f t="shared" si="2"/>
        <v>0.893161238324634</v>
      </c>
      <c r="M15">
        <f t="shared" si="3"/>
        <v>0.707047210477939</v>
      </c>
      <c r="N15">
        <f t="shared" si="4"/>
        <v>0.197957199826803</v>
      </c>
      <c r="O15">
        <f t="shared" si="5"/>
        <v>0.0949955896952576</v>
      </c>
      <c r="Q15" s="6">
        <v>0.885773923245623</v>
      </c>
      <c r="R15" s="6">
        <v>0.676125200144136</v>
      </c>
      <c r="S15" s="6">
        <f t="shared" si="0"/>
        <v>0.209648723101487</v>
      </c>
      <c r="T15" s="6">
        <f t="shared" si="1"/>
        <v>0.114226076754377</v>
      </c>
    </row>
    <row r="16" spans="1:20">
      <c r="A16">
        <v>0.955923274105234</v>
      </c>
      <c r="B16">
        <v>0.000358388885727368</v>
      </c>
      <c r="C16">
        <v>0.0437183370090384</v>
      </c>
      <c r="D16">
        <v>0.962358687873091</v>
      </c>
      <c r="E16">
        <v>0.0376413121269087</v>
      </c>
      <c r="F16">
        <v>0.991373599437855</v>
      </c>
      <c r="G16">
        <v>885.456471716265</v>
      </c>
      <c r="H16">
        <v>675.882884387044</v>
      </c>
      <c r="I16">
        <v>221.416759309329</v>
      </c>
      <c r="J16">
        <f t="shared" si="6"/>
        <v>102.700356303627</v>
      </c>
      <c r="L16">
        <f t="shared" si="2"/>
        <v>0.885456471716265</v>
      </c>
      <c r="M16">
        <f t="shared" si="3"/>
        <v>0.675882884387044</v>
      </c>
      <c r="N16">
        <f t="shared" si="4"/>
        <v>0.221416759309329</v>
      </c>
      <c r="O16">
        <f t="shared" si="5"/>
        <v>0.102700356303627</v>
      </c>
      <c r="Q16" s="6">
        <v>0.878132882576205</v>
      </c>
      <c r="R16" s="6">
        <v>0.645617246345444</v>
      </c>
      <c r="S16" s="6">
        <f t="shared" si="0"/>
        <v>0.232515636230761</v>
      </c>
      <c r="T16" s="6">
        <f t="shared" si="1"/>
        <v>0.121867117423795</v>
      </c>
    </row>
    <row r="17" spans="1:20">
      <c r="A17">
        <v>0.954878247708874</v>
      </c>
      <c r="B17">
        <v>0.000358388885727368</v>
      </c>
      <c r="C17">
        <v>0.0447633634053991</v>
      </c>
      <c r="D17">
        <v>0.966596596776957</v>
      </c>
      <c r="E17">
        <v>0.0334034032230432</v>
      </c>
      <c r="F17">
        <v>0.991373599437857</v>
      </c>
      <c r="G17">
        <v>877.818169510898</v>
      </c>
      <c r="H17">
        <v>645.38586429992</v>
      </c>
      <c r="I17">
        <v>244.275477191086</v>
      </c>
      <c r="J17">
        <f t="shared" si="6"/>
        <v>110.338658508994</v>
      </c>
      <c r="L17">
        <f t="shared" si="2"/>
        <v>0.877818169510898</v>
      </c>
      <c r="M17">
        <f t="shared" si="3"/>
        <v>0.64538586429992</v>
      </c>
      <c r="N17">
        <f t="shared" si="4"/>
        <v>0.244275477191086</v>
      </c>
      <c r="O17">
        <f t="shared" si="5"/>
        <v>0.110338658508994</v>
      </c>
      <c r="Q17" s="6">
        <v>0.870557756584313</v>
      </c>
      <c r="R17" s="6">
        <v>0.615958727928851</v>
      </c>
      <c r="S17" s="6">
        <f t="shared" si="0"/>
        <v>0.254599028655462</v>
      </c>
      <c r="T17" s="6">
        <f t="shared" si="1"/>
        <v>0.129442243415687</v>
      </c>
    </row>
    <row r="18" spans="1:20">
      <c r="A18">
        <v>0.954061762469208</v>
      </c>
      <c r="B18">
        <v>0.000358388885727368</v>
      </c>
      <c r="C18">
        <v>0.0455798486450649</v>
      </c>
      <c r="D18">
        <v>0.969947404812906</v>
      </c>
      <c r="E18">
        <v>0.030052595187094</v>
      </c>
      <c r="F18">
        <v>0.991373599437857</v>
      </c>
      <c r="G18">
        <v>870.245758359969</v>
      </c>
      <c r="H18">
        <v>615.737975166695</v>
      </c>
      <c r="I18">
        <v>266.350955173383</v>
      </c>
      <c r="J18">
        <f t="shared" si="6"/>
        <v>117.911069659922</v>
      </c>
      <c r="L18">
        <f t="shared" si="2"/>
        <v>0.870245758359969</v>
      </c>
      <c r="M18">
        <f t="shared" si="3"/>
        <v>0.615737975166695</v>
      </c>
      <c r="N18">
        <f t="shared" si="4"/>
        <v>0.266350955173383</v>
      </c>
      <c r="O18">
        <f t="shared" si="5"/>
        <v>0.117911069659922</v>
      </c>
      <c r="Q18" s="6">
        <v>0.863047976663535</v>
      </c>
      <c r="R18" s="6">
        <v>0.58728584122405</v>
      </c>
      <c r="S18" s="6">
        <f t="shared" si="0"/>
        <v>0.275762135439485</v>
      </c>
      <c r="T18" s="6">
        <f t="shared" si="1"/>
        <v>0.136952023336465</v>
      </c>
    </row>
    <row r="19" spans="1:20">
      <c r="A19">
        <v>0.953449987142462</v>
      </c>
      <c r="B19">
        <v>0.000389149395257249</v>
      </c>
      <c r="C19">
        <v>0.0461608634622811</v>
      </c>
      <c r="D19">
        <v>0.972643556515287</v>
      </c>
      <c r="E19">
        <v>0.0273564434847133</v>
      </c>
      <c r="F19">
        <v>0.991373599437856</v>
      </c>
      <c r="G19">
        <v>862.738669860849</v>
      </c>
      <c r="H19">
        <v>587.07536450581</v>
      </c>
      <c r="I19">
        <v>287.487536921294</v>
      </c>
      <c r="J19">
        <f t="shared" si="6"/>
        <v>125.437098572895</v>
      </c>
      <c r="L19">
        <f t="shared" si="2"/>
        <v>0.862738669860849</v>
      </c>
      <c r="M19">
        <f t="shared" si="3"/>
        <v>0.58707536450581</v>
      </c>
      <c r="N19">
        <f t="shared" si="4"/>
        <v>0.287487536921294</v>
      </c>
      <c r="O19">
        <f t="shared" si="5"/>
        <v>0.125437098572895</v>
      </c>
      <c r="Q19" s="6">
        <v>0.855602979112488</v>
      </c>
      <c r="R19" s="6">
        <v>0.559695161204797</v>
      </c>
      <c r="S19" s="6">
        <f t="shared" si="0"/>
        <v>0.295907817907691</v>
      </c>
      <c r="T19" s="6">
        <f t="shared" si="1"/>
        <v>0.144397020887512</v>
      </c>
    </row>
    <row r="20" spans="1:20">
      <c r="A20">
        <v>0.953020014986659</v>
      </c>
      <c r="B20">
        <v>0.000389149395257249</v>
      </c>
      <c r="C20">
        <v>0.0465908356180834</v>
      </c>
      <c r="D20">
        <v>0.974907192844406</v>
      </c>
      <c r="E20">
        <v>0.0250928071555939</v>
      </c>
      <c r="F20">
        <v>0.991373599437857</v>
      </c>
      <c r="G20">
        <v>855.296340514179</v>
      </c>
      <c r="H20">
        <v>559.494572679626</v>
      </c>
      <c r="I20">
        <v>307.625999400808</v>
      </c>
      <c r="J20">
        <f t="shared" si="6"/>
        <v>132.879427919566</v>
      </c>
      <c r="L20">
        <f t="shared" si="2"/>
        <v>0.855296340514179</v>
      </c>
      <c r="M20">
        <f t="shared" si="3"/>
        <v>0.559494572679626</v>
      </c>
      <c r="N20">
        <f t="shared" si="4"/>
        <v>0.307625999400808</v>
      </c>
      <c r="O20">
        <f t="shared" si="5"/>
        <v>0.132879427919566</v>
      </c>
      <c r="Q20" s="6">
        <v>0.8482222050925</v>
      </c>
      <c r="R20" s="6">
        <v>0.53324969950664</v>
      </c>
      <c r="S20" s="6">
        <f t="shared" si="0"/>
        <v>0.31497250558586</v>
      </c>
      <c r="T20" s="6">
        <f t="shared" si="1"/>
        <v>0.1517777949075</v>
      </c>
    </row>
    <row r="21" spans="1:20">
      <c r="A21">
        <v>0.952750240610924</v>
      </c>
      <c r="B21">
        <v>0.000389149395257249</v>
      </c>
      <c r="C21">
        <v>0.0468606099938191</v>
      </c>
      <c r="D21">
        <v>0.976723677868743</v>
      </c>
      <c r="E21">
        <v>0.0232763221312574</v>
      </c>
      <c r="F21">
        <v>0.991373599437856</v>
      </c>
      <c r="G21">
        <v>847.918211681568</v>
      </c>
      <c r="H21">
        <v>533.058588741019</v>
      </c>
      <c r="I21">
        <v>326.683854506804</v>
      </c>
      <c r="J21">
        <f t="shared" si="6"/>
        <v>140.257556752177</v>
      </c>
      <c r="L21">
        <f t="shared" si="2"/>
        <v>0.847918211681568</v>
      </c>
      <c r="M21">
        <f t="shared" si="3"/>
        <v>0.533058588741019</v>
      </c>
      <c r="N21">
        <f t="shared" si="4"/>
        <v>0.326683854506804</v>
      </c>
      <c r="O21">
        <f t="shared" si="5"/>
        <v>0.140257556752177</v>
      </c>
      <c r="Q21" s="6">
        <v>0.840905100585668</v>
      </c>
      <c r="R21" s="6">
        <v>0.507984646503837</v>
      </c>
      <c r="S21" s="6">
        <f t="shared" si="0"/>
        <v>0.332920454081831</v>
      </c>
      <c r="T21" s="6">
        <f t="shared" si="1"/>
        <v>0.159094899414332</v>
      </c>
    </row>
    <row r="22" spans="1:20">
      <c r="A22">
        <v>0.95262059589311</v>
      </c>
      <c r="B22">
        <v>0.000389149395257249</v>
      </c>
      <c r="C22">
        <v>0.0469902547116332</v>
      </c>
      <c r="D22">
        <v>0.978244891467975</v>
      </c>
      <c r="E22">
        <v>0.0217551085320249</v>
      </c>
      <c r="F22">
        <v>0.991373599437857</v>
      </c>
      <c r="G22">
        <v>840.603729543667</v>
      </c>
      <c r="H22">
        <v>507.80259045241</v>
      </c>
      <c r="I22">
        <v>344.625370657512</v>
      </c>
      <c r="J22">
        <f t="shared" si="6"/>
        <v>147.572038890078</v>
      </c>
      <c r="L22">
        <f t="shared" si="2"/>
        <v>0.840603729543667</v>
      </c>
      <c r="M22">
        <f t="shared" si="3"/>
        <v>0.50780259045241</v>
      </c>
      <c r="N22">
        <f t="shared" si="4"/>
        <v>0.344625370657512</v>
      </c>
      <c r="O22">
        <f t="shared" si="5"/>
        <v>0.147572038890078</v>
      </c>
      <c r="Q22" s="6">
        <v>0.833651116353266</v>
      </c>
      <c r="R22" s="6">
        <v>0.483912612409916</v>
      </c>
      <c r="S22" s="6">
        <f t="shared" si="0"/>
        <v>0.34973850394335</v>
      </c>
      <c r="T22" s="6">
        <f t="shared" si="1"/>
        <v>0.166348883646734</v>
      </c>
    </row>
    <row r="23" spans="1:20">
      <c r="A23">
        <v>0.952612673907381</v>
      </c>
      <c r="B23">
        <v>0.000389149395257249</v>
      </c>
      <c r="C23">
        <v>0.0469981766973615</v>
      </c>
      <c r="D23">
        <v>0.979532054182101</v>
      </c>
      <c r="E23">
        <v>0.0204679458178987</v>
      </c>
      <c r="F23">
        <v>0.991373599437856</v>
      </c>
      <c r="G23">
        <v>833.352345058591</v>
      </c>
      <c r="H23">
        <v>483.739183507965</v>
      </c>
      <c r="I23">
        <v>361.437393116881</v>
      </c>
      <c r="J23">
        <f t="shared" si="6"/>
        <v>154.823423375154</v>
      </c>
      <c r="L23">
        <f t="shared" si="2"/>
        <v>0.833352345058591</v>
      </c>
      <c r="M23">
        <f t="shared" si="3"/>
        <v>0.483739183507965</v>
      </c>
      <c r="N23">
        <f t="shared" si="4"/>
        <v>0.361437393116881</v>
      </c>
      <c r="O23">
        <f t="shared" si="5"/>
        <v>0.154823423375154</v>
      </c>
      <c r="Q23" s="6">
        <v>0.826459707894524</v>
      </c>
      <c r="R23" s="6">
        <v>0.461028272415721</v>
      </c>
      <c r="S23" s="6">
        <f t="shared" si="0"/>
        <v>0.365431435478803</v>
      </c>
      <c r="T23" s="6">
        <f t="shared" si="1"/>
        <v>0.173540292105476</v>
      </c>
    </row>
    <row r="24" spans="1:20">
      <c r="A24">
        <v>0.952709767409803</v>
      </c>
      <c r="B24">
        <v>0.000389149395257249</v>
      </c>
      <c r="C24">
        <v>0.0469010831949402</v>
      </c>
      <c r="D24">
        <v>0.980631267100553</v>
      </c>
      <c r="E24">
        <v>0.0193687328994469</v>
      </c>
      <c r="F24">
        <v>0.991373599437856</v>
      </c>
      <c r="G24">
        <v>826.163513920713</v>
      </c>
      <c r="H24">
        <v>460.863045006881</v>
      </c>
      <c r="I24">
        <v>377.124700480087</v>
      </c>
      <c r="J24">
        <f t="shared" si="6"/>
        <v>162.012254513032</v>
      </c>
      <c r="L24">
        <f t="shared" si="2"/>
        <v>0.826163513920713</v>
      </c>
      <c r="M24">
        <f t="shared" si="3"/>
        <v>0.460863045006881</v>
      </c>
      <c r="N24">
        <f t="shared" si="4"/>
        <v>0.377124700480087</v>
      </c>
      <c r="O24">
        <f t="shared" si="5"/>
        <v>0.162012254513032</v>
      </c>
      <c r="Q24" s="6">
        <v>0.819330335405754</v>
      </c>
      <c r="R24" s="6">
        <v>0.439312386181555</v>
      </c>
      <c r="S24" s="6">
        <f t="shared" si="0"/>
        <v>0.380017949224199</v>
      </c>
      <c r="T24" s="6">
        <f t="shared" si="1"/>
        <v>0.180669664594246</v>
      </c>
    </row>
    <row r="25" spans="1:20">
      <c r="A25">
        <v>0.952896844871622</v>
      </c>
      <c r="B25">
        <v>0.000389149395257249</v>
      </c>
      <c r="C25">
        <v>0.0467140057331211</v>
      </c>
      <c r="D25">
        <v>0.98157778364344</v>
      </c>
      <c r="E25">
        <v>0.0184222163565598</v>
      </c>
      <c r="F25">
        <v>0.991373599437857</v>
      </c>
      <c r="G25">
        <v>819.036696519805</v>
      </c>
      <c r="H25">
        <v>439.154941504985</v>
      </c>
      <c r="I25">
        <v>391.705986581075</v>
      </c>
      <c r="J25">
        <f t="shared" si="6"/>
        <v>169.139071913939</v>
      </c>
      <c r="L25">
        <f t="shared" si="2"/>
        <v>0.819036696519805</v>
      </c>
      <c r="M25">
        <f t="shared" si="3"/>
        <v>0.439154941504985</v>
      </c>
      <c r="N25">
        <f t="shared" si="4"/>
        <v>0.391705986581075</v>
      </c>
      <c r="O25">
        <f t="shared" si="5"/>
        <v>0.169139071913939</v>
      </c>
      <c r="Q25" s="6">
        <v>0.812262463739829</v>
      </c>
      <c r="R25" s="6">
        <v>0.418735206245185</v>
      </c>
      <c r="S25" s="6">
        <f t="shared" si="0"/>
        <v>0.393527257494644</v>
      </c>
      <c r="T25" s="6">
        <f t="shared" si="1"/>
        <v>0.187737536260171</v>
      </c>
    </row>
    <row r="26" spans="1:20">
      <c r="A26">
        <v>0.953160483101275</v>
      </c>
      <c r="B26">
        <v>0.000389149395257249</v>
      </c>
      <c r="C26">
        <v>0.0464503675034674</v>
      </c>
      <c r="D26">
        <v>0.982398937020238</v>
      </c>
      <c r="E26">
        <v>0.0176010629797618</v>
      </c>
      <c r="F26">
        <v>0.991373599437857</v>
      </c>
      <c r="G26">
        <v>811.971357900531</v>
      </c>
      <c r="H26">
        <v>418.585136201204</v>
      </c>
      <c r="I26">
        <v>405.210453265582</v>
      </c>
      <c r="J26">
        <f t="shared" si="6"/>
        <v>176.204410533213</v>
      </c>
      <c r="L26">
        <f t="shared" si="2"/>
        <v>0.811971357900531</v>
      </c>
      <c r="M26">
        <f t="shared" si="3"/>
        <v>0.418585136201204</v>
      </c>
      <c r="N26">
        <f t="shared" si="4"/>
        <v>0.405210453265582</v>
      </c>
      <c r="O26">
        <f t="shared" si="5"/>
        <v>0.176204410533213</v>
      </c>
      <c r="Q26" s="6">
        <v>0.805255562366015</v>
      </c>
      <c r="R26" s="6">
        <v>0.399259317448701</v>
      </c>
      <c r="S26" s="6">
        <f t="shared" si="0"/>
        <v>0.405996244917314</v>
      </c>
      <c r="T26" s="6">
        <f t="shared" si="1"/>
        <v>0.194744437633985</v>
      </c>
    </row>
    <row r="27" spans="1:20">
      <c r="A27">
        <v>0.953488771648496</v>
      </c>
      <c r="B27">
        <v>0.000389149395257249</v>
      </c>
      <c r="C27">
        <v>0.0461220789562469</v>
      </c>
      <c r="D27">
        <v>0.983116185748698</v>
      </c>
      <c r="E27">
        <v>0.0168838142513018</v>
      </c>
      <c r="F27">
        <v>0.991373599437856</v>
      </c>
      <c r="G27">
        <v>804.966967722293</v>
      </c>
      <c r="H27">
        <v>399.116227346804</v>
      </c>
      <c r="I27">
        <v>417.674971941744</v>
      </c>
      <c r="J27">
        <f t="shared" si="6"/>
        <v>183.208800711452</v>
      </c>
      <c r="L27">
        <f t="shared" si="2"/>
        <v>0.804966967722293</v>
      </c>
      <c r="M27">
        <f t="shared" si="3"/>
        <v>0.399116227346804</v>
      </c>
      <c r="N27">
        <f t="shared" si="4"/>
        <v>0.417674971941744</v>
      </c>
      <c r="O27">
        <f t="shared" si="5"/>
        <v>0.183208800711452</v>
      </c>
      <c r="Q27" s="6">
        <v>0.798309105330152</v>
      </c>
      <c r="R27" s="6">
        <v>0.380841964530631</v>
      </c>
      <c r="S27" s="6">
        <f t="shared" si="0"/>
        <v>0.417467140799521</v>
      </c>
      <c r="T27" s="6">
        <f t="shared" si="1"/>
        <v>0.201690894669848</v>
      </c>
    </row>
    <row r="28" spans="1:20">
      <c r="A28">
        <v>0.953871200712964</v>
      </c>
      <c r="B28">
        <v>0.000389149395257249</v>
      </c>
      <c r="C28">
        <v>0.0457396498917785</v>
      </c>
      <c r="D28">
        <v>0.983746568215958</v>
      </c>
      <c r="E28">
        <v>0.0162534317840423</v>
      </c>
      <c r="F28">
        <v>0.991373599437857</v>
      </c>
      <c r="G28">
        <v>798.023000219427</v>
      </c>
      <c r="H28">
        <v>380.705475003325</v>
      </c>
      <c r="I28">
        <v>429.141756782357</v>
      </c>
      <c r="J28">
        <f t="shared" si="6"/>
        <v>190.152768214318</v>
      </c>
      <c r="L28">
        <f t="shared" si="2"/>
        <v>0.798023000219427</v>
      </c>
      <c r="M28">
        <f t="shared" si="3"/>
        <v>0.380705475003325</v>
      </c>
      <c r="N28">
        <f t="shared" si="4"/>
        <v>0.429141756782357</v>
      </c>
      <c r="O28">
        <f t="shared" si="5"/>
        <v>0.190152768214318</v>
      </c>
      <c r="Q28" s="6">
        <v>0.791422571215167</v>
      </c>
      <c r="R28" s="6">
        <v>0.363436931221363</v>
      </c>
      <c r="S28" s="6">
        <f t="shared" si="0"/>
        <v>0.427985639993804</v>
      </c>
      <c r="T28" s="6">
        <f t="shared" si="1"/>
        <v>0.208577428784833</v>
      </c>
    </row>
    <row r="29" spans="1:20">
      <c r="A29">
        <v>0.954298541310386</v>
      </c>
      <c r="B29">
        <v>0.000389149395257249</v>
      </c>
      <c r="C29">
        <v>0.0453123092943566</v>
      </c>
      <c r="D29">
        <v>0.98430375360619</v>
      </c>
      <c r="E29">
        <v>0.0156962463938098</v>
      </c>
      <c r="F29">
        <v>0.991373599437856</v>
      </c>
      <c r="G29">
        <v>791.13893416173</v>
      </c>
      <c r="H29">
        <v>363.30667946455</v>
      </c>
      <c r="I29">
        <v>439.656486263435</v>
      </c>
      <c r="J29">
        <f t="shared" si="6"/>
        <v>197.036834272015</v>
      </c>
      <c r="L29">
        <f t="shared" si="2"/>
        <v>0.79113893416173</v>
      </c>
      <c r="M29">
        <f t="shared" si="3"/>
        <v>0.36330667946455</v>
      </c>
      <c r="N29">
        <f t="shared" si="4"/>
        <v>0.439656486263435</v>
      </c>
      <c r="O29">
        <f t="shared" si="5"/>
        <v>0.197036834272015</v>
      </c>
      <c r="Q29" s="6">
        <v>0.784595443101944</v>
      </c>
      <c r="R29" s="6">
        <v>0.34699603445828</v>
      </c>
      <c r="S29" s="6">
        <f t="shared" si="0"/>
        <v>0.437599408643664</v>
      </c>
      <c r="T29" s="6">
        <f t="shared" si="1"/>
        <v>0.215404556898056</v>
      </c>
    </row>
    <row r="30" spans="1:20">
      <c r="A30">
        <v>0.954762724008724</v>
      </c>
      <c r="B30">
        <v>0.000389149395257249</v>
      </c>
      <c r="C30">
        <v>0.0448481265960183</v>
      </c>
      <c r="D30">
        <v>0.984798812298712</v>
      </c>
      <c r="E30">
        <v>0.015201187701288</v>
      </c>
      <c r="F30">
        <v>0.991373599437857</v>
      </c>
      <c r="G30">
        <v>784.314252815344</v>
      </c>
      <c r="H30">
        <v>346.871674936139</v>
      </c>
      <c r="I30">
        <v>449.266809445461</v>
      </c>
      <c r="J30">
        <f t="shared" si="6"/>
        <v>203.861515618401</v>
      </c>
      <c r="L30">
        <f t="shared" si="2"/>
        <v>0.784314252815344</v>
      </c>
      <c r="M30">
        <f t="shared" si="3"/>
        <v>0.346871674936139</v>
      </c>
      <c r="N30">
        <f t="shared" si="4"/>
        <v>0.449266809445461</v>
      </c>
      <c r="O30">
        <f t="shared" si="5"/>
        <v>0.203861515618401</v>
      </c>
      <c r="Q30" s="6">
        <v>0.777827208530513</v>
      </c>
      <c r="R30" s="6">
        <v>0.331470293939887</v>
      </c>
      <c r="S30" s="6">
        <f t="shared" si="0"/>
        <v>0.446356914590626</v>
      </c>
      <c r="T30" s="6">
        <f t="shared" si="1"/>
        <v>0.222172791469487</v>
      </c>
    </row>
    <row r="31" spans="1:20">
      <c r="A31">
        <v>0.955256720605953</v>
      </c>
      <c r="B31">
        <v>0.000389149395257249</v>
      </c>
      <c r="C31">
        <v>0.0443541299987893</v>
      </c>
      <c r="D31">
        <v>0.985240788169872</v>
      </c>
      <c r="E31">
        <v>0.0147592118301279</v>
      </c>
      <c r="F31">
        <v>0.991373599437855</v>
      </c>
      <c r="G31">
        <v>777.548443903959</v>
      </c>
      <c r="H31">
        <v>331.35149867059</v>
      </c>
      <c r="I31">
        <v>458.021176799625</v>
      </c>
      <c r="J31">
        <f t="shared" si="6"/>
        <v>210.627324529785</v>
      </c>
      <c r="L31">
        <f t="shared" si="2"/>
        <v>0.777548443903959</v>
      </c>
      <c r="M31">
        <f t="shared" si="3"/>
        <v>0.33135149867059</v>
      </c>
      <c r="N31">
        <f t="shared" si="4"/>
        <v>0.458021176799625</v>
      </c>
      <c r="O31">
        <f t="shared" si="5"/>
        <v>0.210627324529785</v>
      </c>
      <c r="Q31" s="6">
        <v>0.771117359461595</v>
      </c>
      <c r="R31" s="6">
        <v>0.316810831789489</v>
      </c>
      <c r="S31" s="6">
        <f t="shared" si="0"/>
        <v>0.454306527672106</v>
      </c>
      <c r="T31" s="6">
        <f t="shared" si="1"/>
        <v>0.228882640538405</v>
      </c>
    </row>
    <row r="32" spans="1:20">
      <c r="A32">
        <v>0.955774431620541</v>
      </c>
      <c r="B32">
        <v>0.000389149395257249</v>
      </c>
      <c r="C32">
        <v>0.0438364189842022</v>
      </c>
      <c r="D32">
        <v>0.985637128954979</v>
      </c>
      <c r="E32">
        <v>0.0143628710450207</v>
      </c>
      <c r="F32">
        <v>0.991373599437857</v>
      </c>
      <c r="G32">
        <v>770.840999570372</v>
      </c>
      <c r="H32">
        <v>316.697290308498</v>
      </c>
      <c r="I32">
        <v>465.96794082813</v>
      </c>
      <c r="J32">
        <f t="shared" si="6"/>
        <v>217.334768863372</v>
      </c>
      <c r="L32">
        <f t="shared" si="2"/>
        <v>0.770840999570372</v>
      </c>
      <c r="M32">
        <f t="shared" si="3"/>
        <v>0.316697290308498</v>
      </c>
      <c r="N32">
        <f t="shared" si="4"/>
        <v>0.46596794082813</v>
      </c>
      <c r="O32">
        <f t="shared" si="5"/>
        <v>0.217334768863372</v>
      </c>
      <c r="Q32" s="6">
        <v>0.764465392238457</v>
      </c>
      <c r="R32" s="6">
        <v>0.302969550722149</v>
      </c>
      <c r="S32" s="6">
        <f t="shared" si="0"/>
        <v>0.461495841516308</v>
      </c>
      <c r="T32" s="6">
        <f t="shared" si="1"/>
        <v>0.235534607761543</v>
      </c>
    </row>
    <row r="33" spans="1:20">
      <c r="A33">
        <v>0.956310581336003</v>
      </c>
      <c r="B33">
        <v>0.000389149395257249</v>
      </c>
      <c r="C33">
        <v>0.0433002692687394</v>
      </c>
      <c r="D33">
        <v>0.985994013533603</v>
      </c>
      <c r="E33">
        <v>0.0140059864663973</v>
      </c>
      <c r="F33">
        <v>0.991373599437857</v>
      </c>
      <c r="G33">
        <v>764.191416338355</v>
      </c>
      <c r="H33">
        <v>302.860969802456</v>
      </c>
      <c r="I33">
        <v>473.154678102154</v>
      </c>
      <c r="J33">
        <f t="shared" si="6"/>
        <v>223.984352095389</v>
      </c>
      <c r="L33">
        <f t="shared" si="2"/>
        <v>0.764191416338355</v>
      </c>
      <c r="M33">
        <f t="shared" si="3"/>
        <v>0.302860969802456</v>
      </c>
      <c r="N33">
        <f t="shared" si="4"/>
        <v>0.473154678102154</v>
      </c>
      <c r="O33">
        <f t="shared" si="5"/>
        <v>0.223984352095389</v>
      </c>
      <c r="Q33" s="6">
        <v>0.757870807549112</v>
      </c>
      <c r="R33" s="6">
        <v>0.28989963254299</v>
      </c>
      <c r="S33" s="6">
        <f t="shared" si="0"/>
        <v>0.467971175006122</v>
      </c>
      <c r="T33" s="6">
        <f t="shared" si="1"/>
        <v>0.242129192450888</v>
      </c>
    </row>
    <row r="34" spans="1:20">
      <c r="A34">
        <v>0.956860621313244</v>
      </c>
      <c r="B34">
        <v>0.000389149395257249</v>
      </c>
      <c r="C34">
        <v>0.0427502292914983</v>
      </c>
      <c r="D34">
        <v>0.986316603428271</v>
      </c>
      <c r="E34">
        <v>0.0136833965717294</v>
      </c>
      <c r="F34">
        <v>0.991373599437857</v>
      </c>
      <c r="G34">
        <v>757.599195074869</v>
      </c>
      <c r="H34">
        <v>289.79573573671</v>
      </c>
      <c r="I34">
        <v>479.627690904414</v>
      </c>
      <c r="J34">
        <f t="shared" si="6"/>
        <v>230.576573358875</v>
      </c>
      <c r="L34">
        <f t="shared" si="2"/>
        <v>0.757599195074869</v>
      </c>
      <c r="M34">
        <f t="shared" si="3"/>
        <v>0.28979573573671</v>
      </c>
      <c r="N34">
        <f t="shared" si="4"/>
        <v>0.479627690904414</v>
      </c>
      <c r="O34">
        <f t="shared" si="5"/>
        <v>0.230576573358875</v>
      </c>
      <c r="Q34" s="6">
        <v>0.751333110388838</v>
      </c>
      <c r="R34" s="6">
        <v>0.277555892506218</v>
      </c>
      <c r="S34" s="6">
        <f t="shared" si="0"/>
        <v>0.47377721788262</v>
      </c>
      <c r="T34" s="6">
        <f t="shared" ref="T34:T65" si="7">1-Q34</f>
        <v>0.248666889611162</v>
      </c>
    </row>
    <row r="35" spans="1:20">
      <c r="A35">
        <v>0.957420642694531</v>
      </c>
      <c r="B35">
        <v>0.000389149395257249</v>
      </c>
      <c r="C35">
        <v>0.0421902079102113</v>
      </c>
      <c r="D35">
        <v>0.986609237938592</v>
      </c>
      <c r="E35">
        <v>0.0133907620614077</v>
      </c>
      <c r="F35">
        <v>0.991373599437856</v>
      </c>
      <c r="G35">
        <v>751.063840952596</v>
      </c>
      <c r="H35">
        <v>277.456419559176</v>
      </c>
      <c r="I35">
        <v>485.431652959675</v>
      </c>
      <c r="J35">
        <f t="shared" si="6"/>
        <v>237.111927481149</v>
      </c>
      <c r="L35">
        <f t="shared" si="2"/>
        <v>0.751063840952596</v>
      </c>
      <c r="M35">
        <f t="shared" si="3"/>
        <v>0.277456419559176</v>
      </c>
      <c r="N35">
        <f t="shared" si="4"/>
        <v>0.485431652959675</v>
      </c>
      <c r="O35">
        <f t="shared" si="5"/>
        <v>0.237111927481149</v>
      </c>
      <c r="Q35" s="6">
        <v>0.744851810023022</v>
      </c>
      <c r="R35" s="6">
        <v>0.265895019288837</v>
      </c>
      <c r="S35" s="6">
        <f t="shared" si="0"/>
        <v>0.478956790734185</v>
      </c>
      <c r="T35" s="6">
        <f t="shared" si="7"/>
        <v>0.255148189976978</v>
      </c>
    </row>
    <row r="36" spans="1:20">
      <c r="A36">
        <v>0.957987297217551</v>
      </c>
      <c r="B36">
        <v>0.000416279394883756</v>
      </c>
      <c r="C36">
        <v>0.0415964233875648</v>
      </c>
      <c r="D36">
        <v>0.986875586906882</v>
      </c>
      <c r="E36">
        <v>0.0131244130931184</v>
      </c>
      <c r="F36">
        <v>0.991373599437856</v>
      </c>
      <c r="G36">
        <v>744.584863412796</v>
      </c>
      <c r="H36">
        <v>265.799725469154</v>
      </c>
      <c r="I36">
        <v>490.601842117338</v>
      </c>
      <c r="J36">
        <f t="shared" si="6"/>
        <v>243.598432413508</v>
      </c>
      <c r="L36">
        <f t="shared" si="2"/>
        <v>0.744584863412796</v>
      </c>
      <c r="M36">
        <f t="shared" si="3"/>
        <v>0.265799725469154</v>
      </c>
      <c r="N36">
        <f t="shared" si="4"/>
        <v>0.490601842117338</v>
      </c>
      <c r="O36">
        <f t="shared" si="5"/>
        <v>0.243598432413508</v>
      </c>
      <c r="Q36" s="6">
        <v>0.738426419950326</v>
      </c>
      <c r="R36" s="6">
        <v>0.254875725201296</v>
      </c>
      <c r="S36" s="6">
        <f t="shared" si="0"/>
        <v>0.48355069474903</v>
      </c>
      <c r="T36" s="6">
        <f t="shared" si="7"/>
        <v>0.261573580049674</v>
      </c>
    </row>
    <row r="37" spans="1:20">
      <c r="A37">
        <v>0.958557726590693</v>
      </c>
      <c r="B37">
        <v>0.000416279394883756</v>
      </c>
      <c r="C37">
        <v>0.0410259940144236</v>
      </c>
      <c r="D37">
        <v>0.987133272251515</v>
      </c>
      <c r="E37">
        <v>0.0128667277484848</v>
      </c>
      <c r="F37">
        <v>0.991373599437857</v>
      </c>
      <c r="G37">
        <v>738.161776128488</v>
      </c>
      <c r="H37">
        <v>254.784380574142</v>
      </c>
      <c r="I37">
        <v>495.194099728042</v>
      </c>
      <c r="J37">
        <f t="shared" si="6"/>
        <v>250.021519697815</v>
      </c>
      <c r="L37">
        <f t="shared" si="2"/>
        <v>0.738161776128488</v>
      </c>
      <c r="M37">
        <f t="shared" si="3"/>
        <v>0.254784380574142</v>
      </c>
      <c r="N37">
        <f t="shared" si="4"/>
        <v>0.495194099728042</v>
      </c>
      <c r="O37">
        <f t="shared" si="5"/>
        <v>0.250021519697815</v>
      </c>
      <c r="Q37" s="6">
        <v>0.732056457866165</v>
      </c>
      <c r="R37" s="6">
        <v>0.244458826802198</v>
      </c>
      <c r="S37" s="6">
        <f t="shared" si="0"/>
        <v>0.487597631063967</v>
      </c>
      <c r="T37" s="6">
        <f t="shared" si="7"/>
        <v>0.267943542133835</v>
      </c>
    </row>
    <row r="38" spans="1:20">
      <c r="A38">
        <v>0.959129499716496</v>
      </c>
      <c r="B38">
        <v>0.000416279394883756</v>
      </c>
      <c r="C38">
        <v>0.0404542208886207</v>
      </c>
      <c r="D38">
        <v>0.98735522560504</v>
      </c>
      <c r="E38">
        <v>0.0126447743949596</v>
      </c>
      <c r="F38">
        <v>0.991373599437857</v>
      </c>
      <c r="G38">
        <v>731.794096967941</v>
      </c>
      <c r="H38">
        <v>244.371215475654</v>
      </c>
      <c r="I38">
        <v>499.239585665983</v>
      </c>
      <c r="J38">
        <f t="shared" si="6"/>
        <v>256.389198858363</v>
      </c>
      <c r="L38">
        <f t="shared" si="2"/>
        <v>0.731794096967941</v>
      </c>
      <c r="M38">
        <f t="shared" si="3"/>
        <v>0.244371215475654</v>
      </c>
      <c r="N38">
        <f t="shared" si="4"/>
        <v>0.499239585665983</v>
      </c>
      <c r="O38">
        <f t="shared" si="5"/>
        <v>0.256389198858363</v>
      </c>
      <c r="Q38" s="6">
        <v>0.725741445626507</v>
      </c>
      <c r="R38" s="6">
        <v>0.234607272284606</v>
      </c>
      <c r="S38" s="6">
        <f t="shared" si="0"/>
        <v>0.491134173341901</v>
      </c>
      <c r="T38" s="6">
        <f t="shared" si="7"/>
        <v>0.274258554373493</v>
      </c>
    </row>
    <row r="39" spans="1:20">
      <c r="A39">
        <v>0.959700557159414</v>
      </c>
      <c r="B39">
        <v>0.000416279394883756</v>
      </c>
      <c r="C39">
        <v>0.0398831634457026</v>
      </c>
      <c r="D39">
        <v>0.987559034807972</v>
      </c>
      <c r="E39">
        <v>0.0124409651920279</v>
      </c>
      <c r="F39">
        <v>0.991373599437856</v>
      </c>
      <c r="G39">
        <v>725.481347958483</v>
      </c>
      <c r="H39">
        <v>234.523191645708</v>
      </c>
      <c r="I39">
        <v>502.774860486471</v>
      </c>
      <c r="J39">
        <f t="shared" si="6"/>
        <v>262.701947867821</v>
      </c>
      <c r="L39">
        <f t="shared" si="2"/>
        <v>0.725481347958483</v>
      </c>
      <c r="M39">
        <f t="shared" si="3"/>
        <v>0.234523191645708</v>
      </c>
      <c r="N39">
        <f t="shared" si="4"/>
        <v>0.502774860486471</v>
      </c>
      <c r="O39">
        <f t="shared" si="5"/>
        <v>0.262701947867821</v>
      </c>
      <c r="Q39" s="6">
        <v>0.719480909211984</v>
      </c>
      <c r="R39" s="6">
        <v>0.225286128806501</v>
      </c>
      <c r="S39" s="6">
        <f t="shared" si="0"/>
        <v>0.494194780405483</v>
      </c>
      <c r="T39" s="6">
        <f t="shared" si="7"/>
        <v>0.280519090788016</v>
      </c>
    </row>
    <row r="40" spans="1:20">
      <c r="A40">
        <v>0.960269162215921</v>
      </c>
      <c r="B40">
        <v>0.000416279394883756</v>
      </c>
      <c r="C40">
        <v>0.0393145583891955</v>
      </c>
      <c r="D40">
        <v>0.987746671483161</v>
      </c>
      <c r="E40">
        <v>0.0122533285168393</v>
      </c>
      <c r="F40">
        <v>0.991373599437857</v>
      </c>
      <c r="G40">
        <v>719.223055250629</v>
      </c>
      <c r="H40">
        <v>225.205388761828</v>
      </c>
      <c r="I40">
        <v>505.834370662498</v>
      </c>
      <c r="J40">
        <f t="shared" si="6"/>
        <v>268.960240575674</v>
      </c>
      <c r="L40">
        <f t="shared" si="2"/>
        <v>0.719223055250629</v>
      </c>
      <c r="M40">
        <f t="shared" si="3"/>
        <v>0.225205388761828</v>
      </c>
      <c r="N40">
        <f t="shared" si="4"/>
        <v>0.505834370662498</v>
      </c>
      <c r="O40">
        <f t="shared" si="5"/>
        <v>0.268960240575674</v>
      </c>
      <c r="Q40" s="6">
        <v>0.713274378692306</v>
      </c>
      <c r="R40" s="6">
        <v>0.21646254028202</v>
      </c>
      <c r="S40" s="6">
        <f t="shared" si="0"/>
        <v>0.496811838410286</v>
      </c>
      <c r="T40" s="6">
        <f t="shared" si="7"/>
        <v>0.286725621307694</v>
      </c>
    </row>
    <row r="41" spans="1:20">
      <c r="A41">
        <v>0.960833857942228</v>
      </c>
      <c r="B41">
        <v>0.000416279394883756</v>
      </c>
      <c r="C41">
        <v>0.0387498626628886</v>
      </c>
      <c r="D41">
        <v>0.987919844598224</v>
      </c>
      <c r="E41">
        <v>0.012080155401776</v>
      </c>
      <c r="F41">
        <v>0.991373599437856</v>
      </c>
      <c r="G41">
        <v>713.018749082509</v>
      </c>
      <c r="H41">
        <v>216.384962513407</v>
      </c>
      <c r="I41">
        <v>508.450490742798</v>
      </c>
      <c r="J41">
        <f t="shared" si="6"/>
        <v>275.164546743795</v>
      </c>
      <c r="L41">
        <f t="shared" si="2"/>
        <v>0.713018749082509</v>
      </c>
      <c r="M41">
        <f t="shared" si="3"/>
        <v>0.216384962513407</v>
      </c>
      <c r="N41">
        <f t="shared" si="4"/>
        <v>0.508450490742798</v>
      </c>
      <c r="O41">
        <f t="shared" si="5"/>
        <v>0.275164546743795</v>
      </c>
      <c r="Q41" s="6">
        <v>0.707121388190992</v>
      </c>
      <c r="R41" s="6">
        <v>0.208105663963415</v>
      </c>
      <c r="S41" s="6">
        <f t="shared" si="0"/>
        <v>0.499015724227577</v>
      </c>
      <c r="T41" s="6">
        <f t="shared" si="7"/>
        <v>0.292878611809008</v>
      </c>
    </row>
    <row r="42" spans="1:20">
      <c r="A42">
        <v>0.961393429515716</v>
      </c>
      <c r="B42">
        <v>0.000416279394883756</v>
      </c>
      <c r="C42">
        <v>0.0381902910894003</v>
      </c>
      <c r="D42">
        <v>0.988080041524214</v>
      </c>
      <c r="E42">
        <v>0.0119199584757864</v>
      </c>
      <c r="F42">
        <v>0.991373599437856</v>
      </c>
      <c r="G42">
        <v>706.867963744604</v>
      </c>
      <c r="H42">
        <v>208.031081206394</v>
      </c>
      <c r="I42">
        <v>510.653586711907</v>
      </c>
      <c r="J42">
        <f t="shared" si="6"/>
        <v>281.315332081699</v>
      </c>
      <c r="L42">
        <f t="shared" si="2"/>
        <v>0.706867963744604</v>
      </c>
      <c r="M42">
        <f t="shared" si="3"/>
        <v>0.208031081206394</v>
      </c>
      <c r="N42">
        <f t="shared" si="4"/>
        <v>0.510653586711907</v>
      </c>
      <c r="O42">
        <f t="shared" si="5"/>
        <v>0.281315332081699</v>
      </c>
      <c r="Q42" s="6">
        <v>0.701021475850397</v>
      </c>
      <c r="R42" s="6">
        <v>0.200186592358058</v>
      </c>
      <c r="S42" s="6">
        <f t="shared" si="0"/>
        <v>0.500834883492339</v>
      </c>
      <c r="T42" s="6">
        <f t="shared" si="7"/>
        <v>0.298978524149603</v>
      </c>
    </row>
    <row r="43" spans="1:20">
      <c r="A43">
        <v>0.961946871341526</v>
      </c>
      <c r="B43">
        <v>0.000416279394883756</v>
      </c>
      <c r="C43">
        <v>0.0376368492635903</v>
      </c>
      <c r="D43">
        <v>0.988228561781163</v>
      </c>
      <c r="E43">
        <v>0.0117714382188368</v>
      </c>
      <c r="F43">
        <v>0.991373599437856</v>
      </c>
      <c r="G43">
        <v>700.770237544796</v>
      </c>
      <c r="H43">
        <v>200.114847708285</v>
      </c>
      <c r="I43">
        <v>512.472094010207</v>
      </c>
      <c r="J43">
        <f t="shared" si="6"/>
        <v>287.413058281508</v>
      </c>
      <c r="L43">
        <f t="shared" si="2"/>
        <v>0.700770237544796</v>
      </c>
      <c r="M43">
        <f t="shared" si="3"/>
        <v>0.200114847708285</v>
      </c>
      <c r="N43">
        <f t="shared" si="4"/>
        <v>0.512472094010207</v>
      </c>
      <c r="O43">
        <f t="shared" si="5"/>
        <v>0.287413058281508</v>
      </c>
      <c r="Q43" s="6">
        <v>0.694974183797047</v>
      </c>
      <c r="R43" s="6">
        <v>0.192678265577215</v>
      </c>
      <c r="S43" s="6">
        <f t="shared" si="0"/>
        <v>0.502295918219832</v>
      </c>
      <c r="T43" s="6">
        <f t="shared" si="7"/>
        <v>0.305025816202953</v>
      </c>
    </row>
    <row r="44" spans="1:20">
      <c r="A44">
        <v>0.962493358359318</v>
      </c>
      <c r="B44">
        <v>0.000416279394883756</v>
      </c>
      <c r="C44">
        <v>0.0370903622457983</v>
      </c>
      <c r="D44">
        <v>0.988366544923987</v>
      </c>
      <c r="E44">
        <v>0.0116334550760129</v>
      </c>
      <c r="F44">
        <v>0.991373599437857</v>
      </c>
      <c r="G44">
        <v>694.725112773707</v>
      </c>
      <c r="H44">
        <v>192.609211828311</v>
      </c>
      <c r="I44">
        <v>513.932605119092</v>
      </c>
      <c r="J44">
        <f t="shared" si="6"/>
        <v>293.458183052597</v>
      </c>
      <c r="L44">
        <f t="shared" si="2"/>
        <v>0.694725112773707</v>
      </c>
      <c r="M44">
        <f t="shared" si="3"/>
        <v>0.192609211828311</v>
      </c>
      <c r="N44">
        <f t="shared" si="4"/>
        <v>0.513932605119092</v>
      </c>
      <c r="O44">
        <f t="shared" si="5"/>
        <v>0.293458183052597</v>
      </c>
      <c r="Q44" s="6">
        <v>0.688979058107265</v>
      </c>
      <c r="R44" s="6">
        <v>0.185555378047403</v>
      </c>
      <c r="S44" s="6">
        <f t="shared" si="0"/>
        <v>0.503423680059862</v>
      </c>
      <c r="T44" s="6">
        <f t="shared" si="7"/>
        <v>0.311020941892735</v>
      </c>
    </row>
    <row r="45" spans="1:20">
      <c r="A45">
        <v>0.963032221052677</v>
      </c>
      <c r="B45">
        <v>0.000416279394883756</v>
      </c>
      <c r="C45">
        <v>0.036551499552439</v>
      </c>
      <c r="D45">
        <v>0.988494993704774</v>
      </c>
      <c r="E45">
        <v>0.0115050062952265</v>
      </c>
      <c r="F45">
        <v>0.991373599437857</v>
      </c>
      <c r="G45">
        <v>688.732135670341</v>
      </c>
      <c r="H45">
        <v>185.488877062224</v>
      </c>
      <c r="I45">
        <v>515.059962781813</v>
      </c>
      <c r="J45">
        <f t="shared" si="6"/>
        <v>299.451160155963</v>
      </c>
      <c r="L45">
        <f t="shared" si="2"/>
        <v>0.688732135670341</v>
      </c>
      <c r="M45">
        <f t="shared" si="3"/>
        <v>0.185488877062224</v>
      </c>
      <c r="N45">
        <f t="shared" si="4"/>
        <v>0.515059962781813</v>
      </c>
      <c r="O45">
        <f t="shared" si="5"/>
        <v>0.299451160155963</v>
      </c>
      <c r="Q45" s="6">
        <v>0.683035648773103</v>
      </c>
      <c r="R45" s="6">
        <v>0.178794282581738</v>
      </c>
      <c r="S45" s="6">
        <f t="shared" si="0"/>
        <v>0.504241366191365</v>
      </c>
      <c r="T45" s="6">
        <f t="shared" si="7"/>
        <v>0.316964351226897</v>
      </c>
    </row>
    <row r="46" spans="1:20">
      <c r="A46">
        <v>0.963562923711444</v>
      </c>
      <c r="B46">
        <v>0.000416279394883756</v>
      </c>
      <c r="C46">
        <v>0.0360207968936719</v>
      </c>
      <c r="D46">
        <v>0.988614793405527</v>
      </c>
      <c r="E46">
        <v>0.0113852065944726</v>
      </c>
      <c r="F46">
        <v>0.991373599437856</v>
      </c>
      <c r="G46">
        <v>682.790856388027</v>
      </c>
      <c r="H46">
        <v>178.730204698029</v>
      </c>
      <c r="I46">
        <v>515.877355863694</v>
      </c>
      <c r="J46">
        <f t="shared" si="6"/>
        <v>305.392439438276</v>
      </c>
      <c r="L46">
        <f t="shared" si="2"/>
        <v>0.682790856388027</v>
      </c>
      <c r="M46">
        <f t="shared" si="3"/>
        <v>0.178730204698029</v>
      </c>
      <c r="N46">
        <f t="shared" si="4"/>
        <v>0.515877355863694</v>
      </c>
      <c r="O46">
        <f t="shared" si="5"/>
        <v>0.305392439438276</v>
      </c>
      <c r="Q46" s="6">
        <v>0.677143509668562</v>
      </c>
      <c r="R46" s="6">
        <v>0.172372894065896</v>
      </c>
      <c r="S46" s="6">
        <f t="shared" si="0"/>
        <v>0.504770615602666</v>
      </c>
      <c r="T46" s="6">
        <f t="shared" si="7"/>
        <v>0.322856490331438</v>
      </c>
    </row>
    <row r="47" spans="1:20">
      <c r="A47">
        <v>0.964085045544416</v>
      </c>
      <c r="B47">
        <v>0.000416279394883756</v>
      </c>
      <c r="C47">
        <v>0.0354986750607005</v>
      </c>
      <c r="D47">
        <v>0.988726728049195</v>
      </c>
      <c r="E47">
        <v>0.0112732719508049</v>
      </c>
      <c r="F47">
        <v>0.991373599437856</v>
      </c>
      <c r="G47">
        <v>676.900828960654</v>
      </c>
      <c r="H47">
        <v>172.311117536462</v>
      </c>
      <c r="I47">
        <v>516.406415597888</v>
      </c>
      <c r="J47">
        <f t="shared" si="6"/>
        <v>311.282466865649</v>
      </c>
      <c r="L47">
        <f t="shared" si="2"/>
        <v>0.676900828960654</v>
      </c>
      <c r="M47">
        <f t="shared" si="3"/>
        <v>0.172311117536462</v>
      </c>
      <c r="N47">
        <f t="shared" si="4"/>
        <v>0.516406415597888</v>
      </c>
      <c r="O47">
        <f t="shared" si="5"/>
        <v>0.311282466865649</v>
      </c>
      <c r="Q47" s="6">
        <v>0.671302198516106</v>
      </c>
      <c r="R47" s="6">
        <v>0.166270594425557</v>
      </c>
      <c r="S47" s="6">
        <f t="shared" si="0"/>
        <v>0.505031604090549</v>
      </c>
      <c r="T47" s="6">
        <f t="shared" si="7"/>
        <v>0.328697801483894</v>
      </c>
    </row>
    <row r="48" spans="1:20">
      <c r="A48">
        <v>0.964598264283907</v>
      </c>
      <c r="B48">
        <v>0.000416279394883756</v>
      </c>
      <c r="C48">
        <v>0.0349854563212096</v>
      </c>
      <c r="D48">
        <v>0.988831494052909</v>
      </c>
      <c r="E48">
        <v>0.0111685059470913</v>
      </c>
      <c r="F48">
        <v>0.991373599437858</v>
      </c>
      <c r="G48">
        <v>671.061611269193</v>
      </c>
      <c r="H48">
        <v>166.211004892492</v>
      </c>
      <c r="I48">
        <v>516.667310550398</v>
      </c>
      <c r="J48">
        <f t="shared" si="6"/>
        <v>317.12168455711</v>
      </c>
      <c r="L48">
        <f t="shared" si="2"/>
        <v>0.671061611269193</v>
      </c>
      <c r="M48">
        <f t="shared" si="3"/>
        <v>0.166211004892492</v>
      </c>
      <c r="N48">
        <f t="shared" si="4"/>
        <v>0.516667310550398</v>
      </c>
      <c r="O48">
        <f t="shared" si="5"/>
        <v>0.31712168455711</v>
      </c>
      <c r="Q48" s="6">
        <v>0.665511276853458</v>
      </c>
      <c r="R48" s="6">
        <v>0.160468140080023</v>
      </c>
      <c r="S48" s="6">
        <f t="shared" si="0"/>
        <v>0.505043136773435</v>
      </c>
      <c r="T48" s="6">
        <f t="shared" si="7"/>
        <v>0.334488723146542</v>
      </c>
    </row>
    <row r="49" spans="1:20">
      <c r="A49">
        <v>0.965102341965032</v>
      </c>
      <c r="B49">
        <v>0.000416279394883756</v>
      </c>
      <c r="C49">
        <v>0.0344813786400846</v>
      </c>
      <c r="D49">
        <v>0.988929711775159</v>
      </c>
      <c r="E49">
        <v>0.0110702882248408</v>
      </c>
      <c r="F49">
        <v>0.991373599437856</v>
      </c>
      <c r="G49">
        <v>665.272765008508</v>
      </c>
      <c r="H49">
        <v>160.410630082105</v>
      </c>
      <c r="I49">
        <v>516.678839100099</v>
      </c>
      <c r="J49">
        <f t="shared" si="6"/>
        <v>322.910530817796</v>
      </c>
      <c r="L49">
        <f t="shared" si="2"/>
        <v>0.665272765008508</v>
      </c>
      <c r="M49">
        <f t="shared" si="3"/>
        <v>0.160410630082105</v>
      </c>
      <c r="N49">
        <f t="shared" si="4"/>
        <v>0.516678839100099</v>
      </c>
      <c r="O49">
        <f t="shared" si="5"/>
        <v>0.322910530817796</v>
      </c>
      <c r="Q49" s="6">
        <v>0.659770310000696</v>
      </c>
      <c r="R49" s="6">
        <v>0.154947572725586</v>
      </c>
      <c r="S49" s="6">
        <f t="shared" si="0"/>
        <v>0.50482273727511</v>
      </c>
      <c r="T49" s="6">
        <f t="shared" si="7"/>
        <v>0.340229689999304</v>
      </c>
    </row>
    <row r="50" spans="1:20">
      <c r="A50">
        <v>0.965597112600146</v>
      </c>
      <c r="B50">
        <v>0.000416279394883756</v>
      </c>
      <c r="C50">
        <v>0.03398660800497</v>
      </c>
      <c r="D50">
        <v>0.98902193532078</v>
      </c>
      <c r="E50">
        <v>0.01097806467922</v>
      </c>
      <c r="F50">
        <v>0.991373599437856</v>
      </c>
      <c r="G50">
        <v>659.533855654459</v>
      </c>
      <c r="H50">
        <v>154.892041237651</v>
      </c>
      <c r="I50">
        <v>516.458518590504</v>
      </c>
      <c r="J50">
        <f t="shared" si="6"/>
        <v>328.649440171845</v>
      </c>
      <c r="L50">
        <f t="shared" si="2"/>
        <v>0.659533855654459</v>
      </c>
      <c r="M50">
        <f t="shared" si="3"/>
        <v>0.154892041237651</v>
      </c>
      <c r="N50">
        <f t="shared" si="4"/>
        <v>0.516458518590504</v>
      </c>
      <c r="O50">
        <f t="shared" si="5"/>
        <v>0.328649440171845</v>
      </c>
      <c r="Q50" s="6">
        <v>0.654078867027621</v>
      </c>
      <c r="R50" s="6">
        <v>0.149692134012087</v>
      </c>
      <c r="S50" s="6">
        <f t="shared" si="0"/>
        <v>0.504386733015534</v>
      </c>
      <c r="T50" s="6">
        <f t="shared" si="7"/>
        <v>0.345921132972379</v>
      </c>
    </row>
    <row r="51" spans="1:20">
      <c r="A51">
        <v>0.966082471502755</v>
      </c>
      <c r="B51">
        <v>0.000416279394883756</v>
      </c>
      <c r="C51">
        <v>0.0335012491023613</v>
      </c>
      <c r="D51">
        <v>0.989108660898222</v>
      </c>
      <c r="E51">
        <v>0.0108913391017778</v>
      </c>
      <c r="F51">
        <v>0.991373599437857</v>
      </c>
      <c r="G51">
        <v>653.844452431289</v>
      </c>
      <c r="H51">
        <v>149.638486014976</v>
      </c>
      <c r="I51">
        <v>516.022670590009</v>
      </c>
      <c r="J51">
        <f t="shared" si="6"/>
        <v>334.338843395014</v>
      </c>
      <c r="L51">
        <f t="shared" si="2"/>
        <v>0.653844452431289</v>
      </c>
      <c r="M51">
        <f t="shared" si="3"/>
        <v>0.149638486014976</v>
      </c>
      <c r="N51">
        <f t="shared" si="4"/>
        <v>0.516022670590009</v>
      </c>
      <c r="O51">
        <f t="shared" si="5"/>
        <v>0.334338843395014</v>
      </c>
      <c r="Q51" s="6">
        <v>0.648436520721407</v>
      </c>
      <c r="R51" s="6">
        <v>0.144686184460662</v>
      </c>
      <c r="S51" s="6">
        <f t="shared" si="0"/>
        <v>0.503750336260745</v>
      </c>
      <c r="T51" s="6">
        <f t="shared" si="7"/>
        <v>0.351563479278593</v>
      </c>
    </row>
    <row r="52" spans="1:20">
      <c r="A52">
        <v>0.966558366046002</v>
      </c>
      <c r="B52">
        <v>0.000416279394883756</v>
      </c>
      <c r="C52">
        <v>0.033025354559114</v>
      </c>
      <c r="D52">
        <v>0.989190333968814</v>
      </c>
      <c r="E52">
        <v>0.010809666031186</v>
      </c>
      <c r="F52">
        <v>0.991373599437855</v>
      </c>
      <c r="G52">
        <v>648.204128279281</v>
      </c>
      <c r="H52">
        <v>144.634330540233</v>
      </c>
      <c r="I52">
        <v>515.386501912744</v>
      </c>
      <c r="J52">
        <f t="shared" si="6"/>
        <v>339.979167547023</v>
      </c>
      <c r="L52">
        <f t="shared" si="2"/>
        <v>0.648204128279281</v>
      </c>
      <c r="M52">
        <f t="shared" si="3"/>
        <v>0.144634330540233</v>
      </c>
      <c r="N52">
        <f t="shared" si="4"/>
        <v>0.515386501912744</v>
      </c>
      <c r="O52">
        <f t="shared" si="5"/>
        <v>0.339979167547023</v>
      </c>
      <c r="Q52" s="6">
        <v>0.642842847554542</v>
      </c>
      <c r="R52" s="6">
        <v>0.139915126806502</v>
      </c>
      <c r="S52" s="6">
        <f t="shared" si="0"/>
        <v>0.50292772074804</v>
      </c>
      <c r="T52" s="6">
        <f t="shared" si="7"/>
        <v>0.357157152445458</v>
      </c>
    </row>
    <row r="53" spans="1:20">
      <c r="A53">
        <v>0.967024787667566</v>
      </c>
      <c r="B53">
        <v>0.000464894126344984</v>
      </c>
      <c r="C53">
        <v>0.0325103182060887</v>
      </c>
      <c r="D53">
        <v>0.98926735538388</v>
      </c>
      <c r="E53">
        <v>0.0107326446161203</v>
      </c>
      <c r="F53">
        <v>0.991373599437857</v>
      </c>
      <c r="G53">
        <v>642.612459822709</v>
      </c>
      <c r="H53">
        <v>139.864982780109</v>
      </c>
      <c r="I53">
        <v>514.557149857157</v>
      </c>
      <c r="J53">
        <f t="shared" si="6"/>
        <v>345.577867362734</v>
      </c>
      <c r="L53">
        <f t="shared" si="2"/>
        <v>0.642612459822709</v>
      </c>
      <c r="M53">
        <f t="shared" si="3"/>
        <v>0.139864982780109</v>
      </c>
      <c r="N53">
        <f t="shared" si="4"/>
        <v>0.514557149857157</v>
      </c>
      <c r="O53">
        <f t="shared" si="5"/>
        <v>0.345577867362734</v>
      </c>
      <c r="Q53" s="6">
        <v>0.637297427653027</v>
      </c>
      <c r="R53" s="6">
        <v>0.135365333826974</v>
      </c>
      <c r="S53" s="6">
        <f t="shared" si="0"/>
        <v>0.501932093826053</v>
      </c>
      <c r="T53" s="6">
        <f t="shared" si="7"/>
        <v>0.362702572346973</v>
      </c>
    </row>
    <row r="54" spans="1:20">
      <c r="A54">
        <v>0.967481764957264</v>
      </c>
      <c r="B54">
        <v>0.000464894126344984</v>
      </c>
      <c r="C54">
        <v>0.0320533409163908</v>
      </c>
      <c r="D54">
        <v>0.98935315527692</v>
      </c>
      <c r="E54">
        <v>0.0106468447230802</v>
      </c>
      <c r="F54">
        <v>0.991373599437856</v>
      </c>
      <c r="G54">
        <v>637.069027338054</v>
      </c>
      <c r="H54">
        <v>135.316820395818</v>
      </c>
      <c r="I54">
        <v>513.561879756793</v>
      </c>
      <c r="J54">
        <f t="shared" si="6"/>
        <v>351.121299847389</v>
      </c>
      <c r="L54">
        <f t="shared" si="2"/>
        <v>0.637069027338054</v>
      </c>
      <c r="M54">
        <f t="shared" si="3"/>
        <v>0.135316820395818</v>
      </c>
      <c r="N54">
        <f t="shared" si="4"/>
        <v>0.513561879756793</v>
      </c>
      <c r="O54">
        <f t="shared" si="5"/>
        <v>0.351121299847389</v>
      </c>
      <c r="Q54" s="6">
        <v>0.631799844764868</v>
      </c>
      <c r="R54" s="6">
        <v>0.131024080623861</v>
      </c>
      <c r="S54" s="6">
        <f t="shared" si="0"/>
        <v>0.500775764141007</v>
      </c>
      <c r="T54" s="6">
        <f t="shared" si="7"/>
        <v>0.368200155235132</v>
      </c>
    </row>
    <row r="55" spans="1:20">
      <c r="A55">
        <v>0.967929357684279</v>
      </c>
      <c r="B55">
        <v>0.000464894126344984</v>
      </c>
      <c r="C55">
        <v>0.0316057481893756</v>
      </c>
      <c r="D55">
        <v>0.989421518935306</v>
      </c>
      <c r="E55">
        <v>0.010578481064694</v>
      </c>
      <c r="F55">
        <v>0.991373599437856</v>
      </c>
      <c r="G55">
        <v>631.5734147225</v>
      </c>
      <c r="H55">
        <v>130.977123049603</v>
      </c>
      <c r="I55">
        <v>512.405964487454</v>
      </c>
      <c r="J55">
        <f t="shared" si="6"/>
        <v>356.616912462943</v>
      </c>
      <c r="L55">
        <f t="shared" si="2"/>
        <v>0.6315734147225</v>
      </c>
      <c r="M55">
        <f t="shared" si="3"/>
        <v>0.130977123049603</v>
      </c>
      <c r="N55">
        <f t="shared" si="4"/>
        <v>0.512405964487454</v>
      </c>
      <c r="O55">
        <f t="shared" si="5"/>
        <v>0.356616912462943</v>
      </c>
      <c r="Q55" s="6">
        <v>0.626349686228826</v>
      </c>
      <c r="R55" s="6">
        <v>0.126879481262009</v>
      </c>
      <c r="S55" s="6">
        <f t="shared" si="0"/>
        <v>0.499470204966817</v>
      </c>
      <c r="T55" s="6">
        <f t="shared" si="7"/>
        <v>0.373650313771174</v>
      </c>
    </row>
    <row r="56" spans="1:20">
      <c r="A56">
        <v>0.968367651639929</v>
      </c>
      <c r="B56">
        <v>0.000464894126344984</v>
      </c>
      <c r="C56">
        <v>0.0311674542337261</v>
      </c>
      <c r="D56">
        <v>0.98948623720648</v>
      </c>
      <c r="E56">
        <v>0.0105137627935197</v>
      </c>
      <c r="F56">
        <v>0.991373599437856</v>
      </c>
      <c r="G56">
        <v>626.125209462703</v>
      </c>
      <c r="H56">
        <v>126.834009066098</v>
      </c>
      <c r="I56">
        <v>511.100873211162</v>
      </c>
      <c r="J56">
        <f t="shared" si="6"/>
        <v>362.06511772274</v>
      </c>
      <c r="L56">
        <f t="shared" si="2"/>
        <v>0.626125209462703</v>
      </c>
      <c r="M56">
        <f t="shared" si="3"/>
        <v>0.126834009066098</v>
      </c>
      <c r="N56">
        <f t="shared" si="4"/>
        <v>0.511100873211162</v>
      </c>
      <c r="O56">
        <f t="shared" si="5"/>
        <v>0.36206511772274</v>
      </c>
      <c r="Q56" s="6">
        <v>0.620946542943444</v>
      </c>
      <c r="R56" s="6">
        <v>0.122920429619689</v>
      </c>
      <c r="S56" s="6">
        <f t="shared" si="0"/>
        <v>0.498026113323755</v>
      </c>
      <c r="T56" s="6">
        <f t="shared" si="7"/>
        <v>0.379053457056556</v>
      </c>
    </row>
    <row r="57" spans="1:20">
      <c r="A57">
        <v>0.968796754187981</v>
      </c>
      <c r="B57">
        <v>0.000464894126344984</v>
      </c>
      <c r="C57">
        <v>0.0307383516856744</v>
      </c>
      <c r="D57">
        <v>0.989547577096708</v>
      </c>
      <c r="E57">
        <v>0.010452422903292</v>
      </c>
      <c r="F57">
        <v>0.991373599437858</v>
      </c>
      <c r="G57">
        <v>620.724002603822</v>
      </c>
      <c r="H57">
        <v>122.876376303884</v>
      </c>
      <c r="I57">
        <v>509.657299114495</v>
      </c>
      <c r="J57">
        <f t="shared" si="6"/>
        <v>367.46632458162</v>
      </c>
      <c r="L57">
        <f t="shared" si="2"/>
        <v>0.620724002603822</v>
      </c>
      <c r="M57">
        <f t="shared" si="3"/>
        <v>0.122876376303884</v>
      </c>
      <c r="N57">
        <f t="shared" si="4"/>
        <v>0.509657299114495</v>
      </c>
      <c r="O57">
        <f t="shared" si="5"/>
        <v>0.36746632458162</v>
      </c>
      <c r="Q57" s="6">
        <v>0.615590009336335</v>
      </c>
      <c r="R57" s="6">
        <v>0.119136544274084</v>
      </c>
      <c r="S57" s="6">
        <f t="shared" si="0"/>
        <v>0.496453465062251</v>
      </c>
      <c r="T57" s="6">
        <f t="shared" si="7"/>
        <v>0.384409990663665</v>
      </c>
    </row>
    <row r="58" spans="1:20">
      <c r="A58">
        <v>0.969216790428473</v>
      </c>
      <c r="B58">
        <v>0.000464894126344984</v>
      </c>
      <c r="C58">
        <v>0.0303183154451818</v>
      </c>
      <c r="D58">
        <v>0.989605781397437</v>
      </c>
      <c r="E58">
        <v>0.0103942186025632</v>
      </c>
      <c r="F58">
        <v>0.991373599437856</v>
      </c>
      <c r="G58">
        <v>615.369388718824</v>
      </c>
      <c r="H58">
        <v>119.093847060732</v>
      </c>
      <c r="I58">
        <v>508.085214472649</v>
      </c>
      <c r="J58">
        <f t="shared" si="6"/>
        <v>372.820938466619</v>
      </c>
      <c r="L58">
        <f t="shared" si="2"/>
        <v>0.615369388718824</v>
      </c>
      <c r="M58">
        <f t="shared" si="3"/>
        <v>0.119093847060732</v>
      </c>
      <c r="N58">
        <f t="shared" si="4"/>
        <v>0.508085214472649</v>
      </c>
      <c r="O58">
        <f t="shared" si="5"/>
        <v>0.372820938466619</v>
      </c>
      <c r="Q58" s="6">
        <v>0.610279683333746</v>
      </c>
      <c r="R58" s="6">
        <v>0.115518117225089</v>
      </c>
      <c r="S58" s="6">
        <f t="shared" si="0"/>
        <v>0.494761566108657</v>
      </c>
      <c r="T58" s="6">
        <f t="shared" si="7"/>
        <v>0.389720316666254</v>
      </c>
    </row>
    <row r="59" spans="1:20">
      <c r="A59">
        <v>0.969627899893835</v>
      </c>
      <c r="B59">
        <v>0.000464894126344984</v>
      </c>
      <c r="C59">
        <v>0.0299072059798197</v>
      </c>
      <c r="D59">
        <v>0.989661071290492</v>
      </c>
      <c r="E59">
        <v>0.0103389287095078</v>
      </c>
      <c r="F59">
        <v>0.991373599437856</v>
      </c>
      <c r="G59">
        <v>610.060965878054</v>
      </c>
      <c r="H59">
        <v>115.476716815775</v>
      </c>
      <c r="I59">
        <v>506.393921876835</v>
      </c>
      <c r="J59">
        <f t="shared" si="6"/>
        <v>378.129361307389</v>
      </c>
      <c r="L59">
        <f t="shared" si="2"/>
        <v>0.610060965878054</v>
      </c>
      <c r="M59">
        <f t="shared" si="3"/>
        <v>0.115476716815775</v>
      </c>
      <c r="N59">
        <f t="shared" si="4"/>
        <v>0.506393921876835</v>
      </c>
      <c r="O59">
        <f t="shared" si="5"/>
        <v>0.378129361307389</v>
      </c>
      <c r="Q59" s="6">
        <v>0.605015166330371</v>
      </c>
      <c r="R59" s="6">
        <v>0.112056066249175</v>
      </c>
      <c r="S59" s="6">
        <f t="shared" si="0"/>
        <v>0.492959100081196</v>
      </c>
      <c r="T59" s="6">
        <f t="shared" si="7"/>
        <v>0.394984833669629</v>
      </c>
    </row>
    <row r="60" spans="1:20">
      <c r="A60">
        <v>0.970030233706388</v>
      </c>
      <c r="B60">
        <v>0.000464894126344984</v>
      </c>
      <c r="C60">
        <v>0.0295048721672672</v>
      </c>
      <c r="D60">
        <v>0.989713648630874</v>
      </c>
      <c r="E60">
        <v>0.0102863513691264</v>
      </c>
      <c r="F60">
        <v>0.991373599437856</v>
      </c>
      <c r="G60">
        <v>604.798335619062</v>
      </c>
      <c r="H60">
        <v>112.015906600453</v>
      </c>
      <c r="I60">
        <v>504.592101833165</v>
      </c>
      <c r="J60">
        <f t="shared" si="6"/>
        <v>383.391991566381</v>
      </c>
      <c r="L60">
        <f t="shared" si="2"/>
        <v>0.604798335619062</v>
      </c>
      <c r="M60">
        <f t="shared" si="3"/>
        <v>0.112015906600453</v>
      </c>
      <c r="N60">
        <f t="shared" si="4"/>
        <v>0.504592101833165</v>
      </c>
      <c r="O60">
        <f t="shared" si="5"/>
        <v>0.383391991566381</v>
      </c>
      <c r="Q60" s="6">
        <v>0.599796063159433</v>
      </c>
      <c r="R60" s="6">
        <v>0.108741890670338</v>
      </c>
      <c r="S60" s="6">
        <f t="shared" si="0"/>
        <v>0.491054172489095</v>
      </c>
      <c r="T60" s="6">
        <f t="shared" si="7"/>
        <v>0.400203936840567</v>
      </c>
    </row>
    <row r="61" spans="1:20">
      <c r="A61">
        <v>0.970423952136001</v>
      </c>
      <c r="B61">
        <v>0.000464894126344984</v>
      </c>
      <c r="C61">
        <v>0.0291111537376536</v>
      </c>
      <c r="D61">
        <v>0.989763697952133</v>
      </c>
      <c r="E61">
        <v>0.0102363020478669</v>
      </c>
      <c r="F61">
        <v>0.991373599437856</v>
      </c>
      <c r="G61">
        <v>599.581102916694</v>
      </c>
      <c r="H61">
        <v>108.702918785309</v>
      </c>
      <c r="I61">
        <v>502.687856945942</v>
      </c>
      <c r="J61">
        <f t="shared" si="6"/>
        <v>388.609224268749</v>
      </c>
      <c r="L61">
        <f t="shared" si="2"/>
        <v>0.599581102916694</v>
      </c>
      <c r="M61">
        <f t="shared" si="3"/>
        <v>0.108702918785309</v>
      </c>
      <c r="N61">
        <f t="shared" si="4"/>
        <v>0.502687856945942</v>
      </c>
      <c r="O61">
        <f t="shared" si="5"/>
        <v>0.388609224268749</v>
      </c>
      <c r="Q61" s="6">
        <v>0.594621982063023</v>
      </c>
      <c r="R61" s="6">
        <v>0.105567630335343</v>
      </c>
      <c r="S61" s="6">
        <f t="shared" si="0"/>
        <v>0.48905435172768</v>
      </c>
      <c r="T61" s="6">
        <f t="shared" si="7"/>
        <v>0.405378017936977</v>
      </c>
    </row>
    <row r="62" spans="1:20">
      <c r="A62">
        <v>0.970809222504526</v>
      </c>
      <c r="B62">
        <v>0.000464894126344984</v>
      </c>
      <c r="C62">
        <v>0.0287258833691291</v>
      </c>
      <c r="D62">
        <v>0.989811388232236</v>
      </c>
      <c r="E62">
        <v>0.0101886117677639</v>
      </c>
      <c r="F62">
        <v>0.991373599437856</v>
      </c>
      <c r="G62">
        <v>594.408876153442</v>
      </c>
      <c r="H62">
        <v>105.529796069938</v>
      </c>
      <c r="I62">
        <v>500.688752898061</v>
      </c>
      <c r="J62">
        <f t="shared" si="6"/>
        <v>393.781451032</v>
      </c>
      <c r="L62">
        <f t="shared" si="2"/>
        <v>0.594408876153442</v>
      </c>
      <c r="M62">
        <f t="shared" si="3"/>
        <v>0.105529796069938</v>
      </c>
      <c r="N62">
        <f t="shared" si="4"/>
        <v>0.500688752898061</v>
      </c>
      <c r="O62">
        <f t="shared" si="5"/>
        <v>0.393781451032</v>
      </c>
      <c r="Q62" s="6">
        <v>0.589492534662692</v>
      </c>
      <c r="R62" s="6">
        <v>0.102525827584313</v>
      </c>
      <c r="S62" s="6">
        <f t="shared" si="0"/>
        <v>0.486966707078379</v>
      </c>
      <c r="T62" s="6">
        <f t="shared" si="7"/>
        <v>0.410507465337308</v>
      </c>
    </row>
    <row r="63" spans="1:20">
      <c r="A63">
        <v>0.971186217390999</v>
      </c>
      <c r="B63">
        <v>0.000464894126344984</v>
      </c>
      <c r="C63">
        <v>0.0283488884826565</v>
      </c>
      <c r="D63">
        <v>0.989856874452142</v>
      </c>
      <c r="E63">
        <v>0.0101431255478578</v>
      </c>
      <c r="F63">
        <v>0.991373599437857</v>
      </c>
      <c r="G63">
        <v>589.28126709005</v>
      </c>
      <c r="H63">
        <v>102.489083467207</v>
      </c>
      <c r="I63">
        <v>498.6018564374</v>
      </c>
      <c r="J63">
        <f t="shared" si="6"/>
        <v>398.909060095393</v>
      </c>
      <c r="L63">
        <f t="shared" si="2"/>
        <v>0.58928126709005</v>
      </c>
      <c r="M63">
        <f t="shared" si="3"/>
        <v>0.102489083467207</v>
      </c>
      <c r="N63">
        <f t="shared" si="4"/>
        <v>0.4986018564374</v>
      </c>
      <c r="O63">
        <f t="shared" si="5"/>
        <v>0.398909060095393</v>
      </c>
      <c r="Q63" s="6">
        <v>0.584407335930298</v>
      </c>
      <c r="R63" s="6">
        <v>0.0996094920140643</v>
      </c>
      <c r="S63" s="6">
        <f t="shared" si="0"/>
        <v>0.484797843916234</v>
      </c>
      <c r="T63" s="6">
        <f t="shared" si="7"/>
        <v>0.415592664069702</v>
      </c>
    </row>
    <row r="64" spans="1:20">
      <c r="A64">
        <v>0.97155511309723</v>
      </c>
      <c r="B64">
        <v>0.000464894126344984</v>
      </c>
      <c r="C64">
        <v>0.0279799927764253</v>
      </c>
      <c r="D64">
        <v>0.989900298974518</v>
      </c>
      <c r="E64">
        <v>0.0100997010254825</v>
      </c>
      <c r="F64">
        <v>0.991373599437856</v>
      </c>
      <c r="G64">
        <v>584.197890836363</v>
      </c>
      <c r="H64">
        <v>99.5737930792134</v>
      </c>
      <c r="I64">
        <v>496.433770571706</v>
      </c>
      <c r="J64">
        <f t="shared" si="6"/>
        <v>403.99243634908</v>
      </c>
      <c r="L64">
        <f t="shared" si="2"/>
        <v>0.584197890836363</v>
      </c>
      <c r="M64">
        <f t="shared" si="3"/>
        <v>0.0995737930792134</v>
      </c>
      <c r="N64">
        <f t="shared" si="4"/>
        <v>0.496433770571706</v>
      </c>
      <c r="O64">
        <f t="shared" si="5"/>
        <v>0.40399243634908</v>
      </c>
      <c r="Q64" s="6">
        <v>0.579366004159108</v>
      </c>
      <c r="R64" s="6">
        <v>0.0968120678397926</v>
      </c>
      <c r="S64" s="6">
        <f t="shared" si="0"/>
        <v>0.482553936319315</v>
      </c>
      <c r="T64" s="6">
        <f t="shared" si="7"/>
        <v>0.420633995840892</v>
      </c>
    </row>
    <row r="65" spans="1:20">
      <c r="A65">
        <v>0.971916088339486</v>
      </c>
      <c r="B65">
        <v>0.000464894126344984</v>
      </c>
      <c r="C65">
        <v>0.0276190175341695</v>
      </c>
      <c r="D65">
        <v>0.989941792765985</v>
      </c>
      <c r="E65">
        <v>0.0100582072340147</v>
      </c>
      <c r="F65">
        <v>0.991373599437856</v>
      </c>
      <c r="G65">
        <v>579.158365822449</v>
      </c>
      <c r="H65">
        <v>96.7773714706745</v>
      </c>
      <c r="I65">
        <v>494.190667166331</v>
      </c>
      <c r="J65">
        <f t="shared" si="6"/>
        <v>409.031961362994</v>
      </c>
      <c r="L65">
        <f t="shared" si="2"/>
        <v>0.579158365822449</v>
      </c>
      <c r="M65">
        <f t="shared" si="3"/>
        <v>0.0967773714706745</v>
      </c>
      <c r="N65">
        <f t="shared" si="4"/>
        <v>0.494190667166331</v>
      </c>
      <c r="O65">
        <f t="shared" si="5"/>
        <v>0.409031961362994</v>
      </c>
      <c r="Q65" s="6">
        <v>0.574368160935143</v>
      </c>
      <c r="R65" s="6">
        <v>0.0941274036699446</v>
      </c>
      <c r="S65" s="6">
        <f t="shared" si="0"/>
        <v>0.480240757265198</v>
      </c>
      <c r="T65" s="6">
        <f t="shared" si="7"/>
        <v>0.425631839064857</v>
      </c>
    </row>
    <row r="66" spans="1:20">
      <c r="A66">
        <v>0.972269323135514</v>
      </c>
      <c r="B66">
        <v>0.000464894126344984</v>
      </c>
      <c r="C66">
        <v>0.0272657827381412</v>
      </c>
      <c r="D66">
        <v>0.989981476482892</v>
      </c>
      <c r="E66">
        <v>0.0100185235171078</v>
      </c>
      <c r="F66">
        <v>0.991373599437856</v>
      </c>
      <c r="G66">
        <v>574.162313769948</v>
      </c>
      <c r="H66">
        <v>94.0936694546268</v>
      </c>
      <c r="I66">
        <v>491.878317129878</v>
      </c>
      <c r="J66">
        <f t="shared" si="6"/>
        <v>414.028013415495</v>
      </c>
      <c r="L66">
        <f t="shared" si="2"/>
        <v>0.574162313769948</v>
      </c>
      <c r="M66">
        <f t="shared" si="3"/>
        <v>0.0940936694546268</v>
      </c>
      <c r="N66">
        <f t="shared" si="4"/>
        <v>0.491878317129878</v>
      </c>
      <c r="O66">
        <f t="shared" si="5"/>
        <v>0.414028013415495</v>
      </c>
      <c r="Q66" s="6">
        <v>0.569413431108775</v>
      </c>
      <c r="R66" s="6">
        <v>0.0915497245191225</v>
      </c>
      <c r="S66" s="6">
        <f t="shared" ref="S66:S129" si="8">Q66-R66</f>
        <v>0.477863706589652</v>
      </c>
      <c r="T66" s="6">
        <f t="shared" ref="T66:T129" si="9">1-Q66</f>
        <v>0.430586568891225</v>
      </c>
    </row>
    <row r="67" spans="1:20">
      <c r="A67">
        <v>0.97261499786119</v>
      </c>
      <c r="B67">
        <v>0.000464894126344984</v>
      </c>
      <c r="C67">
        <v>0.0269201080124655</v>
      </c>
      <c r="D67">
        <v>0.990019461437828</v>
      </c>
      <c r="E67">
        <v>0.0099805385621715</v>
      </c>
      <c r="F67">
        <v>0.991373599437857</v>
      </c>
      <c r="G67">
        <v>569.209359663682</v>
      </c>
      <c r="H67">
        <v>91.5169141153633</v>
      </c>
      <c r="I67">
        <v>489.502118362875</v>
      </c>
      <c r="J67">
        <f t="shared" si="6"/>
        <v>418.980967521761</v>
      </c>
      <c r="L67">
        <f t="shared" ref="L67:L130" si="10">G67/1000</f>
        <v>0.569209359663682</v>
      </c>
      <c r="M67">
        <f t="shared" ref="M67:M130" si="11">H67/1000</f>
        <v>0.0915169141153633</v>
      </c>
      <c r="N67">
        <f t="shared" ref="N67:N130" si="12">I67/1000</f>
        <v>0.489502118362875</v>
      </c>
      <c r="O67">
        <f t="shared" ref="O67:O130" si="13">J67/1000</f>
        <v>0.418980967521761</v>
      </c>
      <c r="Q67" s="6">
        <v>0.564501442766566</v>
      </c>
      <c r="R67" s="6">
        <v>0.0890736058941188</v>
      </c>
      <c r="S67" s="6">
        <f t="shared" si="8"/>
        <v>0.475427836872447</v>
      </c>
      <c r="T67" s="6">
        <f t="shared" si="9"/>
        <v>0.435498557233434</v>
      </c>
    </row>
    <row r="68" spans="1:20">
      <c r="A68">
        <v>0.972953292453802</v>
      </c>
      <c r="B68">
        <v>0.000464894126344984</v>
      </c>
      <c r="C68">
        <v>0.0265818134198529</v>
      </c>
      <c r="D68">
        <v>0.990055850461635</v>
      </c>
      <c r="E68">
        <v>0.00994414953836502</v>
      </c>
      <c r="F68">
        <v>0.991373599437856</v>
      </c>
      <c r="G68">
        <v>564.299131723501</v>
      </c>
      <c r="H68">
        <v>89.0416829037546</v>
      </c>
      <c r="I68">
        <v>487.067121634304</v>
      </c>
      <c r="J68">
        <f t="shared" ref="J68:J131" si="14">B68*H67+I67*E68+J67</f>
        <v>423.891195461941</v>
      </c>
      <c r="L68">
        <f t="shared" si="10"/>
        <v>0.564299131723501</v>
      </c>
      <c r="M68">
        <f t="shared" si="11"/>
        <v>0.0890416829037546</v>
      </c>
      <c r="N68">
        <f t="shared" si="12"/>
        <v>0.487067121634304</v>
      </c>
      <c r="O68">
        <f t="shared" si="13"/>
        <v>0.423891195461941</v>
      </c>
      <c r="Q68" s="6">
        <v>0.559631827203353</v>
      </c>
      <c r="R68" s="6">
        <v>0.0866939497985098</v>
      </c>
      <c r="S68" s="6">
        <f t="shared" si="8"/>
        <v>0.472937877404843</v>
      </c>
      <c r="T68" s="6">
        <f t="shared" si="9"/>
        <v>0.440368172796647</v>
      </c>
    </row>
    <row r="69" spans="1:20">
      <c r="A69">
        <v>0.973284385742308</v>
      </c>
      <c r="B69">
        <v>0.000464894126344984</v>
      </c>
      <c r="C69">
        <v>0.0262507201313474</v>
      </c>
      <c r="D69">
        <v>0.990090738673674</v>
      </c>
      <c r="E69">
        <v>0.00990926132632554</v>
      </c>
      <c r="F69">
        <v>0.991373599437855</v>
      </c>
      <c r="G69">
        <v>559.431261376384</v>
      </c>
      <c r="H69">
        <v>86.6628796504421</v>
      </c>
      <c r="I69">
        <v>484.578054540499</v>
      </c>
      <c r="J69">
        <f t="shared" si="14"/>
        <v>428.759065809059</v>
      </c>
      <c r="L69">
        <f t="shared" si="10"/>
        <v>0.559431261376384</v>
      </c>
      <c r="M69">
        <f t="shared" si="11"/>
        <v>0.0866628796504421</v>
      </c>
      <c r="N69">
        <f t="shared" si="12"/>
        <v>0.484578054540499</v>
      </c>
      <c r="O69">
        <f t="shared" si="13"/>
        <v>0.428759065809059</v>
      </c>
      <c r="Q69" s="6">
        <v>0.554804218894573</v>
      </c>
      <c r="R69" s="6">
        <v>0.0844059625114146</v>
      </c>
      <c r="S69" s="6">
        <f t="shared" si="8"/>
        <v>0.470398256383158</v>
      </c>
      <c r="T69" s="6">
        <f t="shared" si="9"/>
        <v>0.445195781105427</v>
      </c>
    </row>
    <row r="70" spans="1:20">
      <c r="A70">
        <v>0.973608454887419</v>
      </c>
      <c r="B70">
        <v>0.000511087495037366</v>
      </c>
      <c r="C70">
        <v>0.0258804576175435</v>
      </c>
      <c r="D70">
        <v>0.990124214171371</v>
      </c>
      <c r="E70">
        <v>0.00987578582862932</v>
      </c>
      <c r="F70">
        <v>0.991373599437857</v>
      </c>
      <c r="G70">
        <v>554.605383228767</v>
      </c>
      <c r="H70">
        <v>84.3757123525613</v>
      </c>
      <c r="I70">
        <v>482.035340440411</v>
      </c>
      <c r="J70">
        <f t="shared" si="14"/>
        <v>433.588947207028</v>
      </c>
      <c r="L70">
        <f t="shared" si="10"/>
        <v>0.554605383228767</v>
      </c>
      <c r="M70">
        <f t="shared" si="11"/>
        <v>0.0843757123525613</v>
      </c>
      <c r="N70">
        <f t="shared" si="12"/>
        <v>0.482035340440411</v>
      </c>
      <c r="O70">
        <f t="shared" si="13"/>
        <v>0.433588947207028</v>
      </c>
      <c r="Q70" s="6">
        <v>0.550018255468821</v>
      </c>
      <c r="R70" s="6">
        <v>0.082205134005918</v>
      </c>
      <c r="S70" s="6">
        <f t="shared" si="8"/>
        <v>0.467813121462903</v>
      </c>
      <c r="T70" s="6">
        <f t="shared" si="9"/>
        <v>0.449981744531179</v>
      </c>
    </row>
    <row r="71" spans="1:20">
      <c r="A71">
        <v>0.973925674916639</v>
      </c>
      <c r="B71">
        <v>0.000511087495037366</v>
      </c>
      <c r="C71">
        <v>0.0255632375883236</v>
      </c>
      <c r="D71">
        <v>0.990164362609072</v>
      </c>
      <c r="E71">
        <v>0.00983563739092797</v>
      </c>
      <c r="F71">
        <v>0.991373599437856</v>
      </c>
      <c r="G71">
        <v>549.821135039114</v>
      </c>
      <c r="H71">
        <v>82.1756725995405</v>
      </c>
      <c r="I71">
        <v>479.451132003779</v>
      </c>
      <c r="J71">
        <f t="shared" si="14"/>
        <v>438.37319539668</v>
      </c>
      <c r="L71">
        <f t="shared" si="10"/>
        <v>0.549821135039114</v>
      </c>
      <c r="M71">
        <f t="shared" si="11"/>
        <v>0.0821756725995405</v>
      </c>
      <c r="N71">
        <f t="shared" si="12"/>
        <v>0.479451132003779</v>
      </c>
      <c r="O71">
        <f t="shared" si="13"/>
        <v>0.43837319539668</v>
      </c>
      <c r="Q71" s="6">
        <v>0.545273577680655</v>
      </c>
      <c r="R71" s="6">
        <v>0.0800872188821659</v>
      </c>
      <c r="S71" s="6">
        <f t="shared" si="8"/>
        <v>0.465186358798489</v>
      </c>
      <c r="T71" s="6">
        <f t="shared" si="9"/>
        <v>0.454726422319345</v>
      </c>
    </row>
    <row r="72" spans="1:20">
      <c r="A72">
        <v>0.974236218341307</v>
      </c>
      <c r="B72">
        <v>0.000511087495037366</v>
      </c>
      <c r="C72">
        <v>0.0252526941636561</v>
      </c>
      <c r="D72">
        <v>0.990195083344424</v>
      </c>
      <c r="E72">
        <v>0.00980491665557563</v>
      </c>
      <c r="F72">
        <v>0.991373599437855</v>
      </c>
      <c r="G72">
        <v>545.078157690734</v>
      </c>
      <c r="H72">
        <v>80.0585165130297</v>
      </c>
      <c r="I72">
        <v>476.825310741909</v>
      </c>
      <c r="J72">
        <f t="shared" si="14"/>
        <v>443.116172745061</v>
      </c>
      <c r="L72">
        <f t="shared" si="10"/>
        <v>0.545078157690734</v>
      </c>
      <c r="M72">
        <f t="shared" si="11"/>
        <v>0.0800585165130297</v>
      </c>
      <c r="N72">
        <f t="shared" si="12"/>
        <v>0.476825310741909</v>
      </c>
      <c r="O72">
        <f t="shared" si="13"/>
        <v>0.443116172745061</v>
      </c>
      <c r="Q72" s="6">
        <v>0.540569829383629</v>
      </c>
      <c r="R72" s="6">
        <v>0.0780482186992061</v>
      </c>
      <c r="S72" s="6">
        <f t="shared" si="8"/>
        <v>0.462521610684423</v>
      </c>
      <c r="T72" s="6">
        <f t="shared" si="9"/>
        <v>0.459430170616371</v>
      </c>
    </row>
    <row r="73" spans="1:20">
      <c r="A73">
        <v>0.974540254844411</v>
      </c>
      <c r="B73">
        <v>0.000511087495037366</v>
      </c>
      <c r="C73">
        <v>0.0249486576605514</v>
      </c>
      <c r="D73">
        <v>0.990224626264068</v>
      </c>
      <c r="E73">
        <v>0.00977537373593206</v>
      </c>
      <c r="F73">
        <v>0.991373599437857</v>
      </c>
      <c r="G73">
        <v>540.376095164818</v>
      </c>
      <c r="H73">
        <v>78.0202470850734</v>
      </c>
      <c r="I73">
        <v>474.16151764395</v>
      </c>
      <c r="J73">
        <f t="shared" si="14"/>
        <v>447.818235270976</v>
      </c>
      <c r="L73">
        <f t="shared" si="10"/>
        <v>0.540376095164818</v>
      </c>
      <c r="M73">
        <f t="shared" si="11"/>
        <v>0.0780202470850734</v>
      </c>
      <c r="N73">
        <f t="shared" si="12"/>
        <v>0.47416151764395</v>
      </c>
      <c r="O73">
        <f t="shared" si="13"/>
        <v>0.447818235270976</v>
      </c>
      <c r="Q73" s="6">
        <v>0.535906657503556</v>
      </c>
      <c r="R73" s="6">
        <v>0.0760843655982328</v>
      </c>
      <c r="S73" s="6">
        <f t="shared" si="8"/>
        <v>0.459822291905323</v>
      </c>
      <c r="T73" s="6">
        <f t="shared" si="9"/>
        <v>0.464093342496444</v>
      </c>
    </row>
    <row r="74" spans="1:20">
      <c r="A74">
        <v>0.974837951029454</v>
      </c>
      <c r="B74">
        <v>0.000511087495037366</v>
      </c>
      <c r="C74">
        <v>0.0246509614755085</v>
      </c>
      <c r="D74">
        <v>0.990253056592576</v>
      </c>
      <c r="E74">
        <v>0.00974694340742426</v>
      </c>
      <c r="F74">
        <v>0.991373599437856</v>
      </c>
      <c r="G74">
        <v>535.71459451372</v>
      </c>
      <c r="H74">
        <v>76.0570978072247</v>
      </c>
      <c r="I74">
        <v>471.4631662707</v>
      </c>
      <c r="J74">
        <f t="shared" si="14"/>
        <v>452.479735922075</v>
      </c>
      <c r="L74">
        <f t="shared" si="10"/>
        <v>0.53571459451372</v>
      </c>
      <c r="M74">
        <f t="shared" si="11"/>
        <v>0.0760570978072247</v>
      </c>
      <c r="N74">
        <f t="shared" si="12"/>
        <v>0.4714631662707</v>
      </c>
      <c r="O74">
        <f t="shared" si="13"/>
        <v>0.452479735922075</v>
      </c>
      <c r="Q74" s="6">
        <v>0.531283712012011</v>
      </c>
      <c r="R74" s="6">
        <v>0.0741921071179682</v>
      </c>
      <c r="S74" s="6">
        <f t="shared" si="8"/>
        <v>0.457091604894043</v>
      </c>
      <c r="T74" s="6">
        <f t="shared" si="9"/>
        <v>0.468716287987989</v>
      </c>
    </row>
    <row r="75" spans="1:20">
      <c r="A75">
        <v>0.975129470221822</v>
      </c>
      <c r="B75">
        <v>0.000511087495037366</v>
      </c>
      <c r="C75">
        <v>0.0243594422831402</v>
      </c>
      <c r="D75">
        <v>0.990280435089107</v>
      </c>
      <c r="E75">
        <v>0.00971956491089342</v>
      </c>
      <c r="F75">
        <v>0.991373599437857</v>
      </c>
      <c r="G75">
        <v>531.093305834458</v>
      </c>
      <c r="H75">
        <v>74.1655174913684</v>
      </c>
      <c r="I75">
        <v>468.733457907295</v>
      </c>
      <c r="J75">
        <f t="shared" si="14"/>
        <v>457.101024601336</v>
      </c>
      <c r="L75">
        <f t="shared" si="10"/>
        <v>0.531093305834458</v>
      </c>
      <c r="M75">
        <f t="shared" si="11"/>
        <v>0.0741655174913684</v>
      </c>
      <c r="N75">
        <f t="shared" si="12"/>
        <v>0.468733457907295</v>
      </c>
      <c r="O75">
        <f t="shared" si="13"/>
        <v>0.457101024601336</v>
      </c>
      <c r="Q75" s="6">
        <v>0.526700645900053</v>
      </c>
      <c r="R75" s="6">
        <v>0.0723680921104919</v>
      </c>
      <c r="S75" s="6">
        <f t="shared" si="8"/>
        <v>0.454332553789561</v>
      </c>
      <c r="T75" s="6">
        <f t="shared" si="9"/>
        <v>0.473299354099947</v>
      </c>
    </row>
    <row r="76" spans="1:20">
      <c r="A76">
        <v>0.97541497231537</v>
      </c>
      <c r="B76">
        <v>0.000511087495037366</v>
      </c>
      <c r="C76">
        <v>0.0240739401895929</v>
      </c>
      <c r="D76">
        <v>0.990306818412893</v>
      </c>
      <c r="E76">
        <v>0.00969318158710716</v>
      </c>
      <c r="F76">
        <v>0.991373599437857</v>
      </c>
      <c r="G76">
        <v>526.511882242457</v>
      </c>
      <c r="H76">
        <v>72.3421561905982</v>
      </c>
      <c r="I76">
        <v>465.975395616064</v>
      </c>
      <c r="J76">
        <f t="shared" si="14"/>
        <v>461.682448193337</v>
      </c>
      <c r="L76">
        <f t="shared" si="10"/>
        <v>0.526511882242457</v>
      </c>
      <c r="M76">
        <f t="shared" si="11"/>
        <v>0.0723421561905982</v>
      </c>
      <c r="N76">
        <f t="shared" si="12"/>
        <v>0.465975395616064</v>
      </c>
      <c r="O76">
        <f t="shared" si="13"/>
        <v>0.461682448193337</v>
      </c>
      <c r="Q76" s="6">
        <v>0.522157115152179</v>
      </c>
      <c r="R76" s="6">
        <v>0.0706091576728942</v>
      </c>
      <c r="S76" s="6">
        <f t="shared" si="8"/>
        <v>0.451547957479285</v>
      </c>
      <c r="T76" s="6">
        <f t="shared" si="9"/>
        <v>0.477842884847821</v>
      </c>
    </row>
    <row r="77" spans="1:20">
      <c r="A77">
        <v>0.975694613657741</v>
      </c>
      <c r="B77">
        <v>0.000511087495037366</v>
      </c>
      <c r="C77">
        <v>0.0237942988472217</v>
      </c>
      <c r="D77">
        <v>0.990332259454165</v>
      </c>
      <c r="E77">
        <v>0.00966774054583521</v>
      </c>
      <c r="F77">
        <v>0.991373599437856</v>
      </c>
      <c r="G77">
        <v>521.969979845505</v>
      </c>
      <c r="H77">
        <v>70.5838521355536</v>
      </c>
      <c r="I77">
        <v>463.191797274157</v>
      </c>
      <c r="J77">
        <f t="shared" si="14"/>
        <v>466.224350590289</v>
      </c>
      <c r="L77">
        <f t="shared" si="10"/>
        <v>0.521969979845505</v>
      </c>
      <c r="M77">
        <f t="shared" si="11"/>
        <v>0.0705838521355536</v>
      </c>
      <c r="N77">
        <f t="shared" si="12"/>
        <v>0.463191797274157</v>
      </c>
      <c r="O77">
        <f t="shared" si="13"/>
        <v>0.466224350590289</v>
      </c>
      <c r="Q77" s="6">
        <v>0.517652778720503</v>
      </c>
      <c r="R77" s="6">
        <v>0.0689123170167136</v>
      </c>
      <c r="S77" s="6">
        <f t="shared" si="8"/>
        <v>0.448740461703789</v>
      </c>
      <c r="T77" s="6">
        <f t="shared" si="9"/>
        <v>0.482347221279497</v>
      </c>
    </row>
    <row r="78" spans="1:20">
      <c r="A78">
        <v>0.975968546968915</v>
      </c>
      <c r="B78">
        <v>0.000511087495037366</v>
      </c>
      <c r="C78">
        <v>0.0235203655360472</v>
      </c>
      <c r="D78">
        <v>0.990356807634183</v>
      </c>
      <c r="E78">
        <v>0.00964319236581723</v>
      </c>
      <c r="F78">
        <v>0.991373599437856</v>
      </c>
      <c r="G78">
        <v>517.467257717944</v>
      </c>
      <c r="H78">
        <v>68.8876196082051</v>
      </c>
      <c r="I78">
        <v>460.385307673944</v>
      </c>
      <c r="J78">
        <f t="shared" si="14"/>
        <v>470.727072717851</v>
      </c>
      <c r="L78">
        <f t="shared" si="10"/>
        <v>0.517467257717944</v>
      </c>
      <c r="M78">
        <f t="shared" si="11"/>
        <v>0.0688876196082051</v>
      </c>
      <c r="N78">
        <f t="shared" si="12"/>
        <v>0.460385307673944</v>
      </c>
      <c r="O78">
        <f t="shared" si="13"/>
        <v>0.470727072717851</v>
      </c>
      <c r="Q78" s="6">
        <v>0.513187298499153</v>
      </c>
      <c r="R78" s="6">
        <v>0.0672747482032291</v>
      </c>
      <c r="S78" s="6">
        <f t="shared" si="8"/>
        <v>0.445912550295924</v>
      </c>
      <c r="T78" s="6">
        <f t="shared" si="9"/>
        <v>0.486812701500847</v>
      </c>
    </row>
    <row r="79" spans="1:20">
      <c r="A79">
        <v>0.976236921288144</v>
      </c>
      <c r="B79">
        <v>0.000511087495037366</v>
      </c>
      <c r="C79">
        <v>0.0232519912168182</v>
      </c>
      <c r="D79">
        <v>0.990380509177628</v>
      </c>
      <c r="E79">
        <v>0.00961949082237238</v>
      </c>
      <c r="F79">
        <v>0.991373599437856</v>
      </c>
      <c r="G79">
        <v>513.003377875075</v>
      </c>
      <c r="H79">
        <v>67.2506376811829</v>
      </c>
      <c r="I79">
        <v>457.558409758097</v>
      </c>
      <c r="J79">
        <f t="shared" si="14"/>
        <v>475.19095256072</v>
      </c>
      <c r="L79">
        <f t="shared" si="10"/>
        <v>0.513003377875075</v>
      </c>
      <c r="M79">
        <f t="shared" si="11"/>
        <v>0.0672506376811829</v>
      </c>
      <c r="N79">
        <f t="shared" si="12"/>
        <v>0.457558409758097</v>
      </c>
      <c r="O79">
        <f t="shared" si="13"/>
        <v>0.47519095256072</v>
      </c>
      <c r="Q79" s="6">
        <v>0.508760339298895</v>
      </c>
      <c r="R79" s="6">
        <v>0.0656937836783348</v>
      </c>
      <c r="S79" s="6">
        <f t="shared" si="8"/>
        <v>0.44306655562056</v>
      </c>
      <c r="T79" s="6">
        <f t="shared" si="9"/>
        <v>0.491239660701105</v>
      </c>
    </row>
    <row r="80" spans="1:20">
      <c r="A80">
        <v>0.976499881945029</v>
      </c>
      <c r="B80">
        <v>0.000511087495037366</v>
      </c>
      <c r="C80">
        <v>0.0229890305599332</v>
      </c>
      <c r="D80">
        <v>0.99040340736027</v>
      </c>
      <c r="E80">
        <v>0.00959659263972962</v>
      </c>
      <c r="F80">
        <v>0.991373599437856</v>
      </c>
      <c r="G80">
        <v>508.578005247791</v>
      </c>
      <c r="H80">
        <v>65.6702397564031</v>
      </c>
      <c r="I80">
        <v>454.713435055594</v>
      </c>
      <c r="J80">
        <f t="shared" si="14"/>
        <v>479.616325188003</v>
      </c>
      <c r="L80">
        <f t="shared" si="10"/>
        <v>0.508578005247791</v>
      </c>
      <c r="M80">
        <f t="shared" si="11"/>
        <v>0.0656702397564031</v>
      </c>
      <c r="N80">
        <f t="shared" si="12"/>
        <v>0.454713435055594</v>
      </c>
      <c r="O80">
        <f t="shared" si="13"/>
        <v>0.479616325188003</v>
      </c>
      <c r="Q80" s="6">
        <v>0.504371568821971</v>
      </c>
      <c r="R80" s="6">
        <v>0.0641669005459643</v>
      </c>
      <c r="S80" s="6">
        <f t="shared" si="8"/>
        <v>0.440204668276007</v>
      </c>
      <c r="T80" s="6">
        <f t="shared" si="9"/>
        <v>0.495628431178029</v>
      </c>
    </row>
    <row r="81" spans="1:20">
      <c r="A81">
        <v>0.976757570551169</v>
      </c>
      <c r="B81">
        <v>0.000511087495037366</v>
      </c>
      <c r="C81">
        <v>0.0227313419537941</v>
      </c>
      <c r="D81">
        <v>0.990425542734414</v>
      </c>
      <c r="E81">
        <v>0.00957445726558575</v>
      </c>
      <c r="F81">
        <v>0.991373599437857</v>
      </c>
      <c r="G81">
        <v>504.190807657428</v>
      </c>
      <c r="H81">
        <v>64.143903841977</v>
      </c>
      <c r="I81">
        <v>451.852573379657</v>
      </c>
      <c r="J81">
        <f t="shared" si="14"/>
        <v>484.003522778366</v>
      </c>
      <c r="L81">
        <f t="shared" si="10"/>
        <v>0.504190807657428</v>
      </c>
      <c r="M81">
        <f t="shared" si="11"/>
        <v>0.064143903841977</v>
      </c>
      <c r="N81">
        <f t="shared" si="12"/>
        <v>0.451852573379657</v>
      </c>
      <c r="O81">
        <f t="shared" si="13"/>
        <v>0.484003522778366</v>
      </c>
      <c r="Q81" s="6">
        <v>0.500020657637156</v>
      </c>
      <c r="R81" s="6">
        <v>0.0626917115238622</v>
      </c>
      <c r="S81" s="6">
        <f t="shared" si="8"/>
        <v>0.437328946113294</v>
      </c>
      <c r="T81" s="6">
        <f t="shared" si="9"/>
        <v>0.499979342362844</v>
      </c>
    </row>
    <row r="82" spans="1:20">
      <c r="A82">
        <v>0.977010125009149</v>
      </c>
      <c r="B82">
        <v>0.000511087495037366</v>
      </c>
      <c r="C82">
        <v>0.0224787874958138</v>
      </c>
      <c r="D82">
        <v>0.990446953334401</v>
      </c>
      <c r="E82">
        <v>0.00955304666559944</v>
      </c>
      <c r="F82">
        <v>0.991373599437857</v>
      </c>
      <c r="G82">
        <v>499.841455790825</v>
      </c>
      <c r="H82">
        <v>62.6692435112248</v>
      </c>
      <c r="I82">
        <v>448.977881843805</v>
      </c>
      <c r="J82">
        <f t="shared" si="14"/>
        <v>488.35287464497</v>
      </c>
      <c r="L82">
        <f t="shared" si="10"/>
        <v>0.499841455790825</v>
      </c>
      <c r="M82">
        <f t="shared" si="11"/>
        <v>0.0626692435112248</v>
      </c>
      <c r="N82">
        <f t="shared" si="12"/>
        <v>0.448977881843805</v>
      </c>
      <c r="O82">
        <f t="shared" si="13"/>
        <v>0.48835287464497</v>
      </c>
      <c r="Q82" s="6">
        <v>0.495707279155031</v>
      </c>
      <c r="R82" s="6">
        <v>0.0612659565299609</v>
      </c>
      <c r="S82" s="6">
        <f t="shared" si="8"/>
        <v>0.43444132262507</v>
      </c>
      <c r="T82" s="6">
        <f t="shared" si="9"/>
        <v>0.504292720844969</v>
      </c>
    </row>
    <row r="83" spans="1:20">
      <c r="A83">
        <v>0.977257679536176</v>
      </c>
      <c r="B83">
        <v>0.000511087495037366</v>
      </c>
      <c r="C83">
        <v>0.0222312329687869</v>
      </c>
      <c r="D83">
        <v>0.990467674864162</v>
      </c>
      <c r="E83">
        <v>0.00953232513583812</v>
      </c>
      <c r="F83">
        <v>0.991373599437856</v>
      </c>
      <c r="G83">
        <v>495.529623175608</v>
      </c>
      <c r="H83">
        <v>61.2439994920671</v>
      </c>
      <c r="I83">
        <v>446.091293247746</v>
      </c>
      <c r="J83">
        <f t="shared" si="14"/>
        <v>492.664707260187</v>
      </c>
      <c r="L83">
        <f t="shared" si="10"/>
        <v>0.495529623175608</v>
      </c>
      <c r="M83">
        <f t="shared" si="11"/>
        <v>0.0612439994920671</v>
      </c>
      <c r="N83">
        <f t="shared" si="12"/>
        <v>0.446091293247746</v>
      </c>
      <c r="O83">
        <f t="shared" si="13"/>
        <v>0.492664707260187</v>
      </c>
      <c r="Q83" s="6">
        <v>0.491431109603469</v>
      </c>
      <c r="R83" s="6">
        <v>0.0598874948517266</v>
      </c>
      <c r="S83" s="6">
        <f t="shared" si="8"/>
        <v>0.431543614751742</v>
      </c>
      <c r="T83" s="6">
        <f t="shared" si="9"/>
        <v>0.508568890396531</v>
      </c>
    </row>
    <row r="84" spans="1:20">
      <c r="A84">
        <v>0.977500364699926</v>
      </c>
      <c r="B84">
        <v>0.000511087495037366</v>
      </c>
      <c r="C84">
        <v>0.0219885478050365</v>
      </c>
      <c r="D84">
        <v>0.990487740868598</v>
      </c>
      <c r="E84">
        <v>0.00951225913140201</v>
      </c>
      <c r="F84">
        <v>0.991373599437856</v>
      </c>
      <c r="G84">
        <v>491.254986155686</v>
      </c>
      <c r="H84">
        <v>59.8660318391777</v>
      </c>
      <c r="I84">
        <v>443.194623880714</v>
      </c>
      <c r="J84">
        <f t="shared" si="14"/>
        <v>496.939344280108</v>
      </c>
      <c r="L84">
        <f t="shared" si="10"/>
        <v>0.491254986155686</v>
      </c>
      <c r="M84">
        <f t="shared" si="11"/>
        <v>0.0598660318391777</v>
      </c>
      <c r="N84">
        <f t="shared" si="12"/>
        <v>0.443194623880714</v>
      </c>
      <c r="O84">
        <f t="shared" si="13"/>
        <v>0.496939344280108</v>
      </c>
      <c r="Q84" s="6">
        <v>0.487191828003331</v>
      </c>
      <c r="R84" s="6">
        <v>0.0585542978546216</v>
      </c>
      <c r="S84" s="6">
        <f t="shared" si="8"/>
        <v>0.428637530148709</v>
      </c>
      <c r="T84" s="6">
        <f t="shared" si="9"/>
        <v>0.512808171996669</v>
      </c>
    </row>
    <row r="85" spans="1:20">
      <c r="A85">
        <v>0.977738307464591</v>
      </c>
      <c r="B85">
        <v>0.000511087495037366</v>
      </c>
      <c r="C85">
        <v>0.0217506050403712</v>
      </c>
      <c r="D85">
        <v>0.990507182890353</v>
      </c>
      <c r="E85">
        <v>0.00949281710964721</v>
      </c>
      <c r="F85">
        <v>0.991373599437857</v>
      </c>
      <c r="G85">
        <v>487.017223866957</v>
      </c>
      <c r="H85">
        <v>58.5333126450589</v>
      </c>
      <c r="I85">
        <v>440.289580786104</v>
      </c>
      <c r="J85">
        <f t="shared" si="14"/>
        <v>501.177106568837</v>
      </c>
      <c r="L85">
        <f t="shared" si="10"/>
        <v>0.487017223866957</v>
      </c>
      <c r="M85">
        <f t="shared" si="11"/>
        <v>0.0585333126450589</v>
      </c>
      <c r="N85">
        <f t="shared" si="12"/>
        <v>0.440289580786104</v>
      </c>
      <c r="O85">
        <f t="shared" si="13"/>
        <v>0.501177106568837</v>
      </c>
      <c r="Q85" s="6">
        <v>0.482989116144371</v>
      </c>
      <c r="R85" s="6">
        <v>0.0572644421893083</v>
      </c>
      <c r="S85" s="6">
        <f t="shared" si="8"/>
        <v>0.425724673955063</v>
      </c>
      <c r="T85" s="6">
        <f t="shared" si="9"/>
        <v>0.517010883855629</v>
      </c>
    </row>
    <row r="86" spans="1:20">
      <c r="A86">
        <v>0.977971631245314</v>
      </c>
      <c r="B86">
        <v>0.000511087495037366</v>
      </c>
      <c r="C86">
        <v>0.0215172812596482</v>
      </c>
      <c r="D86">
        <v>0.990526030613406</v>
      </c>
      <c r="E86">
        <v>0.00947396938659389</v>
      </c>
      <c r="F86">
        <v>0.991373599437856</v>
      </c>
      <c r="G86">
        <v>482.816018213218</v>
      </c>
      <c r="H86">
        <v>57.2439192496802</v>
      </c>
      <c r="I86">
        <v>437.377768527743</v>
      </c>
      <c r="J86">
        <f t="shared" si="14"/>
        <v>505.378312222577</v>
      </c>
      <c r="L86">
        <f t="shared" si="10"/>
        <v>0.482816018213218</v>
      </c>
      <c r="M86">
        <f t="shared" si="11"/>
        <v>0.0572439192496802</v>
      </c>
      <c r="N86">
        <f t="shared" si="12"/>
        <v>0.437377768527743</v>
      </c>
      <c r="O86">
        <f t="shared" si="13"/>
        <v>0.505378312222577</v>
      </c>
      <c r="Q86" s="6">
        <v>0.478822658561354</v>
      </c>
      <c r="R86" s="6">
        <v>0.0560161034604178</v>
      </c>
      <c r="S86" s="6">
        <f t="shared" si="8"/>
        <v>0.422806555100936</v>
      </c>
      <c r="T86" s="6">
        <f t="shared" si="9"/>
        <v>0.521177341438646</v>
      </c>
    </row>
    <row r="87" spans="1:20">
      <c r="A87">
        <v>0.978200455969454</v>
      </c>
      <c r="B87">
        <v>0.000548102329195888</v>
      </c>
      <c r="C87">
        <v>0.0212514417013504</v>
      </c>
      <c r="D87">
        <v>0.990544311994749</v>
      </c>
      <c r="E87">
        <v>0.00945568800525049</v>
      </c>
      <c r="F87">
        <v>0.991373599437856</v>
      </c>
      <c r="G87">
        <v>478.651053842291</v>
      </c>
      <c r="H87">
        <v>55.9960279115158</v>
      </c>
      <c r="I87">
        <v>434.458576620803</v>
      </c>
      <c r="J87">
        <f t="shared" si="14"/>
        <v>509.545395467681</v>
      </c>
      <c r="L87">
        <f t="shared" si="10"/>
        <v>0.478651053842291</v>
      </c>
      <c r="M87">
        <f t="shared" si="11"/>
        <v>0.0559960279115158</v>
      </c>
      <c r="N87">
        <f t="shared" si="12"/>
        <v>0.434458576620803</v>
      </c>
      <c r="O87">
        <f t="shared" si="13"/>
        <v>0.509545395467681</v>
      </c>
      <c r="Q87" s="6">
        <v>0.474692142510373</v>
      </c>
      <c r="R87" s="6">
        <v>0.0548075503226479</v>
      </c>
      <c r="S87" s="6">
        <f t="shared" si="8"/>
        <v>0.419884592187725</v>
      </c>
      <c r="T87" s="6">
        <f t="shared" si="9"/>
        <v>0.525307857489627</v>
      </c>
    </row>
    <row r="88" spans="1:20">
      <c r="A88">
        <v>0.978424898143372</v>
      </c>
      <c r="B88">
        <v>0.000548102329195888</v>
      </c>
      <c r="C88">
        <v>0.0210269995274317</v>
      </c>
      <c r="D88">
        <v>0.990566778083911</v>
      </c>
      <c r="E88">
        <v>0.00943322191608848</v>
      </c>
      <c r="F88">
        <v>0.991373599437856</v>
      </c>
      <c r="G88">
        <v>474.522018122355</v>
      </c>
      <c r="H88">
        <v>54.7879079057583</v>
      </c>
      <c r="I88">
        <v>431.537660906625</v>
      </c>
      <c r="J88">
        <f t="shared" si="14"/>
        <v>513.674431187617</v>
      </c>
      <c r="L88">
        <f t="shared" si="10"/>
        <v>0.474522018122355</v>
      </c>
      <c r="M88">
        <f t="shared" si="11"/>
        <v>0.0547879079057583</v>
      </c>
      <c r="N88">
        <f t="shared" si="12"/>
        <v>0.431537660906625</v>
      </c>
      <c r="O88">
        <f t="shared" si="13"/>
        <v>0.513674431187617</v>
      </c>
      <c r="Q88" s="6">
        <v>0.470597257945377</v>
      </c>
      <c r="R88" s="6">
        <v>0.0536371389726551</v>
      </c>
      <c r="S88" s="6">
        <f t="shared" si="8"/>
        <v>0.416960118972722</v>
      </c>
      <c r="T88" s="6">
        <f t="shared" si="9"/>
        <v>0.529402742054623</v>
      </c>
    </row>
    <row r="89" spans="1:20">
      <c r="A89">
        <v>0.978645070923574</v>
      </c>
      <c r="B89">
        <v>0.000548102329195888</v>
      </c>
      <c r="C89">
        <v>0.0208068267472301</v>
      </c>
      <c r="D89">
        <v>0.990583932777946</v>
      </c>
      <c r="E89">
        <v>0.0094160672220538</v>
      </c>
      <c r="F89">
        <v>0.991373599437858</v>
      </c>
      <c r="G89">
        <v>470.428601118476</v>
      </c>
      <c r="H89">
        <v>53.6179160181851</v>
      </c>
      <c r="I89">
        <v>428.614235790318</v>
      </c>
      <c r="J89">
        <f t="shared" si="14"/>
        <v>517.767848191496</v>
      </c>
      <c r="L89">
        <f t="shared" si="10"/>
        <v>0.470428601118476</v>
      </c>
      <c r="M89">
        <f t="shared" si="11"/>
        <v>0.0536179160181851</v>
      </c>
      <c r="N89">
        <f t="shared" si="12"/>
        <v>0.428614235790318</v>
      </c>
      <c r="O89">
        <f t="shared" si="13"/>
        <v>0.517767848191496</v>
      </c>
      <c r="Q89" s="6">
        <v>0.466537697494893</v>
      </c>
      <c r="R89" s="6">
        <v>0.0525033080076879</v>
      </c>
      <c r="S89" s="6">
        <f t="shared" si="8"/>
        <v>0.414034389487205</v>
      </c>
      <c r="T89" s="6">
        <f t="shared" si="9"/>
        <v>0.533462302505107</v>
      </c>
    </row>
    <row r="90" spans="1:20">
      <c r="A90">
        <v>0.978861084191212</v>
      </c>
      <c r="B90">
        <v>0.000548102329195888</v>
      </c>
      <c r="C90">
        <v>0.0205908134795919</v>
      </c>
      <c r="D90">
        <v>0.990600598141467</v>
      </c>
      <c r="E90">
        <v>0.00939940185853348</v>
      </c>
      <c r="F90">
        <v>0.991373599437855</v>
      </c>
      <c r="G90">
        <v>466.370495569338</v>
      </c>
      <c r="H90">
        <v>52.484491405634</v>
      </c>
      <c r="I90">
        <v>425.689554853732</v>
      </c>
      <c r="J90">
        <f t="shared" si="14"/>
        <v>521.825953740634</v>
      </c>
      <c r="L90">
        <f t="shared" si="10"/>
        <v>0.466370495569338</v>
      </c>
      <c r="M90">
        <f t="shared" si="11"/>
        <v>0.052484491405634</v>
      </c>
      <c r="N90">
        <f t="shared" si="12"/>
        <v>0.425689554853732</v>
      </c>
      <c r="O90">
        <f t="shared" si="13"/>
        <v>0.521825953740634</v>
      </c>
      <c r="Q90" s="6">
        <v>0.462513156438962</v>
      </c>
      <c r="R90" s="6">
        <v>0.0514045736241856</v>
      </c>
      <c r="S90" s="6">
        <f t="shared" si="8"/>
        <v>0.411108582814776</v>
      </c>
      <c r="T90" s="6">
        <f t="shared" si="9"/>
        <v>0.537486843561038</v>
      </c>
    </row>
    <row r="91" spans="1:20">
      <c r="A91">
        <v>0.979073044629085</v>
      </c>
      <c r="B91">
        <v>0.000548102329195888</v>
      </c>
      <c r="C91">
        <v>0.0203788530417193</v>
      </c>
      <c r="D91">
        <v>0.990616796236561</v>
      </c>
      <c r="E91">
        <v>0.00938320376343917</v>
      </c>
      <c r="F91">
        <v>0.991373599437857</v>
      </c>
      <c r="G91">
        <v>462.347396864192</v>
      </c>
      <c r="H91">
        <v>51.3861507963231</v>
      </c>
      <c r="I91">
        <v>422.764796757896</v>
      </c>
      <c r="J91">
        <f t="shared" si="14"/>
        <v>525.84905244578</v>
      </c>
      <c r="L91">
        <f t="shared" si="10"/>
        <v>0.462347396864192</v>
      </c>
      <c r="M91">
        <f t="shared" si="11"/>
        <v>0.0513861507963231</v>
      </c>
      <c r="N91">
        <f t="shared" si="12"/>
        <v>0.422764796757896</v>
      </c>
      <c r="O91">
        <f t="shared" si="13"/>
        <v>0.52584905244578</v>
      </c>
      <c r="Q91" s="6">
        <v>0.458523332686258</v>
      </c>
      <c r="R91" s="6">
        <v>0.050339525131664</v>
      </c>
      <c r="S91" s="6">
        <f t="shared" si="8"/>
        <v>0.408183807554594</v>
      </c>
      <c r="T91" s="6">
        <f t="shared" si="9"/>
        <v>0.541476667313742</v>
      </c>
    </row>
    <row r="92" spans="1:20">
      <c r="A92">
        <v>0.979281055800441</v>
      </c>
      <c r="B92">
        <v>0.000548102329195888</v>
      </c>
      <c r="C92">
        <v>0.0201708418703627</v>
      </c>
      <c r="D92">
        <v>0.990632547918735</v>
      </c>
      <c r="E92">
        <v>0.00936745208126468</v>
      </c>
      <c r="F92">
        <v>0.991373599437856</v>
      </c>
      <c r="G92">
        <v>458.359003019977</v>
      </c>
      <c r="H92">
        <v>50.321484005344</v>
      </c>
      <c r="I92">
        <v>419.84106970466</v>
      </c>
      <c r="J92">
        <f t="shared" si="14"/>
        <v>529.837446289996</v>
      </c>
      <c r="L92">
        <f t="shared" si="10"/>
        <v>0.458359003019977</v>
      </c>
      <c r="M92">
        <f t="shared" si="11"/>
        <v>0.050321484005344</v>
      </c>
      <c r="N92">
        <f t="shared" si="12"/>
        <v>0.41984106970466</v>
      </c>
      <c r="O92">
        <f t="shared" si="13"/>
        <v>0.529837446289996</v>
      </c>
      <c r="Q92" s="6">
        <v>0.454567926751418</v>
      </c>
      <c r="R92" s="6">
        <v>0.0493068207591275</v>
      </c>
      <c r="S92" s="6">
        <f t="shared" si="8"/>
        <v>0.40526110599229</v>
      </c>
      <c r="T92" s="6">
        <f t="shared" si="9"/>
        <v>0.545432073248582</v>
      </c>
    </row>
    <row r="93" spans="1:20">
      <c r="A93">
        <v>0.979485218228908</v>
      </c>
      <c r="B93">
        <v>0.000548102329195888</v>
      </c>
      <c r="C93">
        <v>0.0199666794418965</v>
      </c>
      <c r="D93">
        <v>0.990647872916567</v>
      </c>
      <c r="E93">
        <v>0.00935212708343317</v>
      </c>
      <c r="F93">
        <v>0.991373599437858</v>
      </c>
      <c r="G93">
        <v>454.405014658662</v>
      </c>
      <c r="H93">
        <v>49.2891497425769</v>
      </c>
      <c r="I93">
        <v>416.919415606113</v>
      </c>
      <c r="J93">
        <f t="shared" si="14"/>
        <v>533.79143465131</v>
      </c>
      <c r="L93">
        <f t="shared" si="10"/>
        <v>0.454405014658662</v>
      </c>
      <c r="M93">
        <f t="shared" si="11"/>
        <v>0.0492891497425769</v>
      </c>
      <c r="N93">
        <f t="shared" si="12"/>
        <v>0.416919415606113</v>
      </c>
      <c r="O93">
        <f t="shared" si="13"/>
        <v>0.53379143465131</v>
      </c>
      <c r="Q93" s="6">
        <v>0.450646641732557</v>
      </c>
      <c r="R93" s="6">
        <v>0.0483051837330158</v>
      </c>
      <c r="S93" s="6">
        <f t="shared" si="8"/>
        <v>0.402341457999541</v>
      </c>
      <c r="T93" s="6">
        <f t="shared" si="9"/>
        <v>0.549353358267443</v>
      </c>
    </row>
    <row r="94" spans="1:20">
      <c r="A94">
        <v>0.979685629479036</v>
      </c>
      <c r="B94">
        <v>0.000548102329195888</v>
      </c>
      <c r="C94">
        <v>0.0197662681917685</v>
      </c>
      <c r="D94">
        <v>0.990662789905202</v>
      </c>
      <c r="E94">
        <v>0.00933721009479765</v>
      </c>
      <c r="F94">
        <v>0.991373599437856</v>
      </c>
      <c r="G94">
        <v>450.48513498477</v>
      </c>
      <c r="H94">
        <v>48.2878716920428</v>
      </c>
      <c r="I94">
        <v>414.000813982754</v>
      </c>
      <c r="J94">
        <f t="shared" si="14"/>
        <v>537.711314325202</v>
      </c>
      <c r="L94">
        <f t="shared" si="10"/>
        <v>0.45048513498477</v>
      </c>
      <c r="M94">
        <f t="shared" si="11"/>
        <v>0.0482878716920428</v>
      </c>
      <c r="N94">
        <f t="shared" si="12"/>
        <v>0.414000813982754</v>
      </c>
      <c r="O94">
        <f t="shared" si="13"/>
        <v>0.537711314325202</v>
      </c>
      <c r="Q94" s="6">
        <v>0.446759183288987</v>
      </c>
      <c r="R94" s="6">
        <v>0.0473333986073145</v>
      </c>
      <c r="S94" s="6">
        <f t="shared" si="8"/>
        <v>0.399425784681673</v>
      </c>
      <c r="T94" s="6">
        <f t="shared" si="9"/>
        <v>0.553240816711013</v>
      </c>
    </row>
    <row r="95" spans="1:20">
      <c r="A95">
        <v>0.979882384237013</v>
      </c>
      <c r="B95">
        <v>0.000548102329195888</v>
      </c>
      <c r="C95">
        <v>0.0195695134337911</v>
      </c>
      <c r="D95">
        <v>0.990677316574347</v>
      </c>
      <c r="E95">
        <v>0.00932268342565262</v>
      </c>
      <c r="F95">
        <v>0.991373599437856</v>
      </c>
      <c r="G95">
        <v>446.5990697631</v>
      </c>
      <c r="H95">
        <v>47.3164348433299</v>
      </c>
      <c r="I95">
        <v>411.086185609797</v>
      </c>
      <c r="J95">
        <f t="shared" si="14"/>
        <v>541.597379546873</v>
      </c>
      <c r="L95">
        <f t="shared" si="10"/>
        <v>0.4465990697631</v>
      </c>
      <c r="M95">
        <f t="shared" si="11"/>
        <v>0.0473164348433299</v>
      </c>
      <c r="N95">
        <f t="shared" si="12"/>
        <v>0.411086185609797</v>
      </c>
      <c r="O95">
        <f t="shared" si="13"/>
        <v>0.541597379546872</v>
      </c>
      <c r="Q95" s="6">
        <v>0.44290525961912</v>
      </c>
      <c r="R95" s="6">
        <v>0.046390307827949</v>
      </c>
      <c r="S95" s="6">
        <f t="shared" si="8"/>
        <v>0.396514951791171</v>
      </c>
      <c r="T95" s="6">
        <f t="shared" si="9"/>
        <v>0.55709474038088</v>
      </c>
    </row>
    <row r="96" spans="1:20">
      <c r="A96">
        <v>0.98007557439115</v>
      </c>
      <c r="B96">
        <v>0.000548102329195888</v>
      </c>
      <c r="C96">
        <v>0.0193763232796546</v>
      </c>
      <c r="D96">
        <v>0.990691469691121</v>
      </c>
      <c r="E96">
        <v>0.00930853030887939</v>
      </c>
      <c r="F96">
        <v>0.991373599437856</v>
      </c>
      <c r="G96">
        <v>442.746527296642</v>
      </c>
      <c r="H96">
        <v>46.373682057218</v>
      </c>
      <c r="I96">
        <v>408.176395929452</v>
      </c>
      <c r="J96">
        <f t="shared" si="14"/>
        <v>545.44992201333</v>
      </c>
      <c r="L96">
        <f t="shared" si="10"/>
        <v>0.442746527296642</v>
      </c>
      <c r="M96">
        <f t="shared" si="11"/>
        <v>0.046373682057218</v>
      </c>
      <c r="N96">
        <f t="shared" si="12"/>
        <v>0.408176395929452</v>
      </c>
      <c r="O96">
        <f t="shared" si="13"/>
        <v>0.54544992201333</v>
      </c>
      <c r="Q96" s="6">
        <v>0.439084581438565</v>
      </c>
      <c r="R96" s="6">
        <v>0.0454748085149495</v>
      </c>
      <c r="S96" s="6">
        <f t="shared" si="8"/>
        <v>0.393609772923615</v>
      </c>
      <c r="T96" s="6">
        <f t="shared" si="9"/>
        <v>0.560915418561435</v>
      </c>
    </row>
    <row r="97" spans="1:20">
      <c r="A97">
        <v>0.980265289111793</v>
      </c>
      <c r="B97">
        <v>0.000548102329195888</v>
      </c>
      <c r="C97">
        <v>0.0191866085590111</v>
      </c>
      <c r="D97">
        <v>0.990705265158287</v>
      </c>
      <c r="E97">
        <v>0.00929473484171261</v>
      </c>
      <c r="F97">
        <v>0.991373599437856</v>
      </c>
      <c r="G97">
        <v>438.927218404683</v>
      </c>
      <c r="H97">
        <v>45.4585108489971</v>
      </c>
      <c r="I97">
        <v>405.272258245714</v>
      </c>
      <c r="J97">
        <f t="shared" si="14"/>
        <v>549.269230905289</v>
      </c>
      <c r="L97">
        <f t="shared" si="10"/>
        <v>0.438927218404683</v>
      </c>
      <c r="M97">
        <f t="shared" si="11"/>
        <v>0.0454585108489971</v>
      </c>
      <c r="N97">
        <f t="shared" si="12"/>
        <v>0.405272258245714</v>
      </c>
      <c r="O97">
        <f t="shared" si="13"/>
        <v>0.549269230905289</v>
      </c>
      <c r="Q97" s="6">
        <v>0.435296861958415</v>
      </c>
      <c r="R97" s="6">
        <v>0.0445858494471357</v>
      </c>
      <c r="S97" s="6">
        <f t="shared" si="8"/>
        <v>0.390711012511279</v>
      </c>
      <c r="T97" s="6">
        <f t="shared" si="9"/>
        <v>0.564703138041585</v>
      </c>
    </row>
    <row r="98" spans="1:20">
      <c r="A98">
        <v>0.980451614930461</v>
      </c>
      <c r="B98">
        <v>0.000548102329195888</v>
      </c>
      <c r="C98">
        <v>0.0190002827403434</v>
      </c>
      <c r="D98">
        <v>0.990718718068219</v>
      </c>
      <c r="E98">
        <v>0.00928128193178071</v>
      </c>
      <c r="F98">
        <v>0.991373599437857</v>
      </c>
      <c r="G98">
        <v>435.140856401097</v>
      </c>
      <c r="H98">
        <v>44.5698703742331</v>
      </c>
      <c r="I98">
        <v>402.374536716892</v>
      </c>
      <c r="J98">
        <f t="shared" si="14"/>
        <v>553.055592908875</v>
      </c>
      <c r="L98">
        <f t="shared" si="10"/>
        <v>0.435140856401097</v>
      </c>
      <c r="M98">
        <f t="shared" si="11"/>
        <v>0.0445698703742331</v>
      </c>
      <c r="N98">
        <f t="shared" si="12"/>
        <v>0.402374536716892</v>
      </c>
      <c r="O98">
        <f t="shared" si="13"/>
        <v>0.553055592908875</v>
      </c>
      <c r="Q98" s="6">
        <v>0.431541816863717</v>
      </c>
      <c r="R98" s="6">
        <v>0.0437224282352216</v>
      </c>
      <c r="S98" s="6">
        <f t="shared" si="8"/>
        <v>0.387819388628495</v>
      </c>
      <c r="T98" s="6">
        <f t="shared" si="9"/>
        <v>0.568458183136283</v>
      </c>
    </row>
    <row r="99" spans="1:20">
      <c r="A99">
        <v>0.980634635817854</v>
      </c>
      <c r="B99">
        <v>0.000548102329195888</v>
      </c>
      <c r="C99">
        <v>0.0188172618529497</v>
      </c>
      <c r="D99">
        <v>0.990731842752936</v>
      </c>
      <c r="E99">
        <v>0.00926815724706379</v>
      </c>
      <c r="F99">
        <v>0.991373599437855</v>
      </c>
      <c r="G99">
        <v>431.387157072826</v>
      </c>
      <c r="H99">
        <v>43.7067586028851</v>
      </c>
      <c r="I99">
        <v>399.483949159969</v>
      </c>
      <c r="J99">
        <f t="shared" si="14"/>
        <v>556.809292237146</v>
      </c>
      <c r="L99">
        <f t="shared" si="10"/>
        <v>0.431387157072826</v>
      </c>
      <c r="M99">
        <f t="shared" si="11"/>
        <v>0.0437067586028851</v>
      </c>
      <c r="N99">
        <f t="shared" si="12"/>
        <v>0.399483949159969</v>
      </c>
      <c r="O99">
        <f t="shared" si="13"/>
        <v>0.556809292237146</v>
      </c>
      <c r="Q99" s="6">
        <v>0.427819164292136</v>
      </c>
      <c r="R99" s="6">
        <v>0.0428835886703113</v>
      </c>
      <c r="S99" s="6">
        <f t="shared" si="8"/>
        <v>0.384935575621825</v>
      </c>
      <c r="T99" s="6">
        <f t="shared" si="9"/>
        <v>0.572180835707864</v>
      </c>
    </row>
    <row r="100" spans="1:20">
      <c r="A100">
        <v>0.980814433260718</v>
      </c>
      <c r="B100">
        <v>0.000548102329195888</v>
      </c>
      <c r="C100">
        <v>0.0186374644100858</v>
      </c>
      <c r="D100">
        <v>0.990744652830591</v>
      </c>
      <c r="E100">
        <v>0.00925534716940908</v>
      </c>
      <c r="F100">
        <v>0.991373599437858</v>
      </c>
      <c r="G100">
        <v>427.665838658553</v>
      </c>
      <c r="H100">
        <v>42.8682196687517</v>
      </c>
      <c r="I100">
        <v>396.601169679829</v>
      </c>
      <c r="J100">
        <f t="shared" si="14"/>
        <v>560.53061065142</v>
      </c>
      <c r="L100">
        <f t="shared" si="10"/>
        <v>0.427665838658553</v>
      </c>
      <c r="M100">
        <f t="shared" si="11"/>
        <v>0.0428682196687517</v>
      </c>
      <c r="N100">
        <f t="shared" si="12"/>
        <v>0.396601169679829</v>
      </c>
      <c r="O100">
        <f t="shared" si="13"/>
        <v>0.56053061065142</v>
      </c>
      <c r="Q100" s="6">
        <v>0.42412862481279</v>
      </c>
      <c r="R100" s="6">
        <v>0.0420684182357281</v>
      </c>
      <c r="S100" s="6">
        <f t="shared" si="8"/>
        <v>0.382060206577062</v>
      </c>
      <c r="T100" s="6">
        <f t="shared" si="9"/>
        <v>0.57587137518721</v>
      </c>
    </row>
    <row r="101" spans="1:20">
      <c r="A101">
        <v>0.980991086337241</v>
      </c>
      <c r="B101">
        <v>0.000548102329195888</v>
      </c>
      <c r="C101">
        <v>0.0184608113335627</v>
      </c>
      <c r="D101">
        <v>0.990757161248605</v>
      </c>
      <c r="E101">
        <v>0.00924283875139513</v>
      </c>
      <c r="F101">
        <v>0.991373599437855</v>
      </c>
      <c r="G101">
        <v>423.976621827538</v>
      </c>
      <c r="H101">
        <v>42.0533413821923</v>
      </c>
      <c r="I101">
        <v>393.726831135374</v>
      </c>
      <c r="J101">
        <f t="shared" si="14"/>
        <v>564.219827482434</v>
      </c>
      <c r="L101">
        <f t="shared" si="10"/>
        <v>0.423976621827538</v>
      </c>
      <c r="M101">
        <f t="shared" si="11"/>
        <v>0.0420533413821923</v>
      </c>
      <c r="N101">
        <f t="shared" si="12"/>
        <v>0.393726831135374</v>
      </c>
      <c r="O101">
        <f t="shared" si="13"/>
        <v>0.564219827482434</v>
      </c>
      <c r="Q101" s="6">
        <v>0.420469921405284</v>
      </c>
      <c r="R101" s="6">
        <v>0.0412760457710241</v>
      </c>
      <c r="S101" s="6">
        <f t="shared" si="8"/>
        <v>0.37919387563426</v>
      </c>
      <c r="T101" s="6">
        <f t="shared" si="9"/>
        <v>0.579530078594716</v>
      </c>
    </row>
    <row r="102" spans="1:20">
      <c r="A102">
        <v>0.981164671790986</v>
      </c>
      <c r="B102">
        <v>0.000548102329195888</v>
      </c>
      <c r="C102">
        <v>0.0182872258798178</v>
      </c>
      <c r="D102">
        <v>0.99076938032385</v>
      </c>
      <c r="E102">
        <v>0.00923061967615038</v>
      </c>
      <c r="F102">
        <v>0.991373599437857</v>
      </c>
      <c r="G102">
        <v>420.31922965867</v>
      </c>
      <c r="H102">
        <v>41.261252894973</v>
      </c>
      <c r="I102">
        <v>390.861527453724</v>
      </c>
      <c r="J102">
        <f t="shared" si="14"/>
        <v>567.877219651302</v>
      </c>
      <c r="L102">
        <f t="shared" si="10"/>
        <v>0.42031922965867</v>
      </c>
      <c r="M102">
        <f t="shared" si="11"/>
        <v>0.041261252894973</v>
      </c>
      <c r="N102">
        <f t="shared" si="12"/>
        <v>0.390861527453724</v>
      </c>
      <c r="O102">
        <f t="shared" si="13"/>
        <v>0.567877219651302</v>
      </c>
      <c r="Q102" s="6">
        <v>0.416842779438909</v>
      </c>
      <c r="R102" s="6">
        <v>0.0405056392778431</v>
      </c>
      <c r="S102" s="6">
        <f t="shared" si="8"/>
        <v>0.376337140161066</v>
      </c>
      <c r="T102" s="6">
        <f t="shared" si="9"/>
        <v>0.583157220561091</v>
      </c>
    </row>
    <row r="103" spans="1:20">
      <c r="A103">
        <v>0.981335264103185</v>
      </c>
      <c r="B103">
        <v>0.000548102329195888</v>
      </c>
      <c r="C103">
        <v>0.0181166335676189</v>
      </c>
      <c r="D103">
        <v>0.990781321779958</v>
      </c>
      <c r="E103">
        <v>0.00921867822004191</v>
      </c>
      <c r="F103">
        <v>0.991373599437857</v>
      </c>
      <c r="G103">
        <v>416.693387619662</v>
      </c>
      <c r="H103">
        <v>40.4911225069166</v>
      </c>
      <c r="I103">
        <v>388.005815802774</v>
      </c>
      <c r="J103">
        <f t="shared" si="14"/>
        <v>571.50306169031</v>
      </c>
      <c r="L103">
        <f t="shared" si="10"/>
        <v>0.416693387619662</v>
      </c>
      <c r="M103">
        <f t="shared" si="11"/>
        <v>0.0404911225069166</v>
      </c>
      <c r="N103">
        <f t="shared" si="12"/>
        <v>0.388005815802774</v>
      </c>
      <c r="O103">
        <f t="shared" si="13"/>
        <v>0.57150306169031</v>
      </c>
      <c r="Q103" s="6">
        <v>0.413246926652032</v>
      </c>
      <c r="R103" s="6">
        <v>0.0397564038580739</v>
      </c>
      <c r="S103" s="6">
        <f t="shared" si="8"/>
        <v>0.373490522793958</v>
      </c>
      <c r="T103" s="6">
        <f t="shared" si="9"/>
        <v>0.586753073347968</v>
      </c>
    </row>
    <row r="104" spans="1:20">
      <c r="A104">
        <v>0.981502935563369</v>
      </c>
      <c r="B104">
        <v>0.000613824628633242</v>
      </c>
      <c r="C104">
        <v>0.0178832398079979</v>
      </c>
      <c r="D104">
        <v>0.990792996782137</v>
      </c>
      <c r="E104">
        <v>0.00920700321786306</v>
      </c>
      <c r="F104">
        <v>0.991373599437857</v>
      </c>
      <c r="G104">
        <v>413.098823546459</v>
      </c>
      <c r="H104">
        <v>39.7421556047947</v>
      </c>
      <c r="I104">
        <v>385.157557462014</v>
      </c>
      <c r="J104">
        <f t="shared" si="14"/>
        <v>575.100286933191</v>
      </c>
      <c r="L104">
        <f t="shared" si="10"/>
        <v>0.413098823546459</v>
      </c>
      <c r="M104">
        <f t="shared" si="11"/>
        <v>0.0397421556047947</v>
      </c>
      <c r="N104">
        <f t="shared" si="12"/>
        <v>0.385157557462014</v>
      </c>
      <c r="O104">
        <f t="shared" si="13"/>
        <v>0.575100286933191</v>
      </c>
      <c r="Q104" s="6">
        <v>0.409682093131656</v>
      </c>
      <c r="R104" s="6">
        <v>0.0390275797754332</v>
      </c>
      <c r="S104" s="6">
        <f t="shared" si="8"/>
        <v>0.370654513356223</v>
      </c>
      <c r="T104" s="6">
        <f t="shared" si="9"/>
        <v>0.590317906868344</v>
      </c>
    </row>
    <row r="105" spans="1:20">
      <c r="A105">
        <v>0.981667756338261</v>
      </c>
      <c r="B105">
        <v>0.000613824628633242</v>
      </c>
      <c r="C105">
        <v>0.0177184190331056</v>
      </c>
      <c r="D105">
        <v>0.990811133934178</v>
      </c>
      <c r="E105">
        <v>0.00918886606582223</v>
      </c>
      <c r="F105">
        <v>0.991373599437854</v>
      </c>
      <c r="G105">
        <v>409.535267622796</v>
      </c>
      <c r="H105">
        <v>39.0135927246048</v>
      </c>
      <c r="I105">
        <v>382.322564418541</v>
      </c>
      <c r="J105">
        <f t="shared" si="14"/>
        <v>578.663842856854</v>
      </c>
      <c r="L105">
        <f t="shared" si="10"/>
        <v>0.409535267622796</v>
      </c>
      <c r="M105">
        <f t="shared" si="11"/>
        <v>0.0390135927246048</v>
      </c>
      <c r="N105">
        <f t="shared" si="12"/>
        <v>0.382322564418541</v>
      </c>
      <c r="O105">
        <f t="shared" si="13"/>
        <v>0.578663842856854</v>
      </c>
      <c r="Q105" s="6">
        <v>0.406148011293165</v>
      </c>
      <c r="R105" s="6">
        <v>0.0383184406322632</v>
      </c>
      <c r="S105" s="6">
        <f t="shared" si="8"/>
        <v>0.367829570660902</v>
      </c>
      <c r="T105" s="6">
        <f t="shared" si="9"/>
        <v>0.593851988706835</v>
      </c>
    </row>
    <row r="106" spans="1:20">
      <c r="A106">
        <v>0.981829794538877</v>
      </c>
      <c r="B106">
        <v>0.000613824628633242</v>
      </c>
      <c r="C106">
        <v>0.0175563808324899</v>
      </c>
      <c r="D106">
        <v>0.990822232101028</v>
      </c>
      <c r="E106">
        <v>0.00917776789897162</v>
      </c>
      <c r="F106">
        <v>0.991373599437857</v>
      </c>
      <c r="G106">
        <v>406.002452359957</v>
      </c>
      <c r="H106">
        <v>38.3047077290222</v>
      </c>
      <c r="I106">
        <v>379.498634151285</v>
      </c>
      <c r="J106">
        <f t="shared" si="14"/>
        <v>582.196658119693</v>
      </c>
      <c r="L106">
        <f t="shared" si="10"/>
        <v>0.406002452359957</v>
      </c>
      <c r="M106">
        <f t="shared" si="11"/>
        <v>0.0383047077290222</v>
      </c>
      <c r="N106">
        <f t="shared" si="12"/>
        <v>0.379498634151285</v>
      </c>
      <c r="O106">
        <f t="shared" si="13"/>
        <v>0.582196658119693</v>
      </c>
      <c r="Q106" s="6">
        <v>0.402644415860232</v>
      </c>
      <c r="R106" s="6">
        <v>0.0376282916539268</v>
      </c>
      <c r="S106" s="6">
        <f t="shared" si="8"/>
        <v>0.365016124206305</v>
      </c>
      <c r="T106" s="6">
        <f t="shared" si="9"/>
        <v>0.597355584139768</v>
      </c>
    </row>
    <row r="107" spans="1:20">
      <c r="A107">
        <v>0.98198911628582</v>
      </c>
      <c r="B107">
        <v>0.000613824628633242</v>
      </c>
      <c r="C107">
        <v>0.0173970590855467</v>
      </c>
      <c r="D107">
        <v>0.990833096361326</v>
      </c>
      <c r="E107">
        <v>0.00916690363867375</v>
      </c>
      <c r="F107">
        <v>0.991373599437856</v>
      </c>
      <c r="G107">
        <v>402.500112576687</v>
      </c>
      <c r="H107">
        <v>37.6148060924091</v>
      </c>
      <c r="I107">
        <v>376.686196004628</v>
      </c>
      <c r="J107">
        <f t="shared" si="14"/>
        <v>585.698997902963</v>
      </c>
      <c r="L107">
        <f t="shared" si="10"/>
        <v>0.402500112576687</v>
      </c>
      <c r="M107">
        <f t="shared" si="11"/>
        <v>0.0376148060924091</v>
      </c>
      <c r="N107">
        <f t="shared" si="12"/>
        <v>0.376686196004628</v>
      </c>
      <c r="O107">
        <f t="shared" si="13"/>
        <v>0.585698997902963</v>
      </c>
      <c r="Q107" s="6">
        <v>0.399171043844912</v>
      </c>
      <c r="R107" s="6">
        <v>0.0369564680737343</v>
      </c>
      <c r="S107" s="6">
        <f t="shared" si="8"/>
        <v>0.362214575771178</v>
      </c>
      <c r="T107" s="6">
        <f t="shared" si="9"/>
        <v>0.600828956155088</v>
      </c>
    </row>
    <row r="108" spans="1:20">
      <c r="A108">
        <v>0.982145785772807</v>
      </c>
      <c r="B108">
        <v>0.000613824628633242</v>
      </c>
      <c r="C108">
        <v>0.0172403895985596</v>
      </c>
      <c r="D108">
        <v>0.990843735874594</v>
      </c>
      <c r="E108">
        <v>0.00915626412540628</v>
      </c>
      <c r="F108">
        <v>0.991373599437858</v>
      </c>
      <c r="G108">
        <v>399.027985379294</v>
      </c>
      <c r="H108">
        <v>36.9432232863209</v>
      </c>
      <c r="I108">
        <v>373.885651613323</v>
      </c>
      <c r="J108">
        <f t="shared" si="14"/>
        <v>589.171125100356</v>
      </c>
      <c r="L108">
        <f t="shared" si="10"/>
        <v>0.399027985379294</v>
      </c>
      <c r="M108">
        <f t="shared" si="11"/>
        <v>0.0369432232863209</v>
      </c>
      <c r="N108">
        <f t="shared" si="12"/>
        <v>0.373885651613323</v>
      </c>
      <c r="O108">
        <f t="shared" si="13"/>
        <v>0.589171125100356</v>
      </c>
      <c r="Q108" s="6">
        <v>0.395727634527896</v>
      </c>
      <c r="R108" s="6">
        <v>0.0363023336118389</v>
      </c>
      <c r="S108" s="6">
        <f t="shared" si="8"/>
        <v>0.359425300916057</v>
      </c>
      <c r="T108" s="6">
        <f t="shared" si="9"/>
        <v>0.604272365472104</v>
      </c>
    </row>
    <row r="109" spans="1:20">
      <c r="A109">
        <v>0.982299865328302</v>
      </c>
      <c r="B109">
        <v>0.000613824628633242</v>
      </c>
      <c r="C109">
        <v>0.0170863100430647</v>
      </c>
      <c r="D109">
        <v>0.990854159387186</v>
      </c>
      <c r="E109">
        <v>0.00914584061281387</v>
      </c>
      <c r="F109">
        <v>0.991373599437854</v>
      </c>
      <c r="G109">
        <v>395.585810141906</v>
      </c>
      <c r="H109">
        <v>36.2893232589464</v>
      </c>
      <c r="I109">
        <v>371.097376403309</v>
      </c>
      <c r="J109">
        <f t="shared" si="14"/>
        <v>592.613300337744</v>
      </c>
      <c r="L109">
        <f t="shared" si="10"/>
        <v>0.395585810141906</v>
      </c>
      <c r="M109">
        <f t="shared" si="11"/>
        <v>0.0362893232589464</v>
      </c>
      <c r="N109">
        <f t="shared" si="12"/>
        <v>0.371097376403309</v>
      </c>
      <c r="O109">
        <f t="shared" si="13"/>
        <v>0.592613300337744</v>
      </c>
      <c r="Q109" s="6">
        <v>0.392313929438949</v>
      </c>
      <c r="R109" s="6">
        <v>0.0356652790420115</v>
      </c>
      <c r="S109" s="6">
        <f t="shared" si="8"/>
        <v>0.356648650396937</v>
      </c>
      <c r="T109" s="6">
        <f t="shared" si="9"/>
        <v>0.607686070561051</v>
      </c>
    </row>
    <row r="110" spans="1:20">
      <c r="A110">
        <v>0.982451415475405</v>
      </c>
      <c r="B110">
        <v>0.000613824628633242</v>
      </c>
      <c r="C110">
        <v>0.0169347598959617</v>
      </c>
      <c r="D110">
        <v>0.990864375255171</v>
      </c>
      <c r="E110">
        <v>0.00913562474482906</v>
      </c>
      <c r="F110">
        <v>0.991373599437857</v>
      </c>
      <c r="G110">
        <v>392.173328486922</v>
      </c>
      <c r="H110">
        <v>35.6524970023965</v>
      </c>
      <c r="I110">
        <v>368.321721004875</v>
      </c>
      <c r="J110">
        <f t="shared" si="14"/>
        <v>596.025781992728</v>
      </c>
      <c r="L110">
        <f t="shared" si="10"/>
        <v>0.392173328486922</v>
      </c>
      <c r="M110">
        <f t="shared" si="11"/>
        <v>0.0356524970023965</v>
      </c>
      <c r="N110">
        <f t="shared" si="12"/>
        <v>0.368321721004875</v>
      </c>
      <c r="O110">
        <f t="shared" si="13"/>
        <v>0.596025781992728</v>
      </c>
      <c r="Q110" s="6">
        <v>0.3889296723375</v>
      </c>
      <c r="R110" s="6">
        <v>0.0350447208406341</v>
      </c>
      <c r="S110" s="6">
        <f t="shared" si="8"/>
        <v>0.353884951496866</v>
      </c>
      <c r="T110" s="6">
        <f t="shared" si="9"/>
        <v>0.6110703276625</v>
      </c>
    </row>
    <row r="111" spans="1:20">
      <c r="A111">
        <v>0.982600494989919</v>
      </c>
      <c r="B111">
        <v>0.000613824628633242</v>
      </c>
      <c r="C111">
        <v>0.0167856803814473</v>
      </c>
      <c r="D111">
        <v>0.99087439146566</v>
      </c>
      <c r="E111">
        <v>0.00912560853434044</v>
      </c>
      <c r="F111">
        <v>0.991373599437856</v>
      </c>
      <c r="G111">
        <v>388.790284265605</v>
      </c>
      <c r="H111">
        <v>35.0321612021814</v>
      </c>
      <c r="I111">
        <v>365.559012583773</v>
      </c>
      <c r="J111">
        <f t="shared" si="14"/>
        <v>599.408826214045</v>
      </c>
      <c r="L111">
        <f t="shared" si="10"/>
        <v>0.388790284265605</v>
      </c>
      <c r="M111">
        <f t="shared" si="11"/>
        <v>0.0350321612021814</v>
      </c>
      <c r="N111">
        <f t="shared" si="12"/>
        <v>0.365559012583773</v>
      </c>
      <c r="O111">
        <f t="shared" si="13"/>
        <v>0.599408826214045</v>
      </c>
      <c r="Q111" s="6">
        <v>0.385574609193414</v>
      </c>
      <c r="R111" s="6">
        <v>0.0344400999126508</v>
      </c>
      <c r="S111" s="6">
        <f t="shared" si="8"/>
        <v>0.351134509280763</v>
      </c>
      <c r="T111" s="6">
        <f t="shared" si="9"/>
        <v>0.614425390806586</v>
      </c>
    </row>
    <row r="112" spans="1:20">
      <c r="A112">
        <v>0.98274716095663</v>
      </c>
      <c r="B112">
        <v>0.000613824628633242</v>
      </c>
      <c r="C112">
        <v>0.0166390144147369</v>
      </c>
      <c r="D112">
        <v>0.990884215656862</v>
      </c>
      <c r="E112">
        <v>0.00911578434313771</v>
      </c>
      <c r="F112">
        <v>0.991373599437858</v>
      </c>
      <c r="G112">
        <v>385.43642353886</v>
      </c>
      <c r="H112">
        <v>34.4277569636188</v>
      </c>
      <c r="I112">
        <v>362.809556095591</v>
      </c>
      <c r="J112">
        <f t="shared" si="14"/>
        <v>602.76268694079</v>
      </c>
      <c r="L112">
        <f t="shared" si="10"/>
        <v>0.38543642353886</v>
      </c>
      <c r="M112">
        <f t="shared" si="11"/>
        <v>0.0344277569636188</v>
      </c>
      <c r="N112">
        <f t="shared" si="12"/>
        <v>0.362809556095591</v>
      </c>
      <c r="O112">
        <f t="shared" si="13"/>
        <v>0.60276268694079</v>
      </c>
      <c r="Q112" s="6">
        <v>0.382248488167919</v>
      </c>
      <c r="R112" s="6">
        <v>0.0338508803895853</v>
      </c>
      <c r="S112" s="6">
        <f t="shared" si="8"/>
        <v>0.348397607778334</v>
      </c>
      <c r="T112" s="6">
        <f t="shared" si="9"/>
        <v>0.617751511832081</v>
      </c>
    </row>
    <row r="113" spans="1:20">
      <c r="A113">
        <v>0.982891468823844</v>
      </c>
      <c r="B113">
        <v>0.000613824628633242</v>
      </c>
      <c r="C113">
        <v>0.0164947065475223</v>
      </c>
      <c r="D113">
        <v>0.990893855136816</v>
      </c>
      <c r="E113">
        <v>0.0091061448631842</v>
      </c>
      <c r="F113">
        <v>0.991373599437855</v>
      </c>
      <c r="G113">
        <v>382.111494558174</v>
      </c>
      <c r="H113">
        <v>33.8387486102816</v>
      </c>
      <c r="I113">
        <v>360.073635468242</v>
      </c>
      <c r="J113">
        <f t="shared" si="14"/>
        <v>606.087615921477</v>
      </c>
      <c r="L113">
        <f t="shared" si="10"/>
        <v>0.382111494558174</v>
      </c>
      <c r="M113">
        <f t="shared" si="11"/>
        <v>0.0338387486102816</v>
      </c>
      <c r="N113">
        <f t="shared" si="12"/>
        <v>0.360073635468242</v>
      </c>
      <c r="O113">
        <f t="shared" si="13"/>
        <v>0.606087615921477</v>
      </c>
      <c r="Q113" s="6">
        <v>0.378951059594709</v>
      </c>
      <c r="R113" s="6">
        <v>0.0332765484950742</v>
      </c>
      <c r="S113" s="6">
        <f t="shared" si="8"/>
        <v>0.345674511099635</v>
      </c>
      <c r="T113" s="6">
        <f t="shared" si="9"/>
        <v>0.621048940405291</v>
      </c>
    </row>
    <row r="114" spans="1:20">
      <c r="A114">
        <v>0.98303347245622</v>
      </c>
      <c r="B114">
        <v>0.000613824628633242</v>
      </c>
      <c r="C114">
        <v>0.0163527029151468</v>
      </c>
      <c r="D114">
        <v>0.990903316901002</v>
      </c>
      <c r="E114">
        <v>0.0090966830989981</v>
      </c>
      <c r="F114">
        <v>0.991373599437857</v>
      </c>
      <c r="G114">
        <v>378.815247746716</v>
      </c>
      <c r="H114">
        <v>33.2646225499382</v>
      </c>
      <c r="I114">
        <v>357.351514717127</v>
      </c>
      <c r="J114">
        <f t="shared" si="14"/>
        <v>609.383862732934</v>
      </c>
      <c r="L114">
        <f t="shared" si="10"/>
        <v>0.378815247746716</v>
      </c>
      <c r="M114">
        <f t="shared" si="11"/>
        <v>0.0332646225499382</v>
      </c>
      <c r="N114">
        <f t="shared" si="12"/>
        <v>0.357351514717127</v>
      </c>
      <c r="O114">
        <f t="shared" si="13"/>
        <v>0.609383862732934</v>
      </c>
      <c r="Q114" s="6">
        <v>0.375682075961196</v>
      </c>
      <c r="R114" s="6">
        <v>0.0327166114736792</v>
      </c>
      <c r="S114" s="6">
        <f t="shared" si="8"/>
        <v>0.342965464487517</v>
      </c>
      <c r="T114" s="6">
        <f t="shared" si="9"/>
        <v>0.624317924038804</v>
      </c>
    </row>
    <row r="115" spans="1:20">
      <c r="A115">
        <v>0.983173224185859</v>
      </c>
      <c r="B115">
        <v>0.000613824628633242</v>
      </c>
      <c r="C115">
        <v>0.0162129511855076</v>
      </c>
      <c r="D115">
        <v>0.990912607648807</v>
      </c>
      <c r="E115">
        <v>0.00908739235119331</v>
      </c>
      <c r="F115">
        <v>0.991373599437856</v>
      </c>
      <c r="G115">
        <v>375.547435680605</v>
      </c>
      <c r="H115">
        <v>32.7048862037484</v>
      </c>
      <c r="I115">
        <v>354.643438997206</v>
      </c>
      <c r="J115">
        <f t="shared" si="14"/>
        <v>612.651674799046</v>
      </c>
      <c r="L115">
        <f t="shared" si="10"/>
        <v>0.375547435680605</v>
      </c>
      <c r="M115">
        <f t="shared" si="11"/>
        <v>0.0327048862037484</v>
      </c>
      <c r="N115">
        <f t="shared" si="12"/>
        <v>0.354643438997206</v>
      </c>
      <c r="O115">
        <f t="shared" si="13"/>
        <v>0.612651674799045</v>
      </c>
      <c r="Q115" s="6">
        <v>0.372441291889937</v>
      </c>
      <c r="R115" s="6">
        <v>0.0321705965790363</v>
      </c>
      <c r="S115" s="6">
        <f t="shared" si="8"/>
        <v>0.340270695310901</v>
      </c>
      <c r="T115" s="6">
        <f t="shared" si="9"/>
        <v>0.627558708110063</v>
      </c>
    </row>
    <row r="116" spans="1:20">
      <c r="A116">
        <v>0.983310774861811</v>
      </c>
      <c r="B116">
        <v>0.000613824628633242</v>
      </c>
      <c r="C116">
        <v>0.016075400509556</v>
      </c>
      <c r="D116">
        <v>0.990921733799046</v>
      </c>
      <c r="E116">
        <v>0.00907826620095376</v>
      </c>
      <c r="F116">
        <v>0.991373599437856</v>
      </c>
      <c r="G116">
        <v>372.307813070338</v>
      </c>
      <c r="H116">
        <v>32.1590669947752</v>
      </c>
      <c r="I116">
        <v>351.949635595912</v>
      </c>
      <c r="J116">
        <f t="shared" si="14"/>
        <v>615.891297409312</v>
      </c>
      <c r="L116">
        <f t="shared" si="10"/>
        <v>0.372307813070338</v>
      </c>
      <c r="M116">
        <f t="shared" si="11"/>
        <v>0.0321590669947752</v>
      </c>
      <c r="N116">
        <f t="shared" si="12"/>
        <v>0.351949635595912</v>
      </c>
      <c r="O116">
        <f t="shared" si="13"/>
        <v>0.615891297409312</v>
      </c>
      <c r="Q116" s="6">
        <v>0.369228464120212</v>
      </c>
      <c r="R116" s="6">
        <v>0.031638050117666</v>
      </c>
      <c r="S116" s="6">
        <f t="shared" si="8"/>
        <v>0.337590414002546</v>
      </c>
      <c r="T116" s="6">
        <f t="shared" si="9"/>
        <v>0.630771535879788</v>
      </c>
    </row>
    <row r="117" spans="1:20">
      <c r="A117">
        <v>0.983446173897896</v>
      </c>
      <c r="B117">
        <v>0.000613824628633242</v>
      </c>
      <c r="C117">
        <v>0.0159400014734704</v>
      </c>
      <c r="D117">
        <v>0.99093070150449</v>
      </c>
      <c r="E117">
        <v>0.00906929849551017</v>
      </c>
      <c r="F117">
        <v>0.991373599437856</v>
      </c>
      <c r="G117">
        <v>369.096136742377</v>
      </c>
      <c r="H117">
        <v>31.6267113921377</v>
      </c>
      <c r="I117">
        <v>349.270314870589</v>
      </c>
      <c r="J117">
        <f t="shared" si="14"/>
        <v>619.102973737273</v>
      </c>
      <c r="L117">
        <f t="shared" si="10"/>
        <v>0.369096136742377</v>
      </c>
      <c r="M117">
        <f t="shared" si="11"/>
        <v>0.0316267113921377</v>
      </c>
      <c r="N117">
        <f t="shared" si="12"/>
        <v>0.349270314870589</v>
      </c>
      <c r="O117">
        <f t="shared" si="13"/>
        <v>0.619102973737273</v>
      </c>
      <c r="Q117" s="6">
        <v>0.366043351489766</v>
      </c>
      <c r="R117" s="6">
        <v>0.0311185365450217</v>
      </c>
      <c r="S117" s="6">
        <f t="shared" si="8"/>
        <v>0.334924814944744</v>
      </c>
      <c r="T117" s="6">
        <f t="shared" si="9"/>
        <v>0.633956648510234</v>
      </c>
    </row>
    <row r="118" spans="1:20">
      <c r="A118">
        <v>0.983579469318995</v>
      </c>
      <c r="B118">
        <v>0.000613824628633242</v>
      </c>
      <c r="C118">
        <v>0.0158067060523716</v>
      </c>
      <c r="D118">
        <v>0.990939516665547</v>
      </c>
      <c r="E118">
        <v>0.00906048333445339</v>
      </c>
      <c r="F118">
        <v>0.991373599437857</v>
      </c>
      <c r="G118">
        <v>365.912165620898</v>
      </c>
      <c r="H118">
        <v>31.1073840073839</v>
      </c>
      <c r="I118">
        <v>346.605671133863</v>
      </c>
      <c r="J118">
        <f t="shared" si="14"/>
        <v>622.286944858752</v>
      </c>
      <c r="L118">
        <f t="shared" si="10"/>
        <v>0.365912165620898</v>
      </c>
      <c r="M118">
        <f t="shared" si="11"/>
        <v>0.0311073840073839</v>
      </c>
      <c r="N118">
        <f t="shared" si="12"/>
        <v>0.346605671133863</v>
      </c>
      <c r="O118">
        <f t="shared" si="13"/>
        <v>0.622286944858752</v>
      </c>
      <c r="Q118" s="6">
        <v>0.362885714916706</v>
      </c>
      <c r="R118" s="6">
        <v>0.0306116376105828</v>
      </c>
      <c r="S118" s="6">
        <f t="shared" si="8"/>
        <v>0.332274077306123</v>
      </c>
      <c r="T118" s="6">
        <f t="shared" si="9"/>
        <v>0.637114285083294</v>
      </c>
    </row>
    <row r="119" spans="1:20">
      <c r="A119">
        <v>0.983710707805763</v>
      </c>
      <c r="B119">
        <v>0.000613824628633242</v>
      </c>
      <c r="C119">
        <v>0.0156754675656038</v>
      </c>
      <c r="D119">
        <v>0.990948184943116</v>
      </c>
      <c r="E119">
        <v>0.00905181505688419</v>
      </c>
      <c r="F119">
        <v>0.991373599437857</v>
      </c>
      <c r="G119">
        <v>362.755660709691</v>
      </c>
      <c r="H119">
        <v>30.6006667398892</v>
      </c>
      <c r="I119">
        <v>343.955883490151</v>
      </c>
      <c r="J119">
        <f t="shared" si="14"/>
        <v>625.443449769959</v>
      </c>
      <c r="L119">
        <f t="shared" si="10"/>
        <v>0.362755660709691</v>
      </c>
      <c r="M119">
        <f t="shared" si="11"/>
        <v>0.0306006667398892</v>
      </c>
      <c r="N119">
        <f t="shared" si="12"/>
        <v>0.343955883490151</v>
      </c>
      <c r="O119">
        <f t="shared" si="13"/>
        <v>0.625443449769959</v>
      </c>
      <c r="Q119" s="6">
        <v>0.359755317381555</v>
      </c>
      <c r="R119" s="6">
        <v>0.030116951549016</v>
      </c>
      <c r="S119" s="6">
        <f t="shared" si="8"/>
        <v>0.329638365832539</v>
      </c>
      <c r="T119" s="6">
        <f t="shared" si="9"/>
        <v>0.640244682618445</v>
      </c>
    </row>
    <row r="120" spans="1:20">
      <c r="A120">
        <v>0.983839934737899</v>
      </c>
      <c r="B120">
        <v>0.000613824628633242</v>
      </c>
      <c r="C120">
        <v>0.0155462406334677</v>
      </c>
      <c r="D120">
        <v>0.990956711770688</v>
      </c>
      <c r="E120">
        <v>0.00904328822931165</v>
      </c>
      <c r="F120">
        <v>0.991373599437857</v>
      </c>
      <c r="G120">
        <v>359.626385074224</v>
      </c>
      <c r="H120">
        <v>30.1061579683088</v>
      </c>
      <c r="I120">
        <v>341.321116626265</v>
      </c>
      <c r="J120">
        <f t="shared" si="14"/>
        <v>628.572725405426</v>
      </c>
      <c r="L120">
        <f t="shared" si="10"/>
        <v>0.359626385074224</v>
      </c>
      <c r="M120">
        <f t="shared" si="11"/>
        <v>0.0301061579683088</v>
      </c>
      <c r="N120">
        <f t="shared" si="12"/>
        <v>0.341321116626265</v>
      </c>
      <c r="O120">
        <f t="shared" si="13"/>
        <v>0.628572725405426</v>
      </c>
      <c r="Q120" s="6">
        <v>0.35665192390946</v>
      </c>
      <c r="R120" s="6">
        <v>0.0296340923146231</v>
      </c>
      <c r="S120" s="6">
        <f t="shared" si="8"/>
        <v>0.327017831594837</v>
      </c>
      <c r="T120" s="6">
        <f t="shared" si="9"/>
        <v>0.64334807609054</v>
      </c>
    </row>
    <row r="121" spans="1:20">
      <c r="A121">
        <v>0.983967194235876</v>
      </c>
      <c r="B121">
        <v>0.000675442906846069</v>
      </c>
      <c r="C121">
        <v>0.0153573628572777</v>
      </c>
      <c r="D121">
        <v>0.990965102365733</v>
      </c>
      <c r="E121">
        <v>0.00903489763426723</v>
      </c>
      <c r="F121">
        <v>0.991373599437855</v>
      </c>
      <c r="G121">
        <v>356.524103823858</v>
      </c>
      <c r="H121">
        <v>29.6234717852989</v>
      </c>
      <c r="I121">
        <v>338.699666469291</v>
      </c>
      <c r="J121">
        <f t="shared" si="14"/>
        <v>631.67686174541</v>
      </c>
      <c r="L121">
        <f t="shared" si="10"/>
        <v>0.356524103823858</v>
      </c>
      <c r="M121">
        <f t="shared" si="11"/>
        <v>0.0296234717852989</v>
      </c>
      <c r="N121">
        <f t="shared" si="12"/>
        <v>0.338699666469291</v>
      </c>
      <c r="O121">
        <f t="shared" si="13"/>
        <v>0.63167686174541</v>
      </c>
      <c r="Q121" s="6">
        <v>0.353575301552558</v>
      </c>
      <c r="R121" s="6">
        <v>0.0291626888564841</v>
      </c>
      <c r="S121" s="6">
        <f t="shared" si="8"/>
        <v>0.324412612696074</v>
      </c>
      <c r="T121" s="6">
        <f t="shared" si="9"/>
        <v>0.646424698447442</v>
      </c>
    </row>
    <row r="122" spans="1:20">
      <c r="A122">
        <v>0.984092529201362</v>
      </c>
      <c r="B122">
        <v>0.000675442906846069</v>
      </c>
      <c r="C122">
        <v>0.0152320278917916</v>
      </c>
      <c r="D122">
        <v>0.990978701580661</v>
      </c>
      <c r="E122">
        <v>0.00902129841933932</v>
      </c>
      <c r="F122">
        <v>0.991373599437857</v>
      </c>
      <c r="G122">
        <v>353.448584094214</v>
      </c>
      <c r="H122">
        <v>29.15223727292</v>
      </c>
      <c r="I122">
        <v>336.095381252026</v>
      </c>
      <c r="J122">
        <f t="shared" si="14"/>
        <v>634.752381475054</v>
      </c>
      <c r="L122">
        <f t="shared" si="10"/>
        <v>0.353448584094214</v>
      </c>
      <c r="M122">
        <f t="shared" si="11"/>
        <v>0.02915223727292</v>
      </c>
      <c r="N122">
        <f t="shared" si="12"/>
        <v>0.336095381252026</v>
      </c>
      <c r="O122">
        <f t="shared" si="13"/>
        <v>0.634752381475054</v>
      </c>
      <c r="Q122" s="6">
        <v>0.350525219372485</v>
      </c>
      <c r="R122" s="6">
        <v>0.0287023844318696</v>
      </c>
      <c r="S122" s="6">
        <f t="shared" si="8"/>
        <v>0.321822834940615</v>
      </c>
      <c r="T122" s="6">
        <f t="shared" si="9"/>
        <v>0.649474780627515</v>
      </c>
    </row>
    <row r="123" spans="1:20">
      <c r="A123">
        <v>0.984215981356186</v>
      </c>
      <c r="B123">
        <v>0.000675442906846069</v>
      </c>
      <c r="C123">
        <v>0.0151085757369682</v>
      </c>
      <c r="D123">
        <v>0.990986789579346</v>
      </c>
      <c r="E123">
        <v>0.00901321042065411</v>
      </c>
      <c r="F123">
        <v>0.991373599437857</v>
      </c>
      <c r="G123">
        <v>350.399595029695</v>
      </c>
      <c r="H123">
        <v>28.6920978162953</v>
      </c>
      <c r="I123">
        <v>333.506531644131</v>
      </c>
      <c r="J123">
        <f t="shared" si="14"/>
        <v>637.801370539573</v>
      </c>
      <c r="L123">
        <f t="shared" si="10"/>
        <v>0.350399595029695</v>
      </c>
      <c r="M123">
        <f t="shared" si="11"/>
        <v>0.0286920978162953</v>
      </c>
      <c r="N123">
        <f t="shared" si="12"/>
        <v>0.333506531644131</v>
      </c>
      <c r="O123">
        <f t="shared" si="13"/>
        <v>0.637801370539573</v>
      </c>
      <c r="Q123" s="6">
        <v>0.347501448423045</v>
      </c>
      <c r="R123" s="6">
        <v>0.0282528359556592</v>
      </c>
      <c r="S123" s="6">
        <f t="shared" si="8"/>
        <v>0.319248612467386</v>
      </c>
      <c r="T123" s="6">
        <f t="shared" si="9"/>
        <v>0.652498551576955</v>
      </c>
    </row>
    <row r="124" spans="1:20">
      <c r="A124">
        <v>0.984337591280004</v>
      </c>
      <c r="B124">
        <v>0.000675442906846069</v>
      </c>
      <c r="C124">
        <v>0.0149869658131502</v>
      </c>
      <c r="D124">
        <v>0.990994756909916</v>
      </c>
      <c r="E124">
        <v>0.00900524309008395</v>
      </c>
      <c r="F124">
        <v>0.991373599437857</v>
      </c>
      <c r="G124">
        <v>347.376907766156</v>
      </c>
      <c r="H124">
        <v>28.2427104532624</v>
      </c>
      <c r="I124">
        <v>330.933231743625</v>
      </c>
      <c r="J124">
        <f t="shared" si="14"/>
        <v>640.824057803112</v>
      </c>
      <c r="L124">
        <f t="shared" si="10"/>
        <v>0.347376907766156</v>
      </c>
      <c r="M124">
        <f t="shared" si="11"/>
        <v>0.0282427104532624</v>
      </c>
      <c r="N124">
        <f t="shared" si="12"/>
        <v>0.330933231743625</v>
      </c>
      <c r="O124">
        <f t="shared" si="13"/>
        <v>0.640824057803112</v>
      </c>
      <c r="Q124" s="6">
        <v>0.344503761733022</v>
      </c>
      <c r="R124" s="6">
        <v>0.0278137133836495</v>
      </c>
      <c r="S124" s="6">
        <f t="shared" si="8"/>
        <v>0.316690048349372</v>
      </c>
      <c r="T124" s="6">
        <f t="shared" si="9"/>
        <v>0.655496238266978</v>
      </c>
    </row>
    <row r="125" spans="1:20">
      <c r="A125">
        <v>0.984457398446695</v>
      </c>
      <c r="B125">
        <v>0.000675442906846069</v>
      </c>
      <c r="C125">
        <v>0.0148671586464589</v>
      </c>
      <c r="D125">
        <v>0.991002607993472</v>
      </c>
      <c r="E125">
        <v>0.00899739200652824</v>
      </c>
      <c r="F125">
        <v>0.991373599437854</v>
      </c>
      <c r="G125">
        <v>344.380295413726</v>
      </c>
      <c r="H125">
        <v>27.803745257902</v>
      </c>
      <c r="I125">
        <v>328.375584586555</v>
      </c>
      <c r="J125">
        <f t="shared" si="14"/>
        <v>643.820670155542</v>
      </c>
      <c r="L125">
        <f t="shared" si="10"/>
        <v>0.344380295413726</v>
      </c>
      <c r="M125">
        <f t="shared" si="11"/>
        <v>0.027803745257902</v>
      </c>
      <c r="N125">
        <f t="shared" si="12"/>
        <v>0.328375584586555</v>
      </c>
      <c r="O125">
        <f t="shared" si="13"/>
        <v>0.643820670155542</v>
      </c>
      <c r="Q125" s="6">
        <v>0.341531934289148</v>
      </c>
      <c r="R125" s="6">
        <v>0.0273846991277714</v>
      </c>
      <c r="S125" s="6">
        <f t="shared" si="8"/>
        <v>0.314147235161377</v>
      </c>
      <c r="T125" s="6">
        <f t="shared" si="9"/>
        <v>0.658468065710852</v>
      </c>
    </row>
    <row r="126" spans="1:20">
      <c r="A126">
        <v>0.984575441259479</v>
      </c>
      <c r="B126">
        <v>0.000675442906846069</v>
      </c>
      <c r="C126">
        <v>0.0147491158336744</v>
      </c>
      <c r="D126">
        <v>0.99101034708428</v>
      </c>
      <c r="E126">
        <v>0.00898965291571948</v>
      </c>
      <c r="F126">
        <v>0.991373599437857</v>
      </c>
      <c r="G126">
        <v>341.409533039778</v>
      </c>
      <c r="H126">
        <v>27.374884755965</v>
      </c>
      <c r="I126">
        <v>325.833682714545</v>
      </c>
      <c r="J126">
        <f t="shared" si="14"/>
        <v>646.79143252949</v>
      </c>
      <c r="L126">
        <f t="shared" si="10"/>
        <v>0.341409533039778</v>
      </c>
      <c r="M126">
        <f t="shared" si="11"/>
        <v>0.027374884755965</v>
      </c>
      <c r="N126">
        <f t="shared" si="12"/>
        <v>0.325833682714545</v>
      </c>
      <c r="O126">
        <f t="shared" si="13"/>
        <v>0.64679143252949</v>
      </c>
      <c r="Q126" s="6">
        <v>0.338585743019206</v>
      </c>
      <c r="R126" s="6">
        <v>0.026965487501365</v>
      </c>
      <c r="S126" s="6">
        <f t="shared" si="8"/>
        <v>0.311620255517841</v>
      </c>
      <c r="T126" s="6">
        <f t="shared" si="9"/>
        <v>0.661414256980794</v>
      </c>
    </row>
    <row r="127" spans="1:20">
      <c r="A127">
        <v>0.984691757084844</v>
      </c>
      <c r="B127">
        <v>0.000675442906846069</v>
      </c>
      <c r="C127">
        <v>0.0146328000083104</v>
      </c>
      <c r="D127">
        <v>0.991017978277693</v>
      </c>
      <c r="E127">
        <v>0.00898202172230741</v>
      </c>
      <c r="F127">
        <v>0.991373599437856</v>
      </c>
      <c r="G127">
        <v>338.464397652042</v>
      </c>
      <c r="H127">
        <v>26.9558233703463</v>
      </c>
      <c r="I127">
        <v>323.307608712428</v>
      </c>
      <c r="J127">
        <f t="shared" si="14"/>
        <v>649.736567917226</v>
      </c>
      <c r="L127">
        <f t="shared" si="10"/>
        <v>0.338464397652042</v>
      </c>
      <c r="M127">
        <f t="shared" si="11"/>
        <v>0.0269558233703463</v>
      </c>
      <c r="N127">
        <f t="shared" si="12"/>
        <v>0.323307608712428</v>
      </c>
      <c r="O127">
        <f t="shared" si="13"/>
        <v>0.649736567917226</v>
      </c>
      <c r="Q127" s="6">
        <v>0.335664966775291</v>
      </c>
      <c r="R127" s="6">
        <v>0.0265557841927792</v>
      </c>
      <c r="S127" s="6">
        <f t="shared" si="8"/>
        <v>0.309109182582512</v>
      </c>
      <c r="T127" s="6">
        <f t="shared" si="9"/>
        <v>0.664335033224709</v>
      </c>
    </row>
    <row r="128" spans="1:20">
      <c r="A128">
        <v>0.984806382285317</v>
      </c>
      <c r="B128">
        <v>0.000675442906846069</v>
      </c>
      <c r="C128">
        <v>0.0145181748078369</v>
      </c>
      <c r="D128">
        <v>0.991025505517692</v>
      </c>
      <c r="E128">
        <v>0.00897449448230775</v>
      </c>
      <c r="F128">
        <v>0.991373599437855</v>
      </c>
      <c r="G128">
        <v>335.544668181871</v>
      </c>
      <c r="H128">
        <v>26.5462668948727</v>
      </c>
      <c r="I128">
        <v>320.79743571773</v>
      </c>
      <c r="J128">
        <f t="shared" si="14"/>
        <v>652.656297387397</v>
      </c>
      <c r="L128">
        <f t="shared" si="10"/>
        <v>0.335544668181871</v>
      </c>
      <c r="M128">
        <f t="shared" si="11"/>
        <v>0.0265462668948727</v>
      </c>
      <c r="N128">
        <f t="shared" si="12"/>
        <v>0.32079743571773</v>
      </c>
      <c r="O128">
        <f t="shared" si="13"/>
        <v>0.652656297387397</v>
      </c>
      <c r="Q128" s="6">
        <v>0.332769386317209</v>
      </c>
      <c r="R128" s="6">
        <v>0.0261553057656714</v>
      </c>
      <c r="S128" s="6">
        <f t="shared" si="8"/>
        <v>0.306614080551538</v>
      </c>
      <c r="T128" s="6">
        <f t="shared" si="9"/>
        <v>0.667230613682791</v>
      </c>
    </row>
    <row r="129" spans="1:20">
      <c r="A129">
        <v>0.984919352251074</v>
      </c>
      <c r="B129">
        <v>0.000675442906846069</v>
      </c>
      <c r="C129">
        <v>0.0144052048420799</v>
      </c>
      <c r="D129">
        <v>0.991032932603982</v>
      </c>
      <c r="E129">
        <v>0.00896706739601832</v>
      </c>
      <c r="F129">
        <v>0.991373599437857</v>
      </c>
      <c r="G129">
        <v>332.650125467643</v>
      </c>
      <c r="H129">
        <v>26.1459319947822</v>
      </c>
      <c r="I129">
        <v>318.303227903592</v>
      </c>
      <c r="J129">
        <f t="shared" si="14"/>
        <v>655.550840101625</v>
      </c>
      <c r="L129">
        <f t="shared" si="10"/>
        <v>0.332650125467643</v>
      </c>
      <c r="M129">
        <f t="shared" si="11"/>
        <v>0.0261459319947822</v>
      </c>
      <c r="N129">
        <f t="shared" si="12"/>
        <v>0.318303227903592</v>
      </c>
      <c r="O129">
        <f t="shared" si="13"/>
        <v>0.655550840101625</v>
      </c>
      <c r="Q129" s="6">
        <v>0.329898784296018</v>
      </c>
      <c r="R129" s="6">
        <v>0.0257637791844883</v>
      </c>
      <c r="S129" s="6">
        <f t="shared" si="8"/>
        <v>0.30413500511153</v>
      </c>
      <c r="T129" s="6">
        <f t="shared" si="9"/>
        <v>0.670101215703982</v>
      </c>
    </row>
    <row r="130" spans="1:20">
      <c r="A130">
        <v>0.985030701430492</v>
      </c>
      <c r="B130">
        <v>0.000675442906846069</v>
      </c>
      <c r="C130">
        <v>0.0142938556626616</v>
      </c>
      <c r="D130">
        <v>0.991040263198693</v>
      </c>
      <c r="E130">
        <v>0.0089597368013066</v>
      </c>
      <c r="F130">
        <v>0.991373599437856</v>
      </c>
      <c r="G130">
        <v>329.780552238311</v>
      </c>
      <c r="H130">
        <v>25.7545457323742</v>
      </c>
      <c r="I130">
        <v>315.825040936669</v>
      </c>
      <c r="J130">
        <f t="shared" si="14"/>
        <v>658.420413330956</v>
      </c>
      <c r="L130">
        <f t="shared" si="10"/>
        <v>0.329780552238311</v>
      </c>
      <c r="M130">
        <f t="shared" si="11"/>
        <v>0.0257545457323742</v>
      </c>
      <c r="N130">
        <f t="shared" si="12"/>
        <v>0.315825040936669</v>
      </c>
      <c r="O130">
        <f t="shared" si="13"/>
        <v>0.658420413330956</v>
      </c>
      <c r="Q130" s="6">
        <v>0.327052945237716</v>
      </c>
      <c r="R130" s="6">
        <v>0.0253809413637027</v>
      </c>
      <c r="S130" s="6">
        <f t="shared" ref="S130:S193" si="15">Q130-R130</f>
        <v>0.301672003874013</v>
      </c>
      <c r="T130" s="6">
        <f t="shared" ref="T130:T193" si="16">1-Q130</f>
        <v>0.672947054762284</v>
      </c>
    </row>
    <row r="131" spans="1:20">
      <c r="A131">
        <v>0.985140463359657</v>
      </c>
      <c r="B131">
        <v>0.000675442906846069</v>
      </c>
      <c r="C131">
        <v>0.0141840937334965</v>
      </c>
      <c r="D131">
        <v>0.99104750083276</v>
      </c>
      <c r="E131">
        <v>0.00895249916723953</v>
      </c>
      <c r="F131">
        <v>0.991373599437855</v>
      </c>
      <c r="G131">
        <v>326.935733097098</v>
      </c>
      <c r="H131">
        <v>25.3718451164086</v>
      </c>
      <c r="I131">
        <v>313.362922411422</v>
      </c>
      <c r="J131">
        <f t="shared" si="14"/>
        <v>661.265232472169</v>
      </c>
      <c r="L131">
        <f t="shared" ref="L131:L194" si="17">G131/1000</f>
        <v>0.326935733097098</v>
      </c>
      <c r="M131">
        <f t="shared" ref="M131:M194" si="18">H131/1000</f>
        <v>0.0253718451164086</v>
      </c>
      <c r="N131">
        <f t="shared" ref="N131:N194" si="19">I131/1000</f>
        <v>0.313362922411422</v>
      </c>
      <c r="O131">
        <f t="shared" ref="O131:O194" si="20">J131/1000</f>
        <v>0.661265232472169</v>
      </c>
      <c r="Q131" s="6">
        <v>0.324231655527067</v>
      </c>
      <c r="R131" s="6">
        <v>0.0250065387394689</v>
      </c>
      <c r="S131" s="6">
        <f t="shared" si="15"/>
        <v>0.299225116787598</v>
      </c>
      <c r="T131" s="6">
        <f t="shared" si="16"/>
        <v>0.675768344472933</v>
      </c>
    </row>
    <row r="132" spans="1:20">
      <c r="A132">
        <v>0.985248670690787</v>
      </c>
      <c r="B132">
        <v>0.000675442906846069</v>
      </c>
      <c r="C132">
        <v>0.0140758864023668</v>
      </c>
      <c r="D132">
        <v>0.991054648911924</v>
      </c>
      <c r="E132">
        <v>0.00894535108807636</v>
      </c>
      <c r="F132">
        <v>0.991373599437858</v>
      </c>
      <c r="G132">
        <v>324.115454505325</v>
      </c>
      <c r="H132">
        <v>24.9975766739142</v>
      </c>
      <c r="I132">
        <v>310.916912262143</v>
      </c>
      <c r="J132">
        <f t="shared" ref="J132:J195" si="21">B132*H131+I131*E132+J131</f>
        <v>664.085511063943</v>
      </c>
      <c r="L132">
        <f t="shared" si="17"/>
        <v>0.324115454505325</v>
      </c>
      <c r="M132">
        <f t="shared" si="18"/>
        <v>0.0249975766739142</v>
      </c>
      <c r="N132">
        <f t="shared" si="19"/>
        <v>0.310916912262143</v>
      </c>
      <c r="O132">
        <f t="shared" si="20"/>
        <v>0.664085511063943</v>
      </c>
      <c r="Q132" s="6">
        <v>0.321434703391564</v>
      </c>
      <c r="R132" s="6">
        <v>0.0246403268624463</v>
      </c>
      <c r="S132" s="6">
        <f t="shared" si="15"/>
        <v>0.296794376529118</v>
      </c>
      <c r="T132" s="6">
        <f t="shared" si="16"/>
        <v>0.678565296608436</v>
      </c>
    </row>
    <row r="133" spans="1:20">
      <c r="A133">
        <v>0.985355355219769</v>
      </c>
      <c r="B133">
        <v>0.000675442906846069</v>
      </c>
      <c r="C133">
        <v>0.0139692018733847</v>
      </c>
      <c r="D133">
        <v>0.99106171072242</v>
      </c>
      <c r="E133">
        <v>0.00893828927757992</v>
      </c>
      <c r="F133">
        <v>0.991373599437858</v>
      </c>
      <c r="G133">
        <v>321.319504766381</v>
      </c>
      <c r="H133">
        <v>24.6314960431581</v>
      </c>
      <c r="I133">
        <v>308.487043153955</v>
      </c>
      <c r="J133">
        <f t="shared" si="21"/>
        <v>666.881460802886</v>
      </c>
      <c r="L133">
        <f t="shared" si="17"/>
        <v>0.321319504766381</v>
      </c>
      <c r="M133">
        <f t="shared" si="18"/>
        <v>0.0246314960431581</v>
      </c>
      <c r="N133">
        <f t="shared" si="19"/>
        <v>0.308487043153955</v>
      </c>
      <c r="O133">
        <f t="shared" si="20"/>
        <v>0.666881460802886</v>
      </c>
      <c r="Q133" s="6">
        <v>0.318661878885534</v>
      </c>
      <c r="R133" s="6">
        <v>0.024282070010614</v>
      </c>
      <c r="S133" s="6">
        <f t="shared" si="15"/>
        <v>0.29437980887492</v>
      </c>
      <c r="T133" s="6">
        <f t="shared" si="16"/>
        <v>0.681338121114466</v>
      </c>
    </row>
    <row r="134" spans="1:20">
      <c r="A134">
        <v>0.985460547912686</v>
      </c>
      <c r="B134">
        <v>0.000675442906846069</v>
      </c>
      <c r="C134">
        <v>0.0138640091804682</v>
      </c>
      <c r="D134">
        <v>0.99106868943639</v>
      </c>
      <c r="E134">
        <v>0.0089313105636097</v>
      </c>
      <c r="F134">
        <v>0.991373599437855</v>
      </c>
      <c r="G134">
        <v>318.547674009836</v>
      </c>
      <c r="H134">
        <v>24.2733675865997</v>
      </c>
      <c r="I134">
        <v>306.073340853969</v>
      </c>
      <c r="J134">
        <f t="shared" si="21"/>
        <v>669.653291559431</v>
      </c>
      <c r="L134">
        <f t="shared" si="17"/>
        <v>0.318547674009836</v>
      </c>
      <c r="M134">
        <f t="shared" si="18"/>
        <v>0.0242733675865997</v>
      </c>
      <c r="N134">
        <f t="shared" si="19"/>
        <v>0.306073340853969</v>
      </c>
      <c r="O134">
        <f t="shared" si="20"/>
        <v>0.669653291559431</v>
      </c>
      <c r="Q134" s="6">
        <v>0.315912973874382</v>
      </c>
      <c r="R134" s="6">
        <v>0.0239315408209734</v>
      </c>
      <c r="S134" s="6">
        <f t="shared" si="15"/>
        <v>0.291981433053409</v>
      </c>
      <c r="T134" s="6">
        <f t="shared" si="16"/>
        <v>0.684087026125618</v>
      </c>
    </row>
    <row r="135" spans="1:20">
      <c r="A135">
        <v>0.985564278931435</v>
      </c>
      <c r="B135">
        <v>0.000675442906846069</v>
      </c>
      <c r="C135">
        <v>0.0137602781617192</v>
      </c>
      <c r="D135">
        <v>0.991075588117001</v>
      </c>
      <c r="E135">
        <v>0.00892441188299931</v>
      </c>
      <c r="F135">
        <v>0.991373599437856</v>
      </c>
      <c r="G135">
        <v>315.799754175688</v>
      </c>
      <c r="H135">
        <v>23.9229640227248</v>
      </c>
      <c r="I135">
        <v>303.675824583695</v>
      </c>
      <c r="J135">
        <f t="shared" si="21"/>
        <v>672.401211393579</v>
      </c>
      <c r="L135">
        <f t="shared" si="17"/>
        <v>0.315799754175688</v>
      </c>
      <c r="M135">
        <f t="shared" si="18"/>
        <v>0.0239229640227248</v>
      </c>
      <c r="N135">
        <f t="shared" si="19"/>
        <v>0.303675824583695</v>
      </c>
      <c r="O135">
        <f t="shared" si="20"/>
        <v>0.672401211393579</v>
      </c>
      <c r="Q135" s="6">
        <v>0.313187782018964</v>
      </c>
      <c r="R135" s="6">
        <v>0.0235885199391034</v>
      </c>
      <c r="S135" s="6">
        <f t="shared" si="15"/>
        <v>0.289599262079861</v>
      </c>
      <c r="T135" s="6">
        <f t="shared" si="16"/>
        <v>0.686812217981036</v>
      </c>
    </row>
    <row r="136" spans="1:20">
      <c r="A136">
        <v>0.985666577658494</v>
      </c>
      <c r="B136">
        <v>0.000675442906846069</v>
      </c>
      <c r="C136">
        <v>0.0136579794346599</v>
      </c>
      <c r="D136">
        <v>0.99108240972327</v>
      </c>
      <c r="E136">
        <v>0.00891759027673032</v>
      </c>
      <c r="F136">
        <v>0.991373599437858</v>
      </c>
      <c r="G136">
        <v>313.075538998743</v>
      </c>
      <c r="H136">
        <v>23.5800660757265</v>
      </c>
      <c r="I136">
        <v>301.294507353748</v>
      </c>
      <c r="J136">
        <f t="shared" si="21"/>
        <v>675.125426570525</v>
      </c>
      <c r="L136">
        <f t="shared" si="17"/>
        <v>0.313075538998743</v>
      </c>
      <c r="M136">
        <f t="shared" si="18"/>
        <v>0.0235800660757265</v>
      </c>
      <c r="N136">
        <f t="shared" si="19"/>
        <v>0.301294507353748</v>
      </c>
      <c r="O136">
        <f t="shared" si="20"/>
        <v>0.675125426570525</v>
      </c>
      <c r="Q136" s="6">
        <v>0.310486098760099</v>
      </c>
      <c r="R136" s="6">
        <v>0.0232527956855948</v>
      </c>
      <c r="S136" s="6">
        <f t="shared" si="15"/>
        <v>0.287233303074504</v>
      </c>
      <c r="T136" s="6">
        <f t="shared" si="16"/>
        <v>0.689513901239901</v>
      </c>
    </row>
    <row r="137" spans="1:20">
      <c r="A137">
        <v>0.985767472720827</v>
      </c>
      <c r="B137">
        <v>0.000675442906846069</v>
      </c>
      <c r="C137">
        <v>0.0135570843723268</v>
      </c>
      <c r="D137">
        <v>0.991089157114682</v>
      </c>
      <c r="E137">
        <v>0.00891084288531772</v>
      </c>
      <c r="F137">
        <v>0.991373599437856</v>
      </c>
      <c r="G137">
        <v>310.374823993131</v>
      </c>
      <c r="H137">
        <v>23.244462142059</v>
      </c>
      <c r="I137">
        <v>298.929396281803</v>
      </c>
      <c r="J137">
        <f t="shared" si="21"/>
        <v>677.826141576137</v>
      </c>
      <c r="L137">
        <f t="shared" si="17"/>
        <v>0.310374823993131</v>
      </c>
      <c r="M137">
        <f t="shared" si="18"/>
        <v>0.023244462142059</v>
      </c>
      <c r="N137">
        <f t="shared" si="19"/>
        <v>0.298929396281803</v>
      </c>
      <c r="O137">
        <f t="shared" si="20"/>
        <v>0.677826141576137</v>
      </c>
      <c r="Q137" s="6">
        <v>0.307807721303217</v>
      </c>
      <c r="R137" s="6">
        <v>0.0229241637384484</v>
      </c>
      <c r="S137" s="6">
        <f t="shared" si="15"/>
        <v>0.284883557564769</v>
      </c>
      <c r="T137" s="6">
        <f t="shared" si="16"/>
        <v>0.692192278696783</v>
      </c>
    </row>
    <row r="138" spans="1:20">
      <c r="A138">
        <v>0.985866992012922</v>
      </c>
      <c r="B138">
        <v>0.000772256475506605</v>
      </c>
      <c r="C138">
        <v>0.0133607515115711</v>
      </c>
      <c r="D138">
        <v>0.991095833055565</v>
      </c>
      <c r="E138">
        <v>0.00890416694443517</v>
      </c>
      <c r="F138">
        <v>0.991373599437856</v>
      </c>
      <c r="G138">
        <v>307.697406436961</v>
      </c>
      <c r="H138">
        <v>22.9159479729499</v>
      </c>
      <c r="I138">
        <v>296.578242515411</v>
      </c>
      <c r="J138">
        <f t="shared" si="21"/>
        <v>680.505809511638</v>
      </c>
      <c r="L138">
        <f t="shared" si="17"/>
        <v>0.307697406436961</v>
      </c>
      <c r="M138">
        <f t="shared" si="18"/>
        <v>0.0229159479729499</v>
      </c>
      <c r="N138">
        <f t="shared" si="19"/>
        <v>0.296578242515411</v>
      </c>
      <c r="O138">
        <f t="shared" si="20"/>
        <v>0.680505809511638</v>
      </c>
      <c r="Q138" s="6">
        <v>0.305152448603135</v>
      </c>
      <c r="R138" s="6">
        <v>0.0226024268305795</v>
      </c>
      <c r="S138" s="6">
        <f t="shared" si="15"/>
        <v>0.282550021772556</v>
      </c>
      <c r="T138" s="6">
        <f t="shared" si="16"/>
        <v>0.694847551396865</v>
      </c>
    </row>
    <row r="139" spans="1:20">
      <c r="A139">
        <v>0.985965162719141</v>
      </c>
      <c r="B139">
        <v>0.000772256475506605</v>
      </c>
      <c r="C139">
        <v>0.0132625808053528</v>
      </c>
      <c r="D139">
        <v>0.991109853277567</v>
      </c>
      <c r="E139">
        <v>0.00889014672243268</v>
      </c>
      <c r="F139">
        <v>0.991373599437857</v>
      </c>
      <c r="G139">
        <v>305.043085357103</v>
      </c>
      <c r="H139">
        <v>22.594326372013</v>
      </c>
      <c r="I139">
        <v>294.24554303649</v>
      </c>
      <c r="J139">
        <f t="shared" si="21"/>
        <v>683.160130591496</v>
      </c>
      <c r="L139">
        <f t="shared" si="17"/>
        <v>0.305043085357103</v>
      </c>
      <c r="M139">
        <f t="shared" si="18"/>
        <v>0.022594326372013</v>
      </c>
      <c r="N139">
        <f t="shared" si="19"/>
        <v>0.29424554303649</v>
      </c>
      <c r="O139">
        <f t="shared" si="20"/>
        <v>0.683160130591496</v>
      </c>
      <c r="Q139" s="6">
        <v>0.302520081348965</v>
      </c>
      <c r="R139" s="6">
        <v>0.0222873944616177</v>
      </c>
      <c r="S139" s="6">
        <f t="shared" si="15"/>
        <v>0.280232686887347</v>
      </c>
      <c r="T139" s="6">
        <f t="shared" si="16"/>
        <v>0.697479918651035</v>
      </c>
    </row>
    <row r="140" spans="1:20">
      <c r="A140">
        <v>0.986062011335191</v>
      </c>
      <c r="B140">
        <v>0.000772256475506605</v>
      </c>
      <c r="C140">
        <v>0.0131657321893027</v>
      </c>
      <c r="D140">
        <v>0.991116347248025</v>
      </c>
      <c r="E140">
        <v>0.00888365275197485</v>
      </c>
      <c r="F140">
        <v>0.991373599437855</v>
      </c>
      <c r="G140">
        <v>302.4116615141</v>
      </c>
      <c r="H140">
        <v>22.2794069071508</v>
      </c>
      <c r="I140">
        <v>291.92903865835</v>
      </c>
      <c r="J140">
        <f t="shared" si="21"/>
        <v>685.791554434499</v>
      </c>
      <c r="L140">
        <f t="shared" si="17"/>
        <v>0.3024116615141</v>
      </c>
      <c r="M140">
        <f t="shared" si="18"/>
        <v>0.0222794069071508</v>
      </c>
      <c r="N140">
        <f t="shared" si="19"/>
        <v>0.29192903865835</v>
      </c>
      <c r="O140">
        <f t="shared" si="20"/>
        <v>0.685791554434499</v>
      </c>
      <c r="Q140" s="6">
        <v>0.299910421949157</v>
      </c>
      <c r="R140" s="6">
        <v>0.0219788826232438</v>
      </c>
      <c r="S140" s="6">
        <f t="shared" si="15"/>
        <v>0.277931539325913</v>
      </c>
      <c r="T140" s="6">
        <f t="shared" si="16"/>
        <v>0.700089578050843</v>
      </c>
    </row>
    <row r="141" spans="1:20">
      <c r="A141">
        <v>0.986157563688963</v>
      </c>
      <c r="B141">
        <v>0.000772256475506605</v>
      </c>
      <c r="C141">
        <v>0.0130701798355304</v>
      </c>
      <c r="D141">
        <v>0.991122778595308</v>
      </c>
      <c r="E141">
        <v>0.00887722140469216</v>
      </c>
      <c r="F141">
        <v>0.991373599437858</v>
      </c>
      <c r="G141">
        <v>299.802937387217</v>
      </c>
      <c r="H141">
        <v>21.9710056359909</v>
      </c>
      <c r="I141">
        <v>289.628715802626</v>
      </c>
      <c r="J141">
        <f t="shared" si="21"/>
        <v>688.400278561383</v>
      </c>
      <c r="L141">
        <f t="shared" si="17"/>
        <v>0.299802937387217</v>
      </c>
      <c r="M141">
        <f t="shared" si="18"/>
        <v>0.0219710056359909</v>
      </c>
      <c r="N141">
        <f t="shared" si="19"/>
        <v>0.289628715802626</v>
      </c>
      <c r="O141">
        <f t="shared" si="20"/>
        <v>0.688400278561383</v>
      </c>
      <c r="Q141" s="6">
        <v>0.297323274516662</v>
      </c>
      <c r="R141" s="6">
        <v>0.0216767135373462</v>
      </c>
      <c r="S141" s="6">
        <f t="shared" si="15"/>
        <v>0.275646560979316</v>
      </c>
      <c r="T141" s="6">
        <f t="shared" si="16"/>
        <v>0.702676725483338</v>
      </c>
    </row>
    <row r="142" spans="1:20">
      <c r="A142">
        <v>0.986251844960579</v>
      </c>
      <c r="B142">
        <v>0.000772256475506605</v>
      </c>
      <c r="C142">
        <v>0.0129758985639148</v>
      </c>
      <c r="D142">
        <v>0.991129149714614</v>
      </c>
      <c r="E142">
        <v>0.00887085028538579</v>
      </c>
      <c r="F142">
        <v>0.991373599437856</v>
      </c>
      <c r="G142">
        <v>297.216717159607</v>
      </c>
      <c r="H142">
        <v>21.6689448441353</v>
      </c>
      <c r="I142">
        <v>287.344556366872</v>
      </c>
      <c r="J142">
        <f t="shared" si="21"/>
        <v>690.986498788992</v>
      </c>
      <c r="L142">
        <f t="shared" si="17"/>
        <v>0.297216717159607</v>
      </c>
      <c r="M142">
        <f t="shared" si="18"/>
        <v>0.0216689448441353</v>
      </c>
      <c r="N142">
        <f t="shared" si="19"/>
        <v>0.287344556366872</v>
      </c>
      <c r="O142">
        <f t="shared" si="20"/>
        <v>0.690986498788992</v>
      </c>
      <c r="Q142" s="6">
        <v>0.294758444854233</v>
      </c>
      <c r="R142" s="6">
        <v>0.0213807154063249</v>
      </c>
      <c r="S142" s="6">
        <f t="shared" si="15"/>
        <v>0.273377729447908</v>
      </c>
      <c r="T142" s="6">
        <f t="shared" si="16"/>
        <v>0.705241555145767</v>
      </c>
    </row>
    <row r="143" spans="1:20">
      <c r="A143">
        <v>0.986344879701836</v>
      </c>
      <c r="B143">
        <v>0.000772256475506605</v>
      </c>
      <c r="C143">
        <v>0.0128828638226572</v>
      </c>
      <c r="D143">
        <v>0.991135462925705</v>
      </c>
      <c r="E143">
        <v>0.00886453707429487</v>
      </c>
      <c r="F143">
        <v>0.991373599437856</v>
      </c>
      <c r="G143">
        <v>294.652806703623</v>
      </c>
      <c r="H143">
        <v>21.3730527955544</v>
      </c>
      <c r="I143">
        <v>285.076537959469</v>
      </c>
      <c r="J143">
        <f t="shared" si="21"/>
        <v>693.550409244976</v>
      </c>
      <c r="L143">
        <f t="shared" si="17"/>
        <v>0.294652806703623</v>
      </c>
      <c r="M143">
        <f t="shared" si="18"/>
        <v>0.0213730527955544</v>
      </c>
      <c r="N143">
        <f t="shared" si="19"/>
        <v>0.285076537959469</v>
      </c>
      <c r="O143">
        <f t="shared" si="20"/>
        <v>0.693550409244976</v>
      </c>
      <c r="Q143" s="6">
        <v>0.292215740439846</v>
      </c>
      <c r="R143" s="6">
        <v>0.0210907221749065</v>
      </c>
      <c r="S143" s="6">
        <f t="shared" si="15"/>
        <v>0.27112501826494</v>
      </c>
      <c r="T143" s="6">
        <f t="shared" si="16"/>
        <v>0.707784259560154</v>
      </c>
    </row>
    <row r="144" spans="1:20">
      <c r="A144">
        <v>0.986436691854913</v>
      </c>
      <c r="B144">
        <v>0.000772256475506605</v>
      </c>
      <c r="C144">
        <v>0.0127910516695806</v>
      </c>
      <c r="D144">
        <v>0.991141720476058</v>
      </c>
      <c r="E144">
        <v>0.00885827952394162</v>
      </c>
      <c r="F144">
        <v>0.991373599437857</v>
      </c>
      <c r="G144">
        <v>292.111013566238</v>
      </c>
      <c r="H144">
        <v>21.083163494487</v>
      </c>
      <c r="I144">
        <v>282.824634123151</v>
      </c>
      <c r="J144">
        <f t="shared" si="21"/>
        <v>696.092202382362</v>
      </c>
      <c r="L144">
        <f t="shared" si="17"/>
        <v>0.292111013566238</v>
      </c>
      <c r="M144">
        <f t="shared" si="18"/>
        <v>0.021083163494487</v>
      </c>
      <c r="N144">
        <f t="shared" si="19"/>
        <v>0.282824634123151</v>
      </c>
      <c r="O144">
        <f t="shared" si="20"/>
        <v>0.696092202382362</v>
      </c>
      <c r="Q144" s="6">
        <v>0.289694970412248</v>
      </c>
      <c r="R144" s="6">
        <v>0.020806573302874</v>
      </c>
      <c r="S144" s="6">
        <f t="shared" si="15"/>
        <v>0.268888397109374</v>
      </c>
      <c r="T144" s="6">
        <f t="shared" si="16"/>
        <v>0.710305029587752</v>
      </c>
    </row>
    <row r="145" spans="1:20">
      <c r="A145">
        <v>0.986527304770503</v>
      </c>
      <c r="B145">
        <v>0.000772256475506605</v>
      </c>
      <c r="C145">
        <v>0.0127004387539901</v>
      </c>
      <c r="D145">
        <v>0.991147924543894</v>
      </c>
      <c r="E145">
        <v>0.00885207545610636</v>
      </c>
      <c r="F145">
        <v>0.991373599437855</v>
      </c>
      <c r="G145">
        <v>289.591146954601</v>
      </c>
      <c r="H145">
        <v>20.7991164582522</v>
      </c>
      <c r="I145">
        <v>280.588814547749</v>
      </c>
      <c r="J145">
        <f t="shared" si="21"/>
        <v>698.612068993998</v>
      </c>
      <c r="L145">
        <f t="shared" si="17"/>
        <v>0.289591146954601</v>
      </c>
      <c r="M145">
        <f t="shared" si="18"/>
        <v>0.0207991164582522</v>
      </c>
      <c r="N145">
        <f t="shared" si="19"/>
        <v>0.280588814547749</v>
      </c>
      <c r="O145">
        <f t="shared" si="20"/>
        <v>0.698612068993998</v>
      </c>
      <c r="Q145" s="6">
        <v>0.287195945556634</v>
      </c>
      <c r="R145" s="6">
        <v>0.0205281135481476</v>
      </c>
      <c r="S145" s="6">
        <f t="shared" si="15"/>
        <v>0.266667832008486</v>
      </c>
      <c r="T145" s="6">
        <f t="shared" si="16"/>
        <v>0.712804054443366</v>
      </c>
    </row>
    <row r="146" spans="1:20">
      <c r="A146">
        <v>0.986616741225335</v>
      </c>
      <c r="B146">
        <v>0.000772256475506605</v>
      </c>
      <c r="C146">
        <v>0.0126110022991583</v>
      </c>
      <c r="D146">
        <v>0.991154077241064</v>
      </c>
      <c r="E146">
        <v>0.00884592275893638</v>
      </c>
      <c r="F146">
        <v>0.991373599437858</v>
      </c>
      <c r="G146">
        <v>287.09301772172</v>
      </c>
      <c r="H146">
        <v>20.520756500407</v>
      </c>
      <c r="I146">
        <v>278.369045272714</v>
      </c>
      <c r="J146">
        <f t="shared" si="21"/>
        <v>701.110198226879</v>
      </c>
      <c r="L146">
        <f t="shared" si="17"/>
        <v>0.28709301772172</v>
      </c>
      <c r="M146">
        <f t="shared" si="18"/>
        <v>0.020520756500407</v>
      </c>
      <c r="N146">
        <f t="shared" si="19"/>
        <v>0.278369045272714</v>
      </c>
      <c r="O146">
        <f t="shared" si="20"/>
        <v>0.701110198226879</v>
      </c>
      <c r="Q146" s="6">
        <v>0.284718478290439</v>
      </c>
      <c r="R146" s="6">
        <v>0.020255192759684</v>
      </c>
      <c r="S146" s="6">
        <f t="shared" si="15"/>
        <v>0.264463285530755</v>
      </c>
      <c r="T146" s="6">
        <f t="shared" si="16"/>
        <v>0.715281521709561</v>
      </c>
    </row>
    <row r="147" spans="1:20">
      <c r="A147">
        <v>0.986705023439028</v>
      </c>
      <c r="B147">
        <v>0.000772256475506605</v>
      </c>
      <c r="C147">
        <v>0.0125227200854656</v>
      </c>
      <c r="D147">
        <v>0.991160180615766</v>
      </c>
      <c r="E147">
        <v>0.00883981938423356</v>
      </c>
      <c r="F147">
        <v>0.991373599437857</v>
      </c>
      <c r="G147">
        <v>284.616438352258</v>
      </c>
      <c r="H147">
        <v>20.2479335237207</v>
      </c>
      <c r="I147">
        <v>276.165288879938</v>
      </c>
      <c r="J147">
        <f t="shared" si="21"/>
        <v>703.586777596341</v>
      </c>
      <c r="L147">
        <f t="shared" si="17"/>
        <v>0.284616438352258</v>
      </c>
      <c r="M147">
        <f t="shared" si="18"/>
        <v>0.0202479335237207</v>
      </c>
      <c r="N147">
        <f t="shared" si="19"/>
        <v>0.276165288879938</v>
      </c>
      <c r="O147">
        <f t="shared" si="20"/>
        <v>0.703586777596341</v>
      </c>
      <c r="Q147" s="6">
        <v>0.282262382649261</v>
      </c>
      <c r="R147" s="6">
        <v>0.0199876656796957</v>
      </c>
      <c r="S147" s="6">
        <f t="shared" si="15"/>
        <v>0.262274716969565</v>
      </c>
      <c r="T147" s="6">
        <f t="shared" si="16"/>
        <v>0.717737617350739</v>
      </c>
    </row>
    <row r="148" spans="1:20">
      <c r="A148">
        <v>0.986792173090508</v>
      </c>
      <c r="B148">
        <v>0.000772256475506605</v>
      </c>
      <c r="C148">
        <v>0.0124355704339854</v>
      </c>
      <c r="D148">
        <v>0.991166236655182</v>
      </c>
      <c r="E148">
        <v>0.00883376334481775</v>
      </c>
      <c r="F148">
        <v>0.991373599437854</v>
      </c>
      <c r="G148">
        <v>282.16122294846</v>
      </c>
      <c r="H148">
        <v>19.9805023224645</v>
      </c>
      <c r="I148">
        <v>273.977504677396</v>
      </c>
      <c r="J148">
        <f t="shared" si="21"/>
        <v>706.041993000139</v>
      </c>
      <c r="L148">
        <f t="shared" si="17"/>
        <v>0.28216122294846</v>
      </c>
      <c r="M148">
        <f t="shared" si="18"/>
        <v>0.0199805023224645</v>
      </c>
      <c r="N148">
        <f t="shared" si="19"/>
        <v>0.273977504677396</v>
      </c>
      <c r="O148">
        <f t="shared" si="20"/>
        <v>0.706041993000139</v>
      </c>
      <c r="Q148" s="6">
        <v>0.279827474272904</v>
      </c>
      <c r="R148" s="6">
        <v>0.0197253917547153</v>
      </c>
      <c r="S148" s="6">
        <f t="shared" si="15"/>
        <v>0.260102082518189</v>
      </c>
      <c r="T148" s="6">
        <f t="shared" si="16"/>
        <v>0.720172525727096</v>
      </c>
    </row>
    <row r="149" spans="1:20">
      <c r="A149">
        <v>0.986878211333761</v>
      </c>
      <c r="B149">
        <v>0.000772256475506605</v>
      </c>
      <c r="C149">
        <v>0.0123495321907322</v>
      </c>
      <c r="D149">
        <v>0.991172247287957</v>
      </c>
      <c r="E149">
        <v>0.00882775271204332</v>
      </c>
      <c r="F149">
        <v>0.991373599437858</v>
      </c>
      <c r="G149">
        <v>279.727187216203</v>
      </c>
      <c r="H149">
        <v>19.7183223935438</v>
      </c>
      <c r="I149">
        <v>271.80564887406</v>
      </c>
      <c r="J149">
        <f t="shared" si="21"/>
        <v>708.476028732396</v>
      </c>
      <c r="L149">
        <f t="shared" si="17"/>
        <v>0.279727187216203</v>
      </c>
      <c r="M149">
        <f t="shared" si="18"/>
        <v>0.0197183223935438</v>
      </c>
      <c r="N149">
        <f t="shared" si="19"/>
        <v>0.27180564887406</v>
      </c>
      <c r="O149">
        <f t="shared" si="20"/>
        <v>0.708476028732396</v>
      </c>
      <c r="Q149" s="6">
        <v>0.277413570391533</v>
      </c>
      <c r="R149" s="6">
        <v>0.0194682349550602</v>
      </c>
      <c r="S149" s="6">
        <f t="shared" si="15"/>
        <v>0.257945335436473</v>
      </c>
      <c r="T149" s="6">
        <f t="shared" si="16"/>
        <v>0.722586429608467</v>
      </c>
    </row>
    <row r="150" spans="1:20">
      <c r="A150">
        <v>0.986963158813126</v>
      </c>
      <c r="B150">
        <v>0.000772256475506605</v>
      </c>
      <c r="C150">
        <v>0.0122645847113676</v>
      </c>
      <c r="D150">
        <v>0.991178214386541</v>
      </c>
      <c r="E150">
        <v>0.00882178561345921</v>
      </c>
      <c r="F150">
        <v>0.991373599437857</v>
      </c>
      <c r="G150">
        <v>277.314148451155</v>
      </c>
      <c r="H150">
        <v>19.4612577560276</v>
      </c>
      <c r="I150">
        <v>269.649674746527</v>
      </c>
      <c r="J150">
        <f t="shared" si="21"/>
        <v>710.889067497445</v>
      </c>
      <c r="L150">
        <f t="shared" si="17"/>
        <v>0.277314148451155</v>
      </c>
      <c r="M150">
        <f t="shared" si="18"/>
        <v>0.0194612577560276</v>
      </c>
      <c r="N150">
        <f t="shared" si="19"/>
        <v>0.269649674746527</v>
      </c>
      <c r="O150">
        <f t="shared" si="20"/>
        <v>0.710889067497445</v>
      </c>
      <c r="Q150" s="6">
        <v>0.275020489811961</v>
      </c>
      <c r="R150" s="6">
        <v>0.0192160636022759</v>
      </c>
      <c r="S150" s="6">
        <f t="shared" si="15"/>
        <v>0.255804426209685</v>
      </c>
      <c r="T150" s="6">
        <f t="shared" si="16"/>
        <v>0.724979510188039</v>
      </c>
    </row>
    <row r="151" spans="1:20">
      <c r="A151">
        <v>0.987047035678047</v>
      </c>
      <c r="B151">
        <v>0.000772256475506605</v>
      </c>
      <c r="C151">
        <v>0.0121807078464466</v>
      </c>
      <c r="D151">
        <v>0.991184139769497</v>
      </c>
      <c r="E151">
        <v>0.00881586023050341</v>
      </c>
      <c r="F151">
        <v>0.991373599437855</v>
      </c>
      <c r="G151">
        <v>274.921925525065</v>
      </c>
      <c r="H151">
        <v>19.2091767786534</v>
      </c>
      <c r="I151">
        <v>267.509532797812</v>
      </c>
      <c r="J151">
        <f t="shared" si="21"/>
        <v>713.281290423534</v>
      </c>
      <c r="L151">
        <f t="shared" si="17"/>
        <v>0.274921925525065</v>
      </c>
      <c r="M151">
        <f t="shared" si="18"/>
        <v>0.0192091767786534</v>
      </c>
      <c r="N151">
        <f t="shared" si="19"/>
        <v>0.267509532797812</v>
      </c>
      <c r="O151">
        <f t="shared" si="20"/>
        <v>0.713281290423534</v>
      </c>
      <c r="Q151" s="6">
        <v>0.272648052904046</v>
      </c>
      <c r="R151" s="6">
        <v>0.0189687502041608</v>
      </c>
      <c r="S151" s="6">
        <f t="shared" si="15"/>
        <v>0.253679302699885</v>
      </c>
      <c r="T151" s="6">
        <f t="shared" si="16"/>
        <v>0.727351947095954</v>
      </c>
    </row>
    <row r="152" spans="1:20">
      <c r="A152">
        <v>0.987129861597366</v>
      </c>
      <c r="B152">
        <v>0.000772256475506605</v>
      </c>
      <c r="C152">
        <v>0.0120978819271271</v>
      </c>
      <c r="D152">
        <v>0.991190025203625</v>
      </c>
      <c r="E152">
        <v>0.00880997479637459</v>
      </c>
      <c r="F152">
        <v>0.991373599437856</v>
      </c>
      <c r="G152">
        <v>272.55033887217</v>
      </c>
      <c r="H152">
        <v>18.9619520149115</v>
      </c>
      <c r="I152">
        <v>265.385170908659</v>
      </c>
      <c r="J152">
        <f t="shared" si="21"/>
        <v>715.652877076429</v>
      </c>
      <c r="L152">
        <f t="shared" si="17"/>
        <v>0.27255033887217</v>
      </c>
      <c r="M152">
        <f t="shared" si="18"/>
        <v>0.0189619520149115</v>
      </c>
      <c r="N152">
        <f t="shared" si="19"/>
        <v>0.265385170908659</v>
      </c>
      <c r="O152">
        <f t="shared" si="20"/>
        <v>0.715652877076429</v>
      </c>
      <c r="Q152" s="6">
        <v>0.270296081587207</v>
      </c>
      <c r="R152" s="6">
        <v>0.0187261712969964</v>
      </c>
      <c r="S152" s="6">
        <f t="shared" si="15"/>
        <v>0.251569910290211</v>
      </c>
      <c r="T152" s="6">
        <f t="shared" si="16"/>
        <v>0.729703918412793</v>
      </c>
    </row>
    <row r="153" spans="1:20">
      <c r="A153">
        <v>0.987211655773126</v>
      </c>
      <c r="B153">
        <v>0.000772256475506605</v>
      </c>
      <c r="C153">
        <v>0.0120160877513676</v>
      </c>
      <c r="D153">
        <v>0.991195872406029</v>
      </c>
      <c r="E153">
        <v>0.00880412759397119</v>
      </c>
      <c r="F153">
        <v>0.991373599437856</v>
      </c>
      <c r="G153">
        <v>270.19921047571</v>
      </c>
      <c r="H153">
        <v>18.7194600453313</v>
      </c>
      <c r="I153">
        <v>263.276534481779</v>
      </c>
      <c r="J153">
        <f t="shared" si="21"/>
        <v>718.004005472889</v>
      </c>
      <c r="L153">
        <f t="shared" si="17"/>
        <v>0.27019921047571</v>
      </c>
      <c r="M153">
        <f t="shared" si="18"/>
        <v>0.0187194600453313</v>
      </c>
      <c r="N153">
        <f t="shared" si="19"/>
        <v>0.263276534481779</v>
      </c>
      <c r="O153">
        <f t="shared" si="20"/>
        <v>0.718004005472889</v>
      </c>
      <c r="Q153" s="6">
        <v>0.267964399317058</v>
      </c>
      <c r="R153" s="6">
        <v>0.0184882072946276</v>
      </c>
      <c r="S153" s="6">
        <f t="shared" si="15"/>
        <v>0.24947619202243</v>
      </c>
      <c r="T153" s="6">
        <f t="shared" si="16"/>
        <v>0.732035600682942</v>
      </c>
    </row>
    <row r="154" spans="1:20">
      <c r="A154">
        <v>0.987292436953892</v>
      </c>
      <c r="B154">
        <v>0.000772256475506605</v>
      </c>
      <c r="C154">
        <v>0.0119353065706014</v>
      </c>
      <c r="D154">
        <v>0.99120168304608</v>
      </c>
      <c r="E154">
        <v>0.00879831695391999</v>
      </c>
      <c r="F154">
        <v>0.991373599437857</v>
      </c>
      <c r="G154">
        <v>267.868363854572</v>
      </c>
      <c r="H154">
        <v>18.4815813266162</v>
      </c>
      <c r="I154">
        <v>261.183566579356</v>
      </c>
      <c r="J154">
        <f t="shared" si="21"/>
        <v>720.334852094027</v>
      </c>
      <c r="L154">
        <f t="shared" si="17"/>
        <v>0.267868363854572</v>
      </c>
      <c r="M154">
        <f t="shared" si="18"/>
        <v>0.0184815813266162</v>
      </c>
      <c r="N154">
        <f t="shared" si="19"/>
        <v>0.261183566579356</v>
      </c>
      <c r="O154">
        <f t="shared" si="20"/>
        <v>0.720334852094027</v>
      </c>
      <c r="Q154" s="6">
        <v>0.265652831072155</v>
      </c>
      <c r="R154" s="6">
        <v>0.0182547423440588</v>
      </c>
      <c r="S154" s="6">
        <f t="shared" si="15"/>
        <v>0.247398088728096</v>
      </c>
      <c r="T154" s="6">
        <f t="shared" si="16"/>
        <v>0.734347168927845</v>
      </c>
    </row>
    <row r="155" spans="1:20">
      <c r="A155">
        <v>0.987372223447719</v>
      </c>
      <c r="B155">
        <v>0.000842364563998999</v>
      </c>
      <c r="C155">
        <v>0.0117854119882815</v>
      </c>
      <c r="D155">
        <v>0.991207458747292</v>
      </c>
      <c r="E155">
        <v>0.00879254125270787</v>
      </c>
      <c r="F155">
        <v>0.991373599437857</v>
      </c>
      <c r="G155">
        <v>265.557624050037</v>
      </c>
      <c r="H155">
        <v>18.2482000472909</v>
      </c>
      <c r="I155">
        <v>259.104912345807</v>
      </c>
      <c r="J155">
        <f t="shared" si="21"/>
        <v>722.646887606902</v>
      </c>
      <c r="L155">
        <f t="shared" si="17"/>
        <v>0.265557624050037</v>
      </c>
      <c r="M155">
        <f t="shared" si="18"/>
        <v>0.0182482000472909</v>
      </c>
      <c r="N155">
        <f t="shared" si="19"/>
        <v>0.259104912345807</v>
      </c>
      <c r="O155">
        <f t="shared" si="20"/>
        <v>0.722646887606902</v>
      </c>
      <c r="Q155" s="6">
        <v>0.263361203340859</v>
      </c>
      <c r="R155" s="6">
        <v>0.0180256641872466</v>
      </c>
      <c r="S155" s="6">
        <f t="shared" si="15"/>
        <v>0.245335539153612</v>
      </c>
      <c r="T155" s="6">
        <f t="shared" si="16"/>
        <v>0.736638796659141</v>
      </c>
    </row>
    <row r="156" spans="1:20">
      <c r="A156">
        <v>0.987451033134589</v>
      </c>
      <c r="B156">
        <v>0.000842364563998999</v>
      </c>
      <c r="C156">
        <v>0.0117066023014115</v>
      </c>
      <c r="D156">
        <v>0.991218094710326</v>
      </c>
      <c r="E156">
        <v>0.00878190528967449</v>
      </c>
      <c r="F156">
        <v>0.991373599437856</v>
      </c>
      <c r="G156">
        <v>263.26681761265</v>
      </c>
      <c r="H156">
        <v>18.019203989544</v>
      </c>
      <c r="I156">
        <v>257.043101966167</v>
      </c>
      <c r="J156">
        <f t="shared" si="21"/>
        <v>724.937694044289</v>
      </c>
      <c r="L156">
        <f t="shared" si="17"/>
        <v>0.26326681761265</v>
      </c>
      <c r="M156">
        <f t="shared" si="18"/>
        <v>0.018019203989544</v>
      </c>
      <c r="N156">
        <f t="shared" si="19"/>
        <v>0.257043101966167</v>
      </c>
      <c r="O156">
        <f t="shared" si="20"/>
        <v>0.724937694044289</v>
      </c>
      <c r="Q156" s="6">
        <v>0.261089344108312</v>
      </c>
      <c r="R156" s="6">
        <v>0.0178008640287904</v>
      </c>
      <c r="S156" s="6">
        <f t="shared" si="15"/>
        <v>0.243288480079522</v>
      </c>
      <c r="T156" s="6">
        <f t="shared" si="16"/>
        <v>0.738910655891688</v>
      </c>
    </row>
    <row r="157" spans="1:20">
      <c r="A157">
        <v>0.987528883478521</v>
      </c>
      <c r="B157">
        <v>0.000842364563998999</v>
      </c>
      <c r="C157">
        <v>0.0116287519574798</v>
      </c>
      <c r="D157">
        <v>0.991223782053359</v>
      </c>
      <c r="E157">
        <v>0.00877621794664134</v>
      </c>
      <c r="F157">
        <v>0.991373599437854</v>
      </c>
      <c r="G157">
        <v>260.995772589202</v>
      </c>
      <c r="H157">
        <v>17.7944843969661</v>
      </c>
      <c r="I157">
        <v>254.996776535297</v>
      </c>
      <c r="J157">
        <f t="shared" si="21"/>
        <v>727.208739067737</v>
      </c>
      <c r="L157">
        <f t="shared" si="17"/>
        <v>0.260995772589202</v>
      </c>
      <c r="M157">
        <f t="shared" si="18"/>
        <v>0.0177944843969661</v>
      </c>
      <c r="N157">
        <f t="shared" si="19"/>
        <v>0.254996776535297</v>
      </c>
      <c r="O157">
        <f t="shared" si="20"/>
        <v>0.727208739067737</v>
      </c>
      <c r="Q157" s="6">
        <v>0.258837082843527</v>
      </c>
      <c r="R157" s="6">
        <v>0.0175802364092365</v>
      </c>
      <c r="S157" s="6">
        <f t="shared" si="15"/>
        <v>0.241256846434291</v>
      </c>
      <c r="T157" s="6">
        <f t="shared" si="16"/>
        <v>0.741162917156473</v>
      </c>
    </row>
    <row r="158" spans="1:20">
      <c r="A158">
        <v>0.987605791539272</v>
      </c>
      <c r="B158">
        <v>0.000842364563998999</v>
      </c>
      <c r="C158">
        <v>0.0115518438967288</v>
      </c>
      <c r="D158">
        <v>0.991229439576936</v>
      </c>
      <c r="E158">
        <v>0.00877056042306368</v>
      </c>
      <c r="F158">
        <v>0.991373599437859</v>
      </c>
      <c r="G158">
        <v>258.744318509822</v>
      </c>
      <c r="H158">
        <v>17.573935847899</v>
      </c>
      <c r="I158">
        <v>252.965871004984</v>
      </c>
      <c r="J158">
        <f t="shared" si="21"/>
        <v>729.460193147117</v>
      </c>
      <c r="L158">
        <f t="shared" si="17"/>
        <v>0.258744318509822</v>
      </c>
      <c r="M158">
        <f t="shared" si="18"/>
        <v>0.017573935847899</v>
      </c>
      <c r="N158">
        <f t="shared" si="19"/>
        <v>0.252965871004984</v>
      </c>
      <c r="O158">
        <f t="shared" si="20"/>
        <v>0.729460193147117</v>
      </c>
      <c r="Q158" s="6">
        <v>0.256604250486582</v>
      </c>
      <c r="R158" s="6">
        <v>0.0173636790837258</v>
      </c>
      <c r="S158" s="6">
        <f t="shared" si="15"/>
        <v>0.239240571402856</v>
      </c>
      <c r="T158" s="6">
        <f t="shared" si="16"/>
        <v>0.743395749513418</v>
      </c>
    </row>
    <row r="159" spans="1:20">
      <c r="A159">
        <v>0.987681773983601</v>
      </c>
      <c r="B159">
        <v>0.000842364563998999</v>
      </c>
      <c r="C159">
        <v>0.0114758614524</v>
      </c>
      <c r="D159">
        <v>0.991235068726751</v>
      </c>
      <c r="E159">
        <v>0.00876493127324937</v>
      </c>
      <c r="F159">
        <v>0.991373599437856</v>
      </c>
      <c r="G159">
        <v>256.512286375177</v>
      </c>
      <c r="H159">
        <v>17.3574561341268</v>
      </c>
      <c r="I159">
        <v>250.950318584111</v>
      </c>
      <c r="J159">
        <f t="shared" si="21"/>
        <v>731.692225281761</v>
      </c>
      <c r="L159">
        <f t="shared" si="17"/>
        <v>0.256512286375177</v>
      </c>
      <c r="M159">
        <f t="shared" si="18"/>
        <v>0.0173574561341268</v>
      </c>
      <c r="N159">
        <f t="shared" si="19"/>
        <v>0.250950318584111</v>
      </c>
      <c r="O159">
        <f t="shared" si="20"/>
        <v>0.731692225281761</v>
      </c>
      <c r="Q159" s="6">
        <v>0.254390679435936</v>
      </c>
      <c r="R159" s="6">
        <v>0.017151092905733</v>
      </c>
      <c r="S159" s="6">
        <f t="shared" si="15"/>
        <v>0.237239586530203</v>
      </c>
      <c r="T159" s="6">
        <f t="shared" si="16"/>
        <v>0.745609320564064</v>
      </c>
    </row>
    <row r="160" spans="1:20">
      <c r="A160">
        <v>0.987756847096302</v>
      </c>
      <c r="B160">
        <v>0.000842364563998999</v>
      </c>
      <c r="C160">
        <v>0.0114007883396993</v>
      </c>
      <c r="D160">
        <v>0.991240670911209</v>
      </c>
      <c r="E160">
        <v>0.00875932908879069</v>
      </c>
      <c r="F160">
        <v>0.991373599437856</v>
      </c>
      <c r="G160">
        <v>254.299508643793</v>
      </c>
      <c r="H160">
        <v>17.1449461446575</v>
      </c>
      <c r="I160">
        <v>248.950050842197</v>
      </c>
      <c r="J160">
        <f t="shared" si="21"/>
        <v>733.905003013145</v>
      </c>
      <c r="L160">
        <f t="shared" si="17"/>
        <v>0.254299508643793</v>
      </c>
      <c r="M160">
        <f t="shared" si="18"/>
        <v>0.0171449461446575</v>
      </c>
      <c r="N160">
        <f t="shared" si="19"/>
        <v>0.248950050842197</v>
      </c>
      <c r="O160">
        <f t="shared" si="20"/>
        <v>0.733905003013145</v>
      </c>
      <c r="Q160" s="6">
        <v>0.252196203535846</v>
      </c>
      <c r="R160" s="6">
        <v>0.0169423817156527</v>
      </c>
      <c r="S160" s="6">
        <f t="shared" si="15"/>
        <v>0.235253821820193</v>
      </c>
      <c r="T160" s="6">
        <f t="shared" si="16"/>
        <v>0.747803796464154</v>
      </c>
    </row>
    <row r="161" spans="1:20">
      <c r="A161">
        <v>0.987831026790687</v>
      </c>
      <c r="B161">
        <v>0.000842364563998999</v>
      </c>
      <c r="C161">
        <v>0.0113266086453138</v>
      </c>
      <c r="D161">
        <v>0.991246247502818</v>
      </c>
      <c r="E161">
        <v>0.00875375249718211</v>
      </c>
      <c r="F161">
        <v>0.991373599437857</v>
      </c>
      <c r="G161">
        <v>252.105819219476</v>
      </c>
      <c r="H161">
        <v>16.936309754348</v>
      </c>
      <c r="I161">
        <v>246.964997808189</v>
      </c>
      <c r="J161">
        <f t="shared" si="21"/>
        <v>736.098692437462</v>
      </c>
      <c r="L161">
        <f t="shared" si="17"/>
        <v>0.252105819219476</v>
      </c>
      <c r="M161">
        <f t="shared" si="18"/>
        <v>0.016936309754348</v>
      </c>
      <c r="N161">
        <f t="shared" si="19"/>
        <v>0.246964997808189</v>
      </c>
      <c r="O161">
        <f t="shared" si="20"/>
        <v>0.736098692437462</v>
      </c>
      <c r="Q161" s="6">
        <v>0.250020658063894</v>
      </c>
      <c r="R161" s="6">
        <v>0.0167374522340081</v>
      </c>
      <c r="S161" s="6">
        <f t="shared" si="15"/>
        <v>0.233283205829886</v>
      </c>
      <c r="T161" s="6">
        <f t="shared" si="16"/>
        <v>0.749979341936106</v>
      </c>
    </row>
    <row r="162" spans="1:20">
      <c r="A162">
        <v>0.987904328618965</v>
      </c>
      <c r="B162">
        <v>0.000842364563998999</v>
      </c>
      <c r="C162">
        <v>0.0112533068170364</v>
      </c>
      <c r="D162">
        <v>0.991251799839544</v>
      </c>
      <c r="E162">
        <v>0.00874820016045547</v>
      </c>
      <c r="F162">
        <v>0.991373599437857</v>
      </c>
      <c r="G162">
        <v>249.931053438842</v>
      </c>
      <c r="H162">
        <v>16.731453717152</v>
      </c>
      <c r="I162">
        <v>244.995088064751</v>
      </c>
      <c r="J162">
        <f t="shared" si="21"/>
        <v>738.273458218097</v>
      </c>
      <c r="L162">
        <f t="shared" si="17"/>
        <v>0.249931053438842</v>
      </c>
      <c r="M162">
        <f t="shared" si="18"/>
        <v>0.016731453717152</v>
      </c>
      <c r="N162">
        <f t="shared" si="19"/>
        <v>0.244995088064751</v>
      </c>
      <c r="O162">
        <f t="shared" si="20"/>
        <v>0.738273458218097</v>
      </c>
      <c r="Q162" s="6">
        <v>0.247863879718624</v>
      </c>
      <c r="R162" s="6">
        <v>0.016536213959062</v>
      </c>
      <c r="S162" s="6">
        <f t="shared" si="15"/>
        <v>0.231327665759562</v>
      </c>
      <c r="T162" s="6">
        <f t="shared" si="16"/>
        <v>0.752136120281376</v>
      </c>
    </row>
    <row r="163" spans="1:20">
      <c r="A163">
        <v>0.987976767782063</v>
      </c>
      <c r="B163">
        <v>0.000842364563998999</v>
      </c>
      <c r="C163">
        <v>0.0111808676539376</v>
      </c>
      <c r="D163">
        <v>0.991257329226125</v>
      </c>
      <c r="E163">
        <v>0.00874267077387465</v>
      </c>
      <c r="F163">
        <v>0.991373599437856</v>
      </c>
      <c r="G163">
        <v>247.775048058959</v>
      </c>
      <c r="H163">
        <v>16.5302875637671</v>
      </c>
      <c r="I163">
        <v>243.040248838254</v>
      </c>
      <c r="J163">
        <f t="shared" si="21"/>
        <v>740.429463597979</v>
      </c>
      <c r="L163">
        <f t="shared" si="17"/>
        <v>0.247775048058959</v>
      </c>
      <c r="M163">
        <f t="shared" si="18"/>
        <v>0.0165302875637671</v>
      </c>
      <c r="N163">
        <f t="shared" si="19"/>
        <v>0.243040248838254</v>
      </c>
      <c r="O163">
        <f t="shared" si="20"/>
        <v>0.740429463597979</v>
      </c>
      <c r="Q163" s="6">
        <v>0.245725706607284</v>
      </c>
      <c r="R163" s="6">
        <v>0.016338579068628</v>
      </c>
      <c r="S163" s="6">
        <f t="shared" si="15"/>
        <v>0.229387127538656</v>
      </c>
      <c r="T163" s="6">
        <f t="shared" si="16"/>
        <v>0.754274293392716</v>
      </c>
    </row>
    <row r="164" spans="1:20">
      <c r="A164">
        <v>0.988048359139324</v>
      </c>
      <c r="B164">
        <v>0.000842364563998999</v>
      </c>
      <c r="C164">
        <v>0.0111092762966766</v>
      </c>
      <c r="D164">
        <v>0.991262836935301</v>
      </c>
      <c r="E164">
        <v>0.00873716306469854</v>
      </c>
      <c r="F164">
        <v>0.991373599437856</v>
      </c>
      <c r="G164">
        <v>245.637641245098</v>
      </c>
      <c r="H164">
        <v>16.3327235034812</v>
      </c>
      <c r="I164">
        <v>241.100406084678</v>
      </c>
      <c r="J164">
        <f t="shared" si="21"/>
        <v>742.56687041184</v>
      </c>
      <c r="L164">
        <f t="shared" si="17"/>
        <v>0.245637641245098</v>
      </c>
      <c r="M164">
        <f t="shared" si="18"/>
        <v>0.0163327235034812</v>
      </c>
      <c r="N164">
        <f t="shared" si="19"/>
        <v>0.241100406084678</v>
      </c>
      <c r="O164">
        <f t="shared" si="20"/>
        <v>0.74256687041184</v>
      </c>
      <c r="Q164" s="6">
        <v>0.243605978233674</v>
      </c>
      <c r="R164" s="6">
        <v>0.0161444623258852</v>
      </c>
      <c r="S164" s="6">
        <f t="shared" si="15"/>
        <v>0.227461515907789</v>
      </c>
      <c r="T164" s="6">
        <f t="shared" si="16"/>
        <v>0.756394021766326</v>
      </c>
    </row>
    <row r="165" spans="1:20">
      <c r="A165">
        <v>0.988119117217755</v>
      </c>
      <c r="B165">
        <v>0.000842364563998999</v>
      </c>
      <c r="C165">
        <v>0.0110385182182455</v>
      </c>
      <c r="D165">
        <v>0.991268324209011</v>
      </c>
      <c r="E165">
        <v>0.00873167579098902</v>
      </c>
      <c r="F165">
        <v>0.991373599437857</v>
      </c>
      <c r="G165">
        <v>243.518672558578</v>
      </c>
      <c r="H165">
        <v>16.1386763300215</v>
      </c>
      <c r="I165">
        <v>239.175484571618</v>
      </c>
      <c r="J165">
        <f t="shared" si="21"/>
        <v>744.68583909836</v>
      </c>
      <c r="L165">
        <f t="shared" si="17"/>
        <v>0.243518672558578</v>
      </c>
      <c r="M165">
        <f t="shared" si="18"/>
        <v>0.0161386763300215</v>
      </c>
      <c r="N165">
        <f t="shared" si="19"/>
        <v>0.239175484571618</v>
      </c>
      <c r="O165">
        <f t="shared" si="20"/>
        <v>0.74468583909836</v>
      </c>
      <c r="Q165" s="6">
        <v>0.241504535486097</v>
      </c>
      <c r="R165" s="6">
        <v>0.0159537809890134</v>
      </c>
      <c r="S165" s="6">
        <f t="shared" si="15"/>
        <v>0.225550754497084</v>
      </c>
      <c r="T165" s="6">
        <f t="shared" si="16"/>
        <v>0.758495464513903</v>
      </c>
    </row>
    <row r="166" spans="1:20">
      <c r="A166">
        <v>0.988189056221088</v>
      </c>
      <c r="B166">
        <v>0.000842364563998999</v>
      </c>
      <c r="C166">
        <v>0.0109685792149135</v>
      </c>
      <c r="D166">
        <v>0.99127379225952</v>
      </c>
      <c r="E166">
        <v>0.00872620774048054</v>
      </c>
      <c r="F166">
        <v>0.991373599437854</v>
      </c>
      <c r="G166">
        <v>241.417982944726</v>
      </c>
      <c r="H166">
        <v>15.9480633312216</v>
      </c>
      <c r="I166">
        <v>237.265407956565</v>
      </c>
      <c r="J166">
        <f t="shared" si="21"/>
        <v>746.786528712212</v>
      </c>
      <c r="L166">
        <f t="shared" si="17"/>
        <v>0.241417982944726</v>
      </c>
      <c r="M166">
        <f t="shared" si="18"/>
        <v>0.0159480633312216</v>
      </c>
      <c r="N166">
        <f t="shared" si="19"/>
        <v>0.237265407956565</v>
      </c>
      <c r="O166">
        <f t="shared" si="20"/>
        <v>0.746786528712212</v>
      </c>
      <c r="Q166" s="6">
        <v>0.239421220625419</v>
      </c>
      <c r="R166" s="6">
        <v>0.0157664547244725</v>
      </c>
      <c r="S166" s="6">
        <f t="shared" si="15"/>
        <v>0.223654765900947</v>
      </c>
      <c r="T166" s="6">
        <f t="shared" si="16"/>
        <v>0.760578779374581</v>
      </c>
    </row>
    <row r="167" spans="1:20">
      <c r="A167">
        <v>0.988258190038468</v>
      </c>
      <c r="B167">
        <v>0.000842364563998999</v>
      </c>
      <c r="C167">
        <v>0.0108994453975333</v>
      </c>
      <c r="D167">
        <v>0.991279242270535</v>
      </c>
      <c r="E167">
        <v>0.00872075772946467</v>
      </c>
      <c r="F167">
        <v>0.991373599437854</v>
      </c>
      <c r="G167">
        <v>239.335414720939</v>
      </c>
      <c r="H167">
        <v>15.7608042023319</v>
      </c>
      <c r="I167">
        <v>235.370098861669</v>
      </c>
      <c r="J167">
        <f t="shared" si="21"/>
        <v>748.869096935999</v>
      </c>
      <c r="L167">
        <f t="shared" si="17"/>
        <v>0.239335414720939</v>
      </c>
      <c r="M167">
        <f t="shared" si="18"/>
        <v>0.0157608042023319</v>
      </c>
      <c r="N167">
        <f t="shared" si="19"/>
        <v>0.235370098861669</v>
      </c>
      <c r="O167">
        <f t="shared" si="20"/>
        <v>0.748869096935999</v>
      </c>
      <c r="Q167" s="6">
        <v>0.237355877273227</v>
      </c>
      <c r="R167" s="6">
        <v>0.0155824055237614</v>
      </c>
      <c r="S167" s="6">
        <f t="shared" si="15"/>
        <v>0.221773471749466</v>
      </c>
      <c r="T167" s="6">
        <f t="shared" si="16"/>
        <v>0.762644122726773</v>
      </c>
    </row>
    <row r="168" spans="1:20">
      <c r="A168">
        <v>0.988326532252973</v>
      </c>
      <c r="B168">
        <v>0.000842364563998999</v>
      </c>
      <c r="C168">
        <v>0.0108311031830285</v>
      </c>
      <c r="D168">
        <v>0.991284675398234</v>
      </c>
      <c r="E168">
        <v>0.0087153246017661</v>
      </c>
      <c r="F168">
        <v>0.991373599437857</v>
      </c>
      <c r="G168">
        <v>237.27081156485</v>
      </c>
      <c r="H168">
        <v>15.5768209628088</v>
      </c>
      <c r="I168">
        <v>233.489478945102</v>
      </c>
      <c r="J168">
        <f t="shared" si="21"/>
        <v>750.933700092088</v>
      </c>
      <c r="L168">
        <f t="shared" si="17"/>
        <v>0.23727081156485</v>
      </c>
      <c r="M168">
        <f t="shared" si="18"/>
        <v>0.0155768209628088</v>
      </c>
      <c r="N168">
        <f t="shared" si="19"/>
        <v>0.233489478945102</v>
      </c>
      <c r="O168">
        <f t="shared" si="20"/>
        <v>0.750933700092088</v>
      </c>
      <c r="Q168" s="6">
        <v>0.235308350400089</v>
      </c>
      <c r="R168" s="6">
        <v>0.0154015576234968</v>
      </c>
      <c r="S168" s="6">
        <f t="shared" si="15"/>
        <v>0.219906792776592</v>
      </c>
      <c r="T168" s="6">
        <f t="shared" si="16"/>
        <v>0.764691649599911</v>
      </c>
    </row>
    <row r="169" spans="1:20">
      <c r="A169">
        <v>0.988394096149736</v>
      </c>
      <c r="B169">
        <v>0.000842364563998999</v>
      </c>
      <c r="C169">
        <v>0.0107635392862651</v>
      </c>
      <c r="D169">
        <v>0.991290092772262</v>
      </c>
      <c r="E169">
        <v>0.00870990722773754</v>
      </c>
      <c r="F169">
        <v>0.991373599437856</v>
      </c>
      <c r="G169">
        <v>235.224018502587</v>
      </c>
      <c r="H169">
        <v>15.3960378764216</v>
      </c>
      <c r="I169">
        <v>231.623468969226</v>
      </c>
      <c r="J169">
        <f t="shared" si="21"/>
        <v>752.980493154352</v>
      </c>
      <c r="L169">
        <f t="shared" si="17"/>
        <v>0.235224018502587</v>
      </c>
      <c r="M169">
        <f t="shared" si="18"/>
        <v>0.0153960378764216</v>
      </c>
      <c r="N169">
        <f t="shared" si="19"/>
        <v>0.231623468969226</v>
      </c>
      <c r="O169">
        <f t="shared" si="20"/>
        <v>0.752980493154352</v>
      </c>
      <c r="Q169" s="6">
        <v>0.233278486313921</v>
      </c>
      <c r="R169" s="6">
        <v>0.0152238374286641</v>
      </c>
      <c r="S169" s="6">
        <f t="shared" si="15"/>
        <v>0.218054648885257</v>
      </c>
      <c r="T169" s="6">
        <f t="shared" si="16"/>
        <v>0.766721513686079</v>
      </c>
    </row>
    <row r="170" spans="1:20">
      <c r="A170">
        <v>0.988460894723949</v>
      </c>
      <c r="B170">
        <v>0.000842364563998999</v>
      </c>
      <c r="C170">
        <v>0.0106967407120524</v>
      </c>
      <c r="D170">
        <v>0.991295495496725</v>
      </c>
      <c r="E170">
        <v>0.0087045045032753</v>
      </c>
      <c r="F170">
        <v>0.991373599437858</v>
      </c>
      <c r="G170">
        <v>233.194881897147</v>
      </c>
      <c r="H170">
        <v>15.2183813745315</v>
      </c>
      <c r="I170">
        <v>229.771988865676</v>
      </c>
      <c r="J170">
        <f t="shared" si="21"/>
        <v>755.009629759792</v>
      </c>
      <c r="L170">
        <f t="shared" si="17"/>
        <v>0.233194881897147</v>
      </c>
      <c r="M170">
        <f t="shared" si="18"/>
        <v>0.0152183813745315</v>
      </c>
      <c r="N170">
        <f t="shared" si="19"/>
        <v>0.229771988865676</v>
      </c>
      <c r="O170">
        <f t="shared" si="20"/>
        <v>0.755009629759792</v>
      </c>
      <c r="Q170" s="6">
        <v>0.231266132648447</v>
      </c>
      <c r="R170" s="6">
        <v>0.0150491734388968</v>
      </c>
      <c r="S170" s="6">
        <f t="shared" si="15"/>
        <v>0.21621695920955</v>
      </c>
      <c r="T170" s="6">
        <f t="shared" si="16"/>
        <v>0.768733867351553</v>
      </c>
    </row>
    <row r="171" spans="1:20">
      <c r="A171">
        <v>0.988526940688526</v>
      </c>
      <c r="B171">
        <v>0.000842364563998999</v>
      </c>
      <c r="C171">
        <v>0.0106306947474749</v>
      </c>
      <c r="D171">
        <v>0.991300884651073</v>
      </c>
      <c r="E171">
        <v>0.00869911534892666</v>
      </c>
      <c r="F171">
        <v>0.991373599437858</v>
      </c>
      <c r="G171">
        <v>231.183249436861</v>
      </c>
      <c r="H171">
        <v>15.0437799823969</v>
      </c>
      <c r="I171">
        <v>227.934957797525</v>
      </c>
      <c r="J171">
        <f t="shared" si="21"/>
        <v>757.021262220078</v>
      </c>
      <c r="L171">
        <f t="shared" si="17"/>
        <v>0.231183249436861</v>
      </c>
      <c r="M171">
        <f t="shared" si="18"/>
        <v>0.0150437799823969</v>
      </c>
      <c r="N171">
        <f t="shared" si="19"/>
        <v>0.227934957797525</v>
      </c>
      <c r="O171">
        <f t="shared" si="20"/>
        <v>0.757021262220078</v>
      </c>
      <c r="Q171" s="6">
        <v>0.229271138351763</v>
      </c>
      <c r="R171" s="6">
        <v>0.0148774961776494</v>
      </c>
      <c r="S171" s="6">
        <f t="shared" si="15"/>
        <v>0.214393642174114</v>
      </c>
      <c r="T171" s="6">
        <f t="shared" si="16"/>
        <v>0.770728861648237</v>
      </c>
    </row>
    <row r="172" spans="1:20">
      <c r="A172">
        <v>0.988592246481546</v>
      </c>
      <c r="B172">
        <v>0.000937972438362356</v>
      </c>
      <c r="C172">
        <v>0.0104697810800918</v>
      </c>
      <c r="D172">
        <v>0.991306261291015</v>
      </c>
      <c r="E172">
        <v>0.008693738708985</v>
      </c>
      <c r="F172">
        <v>0.991373599437854</v>
      </c>
      <c r="G172">
        <v>229.18897012396</v>
      </c>
      <c r="H172">
        <v>14.8721642483719</v>
      </c>
      <c r="I172">
        <v>226.110855914822</v>
      </c>
      <c r="J172">
        <f t="shared" si="21"/>
        <v>759.016979836805</v>
      </c>
      <c r="L172">
        <f t="shared" si="17"/>
        <v>0.22918897012396</v>
      </c>
      <c r="M172">
        <f t="shared" si="18"/>
        <v>0.0148721642483719</v>
      </c>
      <c r="N172">
        <f t="shared" si="19"/>
        <v>0.226110855914822</v>
      </c>
      <c r="O172">
        <f t="shared" si="20"/>
        <v>0.759016979836805</v>
      </c>
      <c r="Q172" s="6">
        <v>0.227293353675002</v>
      </c>
      <c r="R172" s="6">
        <v>0.0147087381241366</v>
      </c>
      <c r="S172" s="6">
        <f t="shared" si="15"/>
        <v>0.212584615550865</v>
      </c>
      <c r="T172" s="6">
        <f t="shared" si="16"/>
        <v>0.772706646324998</v>
      </c>
    </row>
    <row r="173" spans="1:20">
      <c r="A173">
        <v>0.988656824273541</v>
      </c>
      <c r="B173">
        <v>0.000937972438362356</v>
      </c>
      <c r="C173">
        <v>0.0104052032880967</v>
      </c>
      <c r="D173">
        <v>0.991317859672822</v>
      </c>
      <c r="E173">
        <v>0.00868214032717753</v>
      </c>
      <c r="F173">
        <v>0.991373599437856</v>
      </c>
      <c r="G173">
        <v>227.211894263245</v>
      </c>
      <c r="H173">
        <v>14.7034666758698</v>
      </c>
      <c r="I173">
        <v>224.30247762661</v>
      </c>
      <c r="J173">
        <f t="shared" si="21"/>
        <v>760.99405569752</v>
      </c>
      <c r="L173">
        <f t="shared" si="17"/>
        <v>0.227211894263245</v>
      </c>
      <c r="M173">
        <f t="shared" si="18"/>
        <v>0.0147034666758698</v>
      </c>
      <c r="N173">
        <f t="shared" si="19"/>
        <v>0.22430247762661</v>
      </c>
      <c r="O173">
        <f t="shared" si="20"/>
        <v>0.76099405569752</v>
      </c>
      <c r="Q173" s="6">
        <v>0.225332630161089</v>
      </c>
      <c r="R173" s="6">
        <v>0.0145428336479144</v>
      </c>
      <c r="S173" s="6">
        <f t="shared" si="15"/>
        <v>0.210789796513175</v>
      </c>
      <c r="T173" s="6">
        <f t="shared" si="16"/>
        <v>0.774667369838911</v>
      </c>
    </row>
    <row r="174" spans="1:20">
      <c r="A174">
        <v>0.988720685974417</v>
      </c>
      <c r="B174">
        <v>0.000937972438362356</v>
      </c>
      <c r="C174">
        <v>0.0103413415872204</v>
      </c>
      <c r="D174">
        <v>0.99132319274178</v>
      </c>
      <c r="E174">
        <v>0.00867680725821982</v>
      </c>
      <c r="F174">
        <v>0.991373599437859</v>
      </c>
      <c r="G174">
        <v>225.251873450847</v>
      </c>
      <c r="H174">
        <v>14.537621657968</v>
      </c>
      <c r="I174">
        <v>222.508301832114</v>
      </c>
      <c r="J174">
        <f t="shared" si="21"/>
        <v>762.954076509917</v>
      </c>
      <c r="L174">
        <f t="shared" si="17"/>
        <v>0.225251873450847</v>
      </c>
      <c r="M174">
        <f t="shared" si="18"/>
        <v>0.014537621657968</v>
      </c>
      <c r="N174">
        <f t="shared" si="19"/>
        <v>0.222508301832114</v>
      </c>
      <c r="O174">
        <f t="shared" si="20"/>
        <v>0.762954076509917</v>
      </c>
      <c r="Q174" s="6">
        <v>0.223388820633598</v>
      </c>
      <c r="R174" s="6">
        <v>0.0143797189459898</v>
      </c>
      <c r="S174" s="6">
        <f t="shared" si="15"/>
        <v>0.209009101687608</v>
      </c>
      <c r="T174" s="6">
        <f t="shared" si="16"/>
        <v>0.776611179366402</v>
      </c>
    </row>
    <row r="175" spans="1:20">
      <c r="A175">
        <v>0.988783843240345</v>
      </c>
      <c r="B175">
        <v>0.000937972438362356</v>
      </c>
      <c r="C175">
        <v>0.0102781843212931</v>
      </c>
      <c r="D175">
        <v>0.991328516808412</v>
      </c>
      <c r="E175">
        <v>0.00867148319158754</v>
      </c>
      <c r="F175">
        <v>0.991373599437856</v>
      </c>
      <c r="G175">
        <v>223.308760563087</v>
      </c>
      <c r="H175">
        <v>14.3745654145397</v>
      </c>
      <c r="I175">
        <v>220.728245187782</v>
      </c>
      <c r="J175">
        <f t="shared" si="21"/>
        <v>764.897189397678</v>
      </c>
      <c r="L175">
        <f t="shared" si="17"/>
        <v>0.223308760563087</v>
      </c>
      <c r="M175">
        <f t="shared" si="18"/>
        <v>0.0143745654145397</v>
      </c>
      <c r="N175">
        <f t="shared" si="19"/>
        <v>0.220728245187782</v>
      </c>
      <c r="O175">
        <f t="shared" si="20"/>
        <v>0.764897189397678</v>
      </c>
      <c r="Q175" s="6">
        <v>0.221461779185707</v>
      </c>
      <c r="R175" s="6">
        <v>0.0142193319823456</v>
      </c>
      <c r="S175" s="6">
        <f t="shared" si="15"/>
        <v>0.207242447203361</v>
      </c>
      <c r="T175" s="6">
        <f t="shared" si="16"/>
        <v>0.778538220814293</v>
      </c>
    </row>
    <row r="176" spans="1:20">
      <c r="A176">
        <v>0.988846307480236</v>
      </c>
      <c r="B176">
        <v>0.000937972438362356</v>
      </c>
      <c r="C176">
        <v>0.0102157200814019</v>
      </c>
      <c r="D176">
        <v>0.991333832832069</v>
      </c>
      <c r="E176">
        <v>0.00866616716793126</v>
      </c>
      <c r="F176">
        <v>0.991373599437853</v>
      </c>
      <c r="G176">
        <v>221.382409745433</v>
      </c>
      <c r="H176">
        <v>14.2142359318006</v>
      </c>
      <c r="I176">
        <v>218.962223852867</v>
      </c>
      <c r="J176">
        <f t="shared" si="21"/>
        <v>766.823540215331</v>
      </c>
      <c r="L176">
        <f t="shared" si="17"/>
        <v>0.221382409745433</v>
      </c>
      <c r="M176">
        <f t="shared" si="18"/>
        <v>0.0142142359318006</v>
      </c>
      <c r="N176">
        <f t="shared" si="19"/>
        <v>0.218962223852867</v>
      </c>
      <c r="O176">
        <f t="shared" si="20"/>
        <v>0.766823540215331</v>
      </c>
      <c r="Q176" s="6">
        <v>0.219551361169247</v>
      </c>
      <c r="R176" s="6">
        <v>0.0140616124297788</v>
      </c>
      <c r="S176" s="6">
        <f t="shared" si="15"/>
        <v>0.205489748739468</v>
      </c>
      <c r="T176" s="6">
        <f t="shared" si="16"/>
        <v>0.780448638830753</v>
      </c>
    </row>
    <row r="177" spans="1:20">
      <c r="A177">
        <v>0.988908089862265</v>
      </c>
      <c r="B177">
        <v>0.000937972438362356</v>
      </c>
      <c r="C177">
        <v>0.0101539376993728</v>
      </c>
      <c r="D177">
        <v>0.991339141752535</v>
      </c>
      <c r="E177">
        <v>0.00866085824746497</v>
      </c>
      <c r="F177">
        <v>0.991373599437861</v>
      </c>
      <c r="G177">
        <v>219.472676401558</v>
      </c>
      <c r="H177">
        <v>14.0565729041686</v>
      </c>
      <c r="I177">
        <v>217.210153536624</v>
      </c>
      <c r="J177">
        <f t="shared" si="21"/>
        <v>768.733273559207</v>
      </c>
      <c r="L177">
        <f t="shared" si="17"/>
        <v>0.219472676401558</v>
      </c>
      <c r="M177">
        <f t="shared" si="18"/>
        <v>0.0140565729041686</v>
      </c>
      <c r="N177">
        <f t="shared" si="19"/>
        <v>0.217210153536624</v>
      </c>
      <c r="O177">
        <f t="shared" si="20"/>
        <v>0.768733273559207</v>
      </c>
      <c r="Q177" s="6">
        <v>0.217657423183837</v>
      </c>
      <c r="R177" s="6">
        <v>0.0139065016139487</v>
      </c>
      <c r="S177" s="6">
        <f t="shared" si="15"/>
        <v>0.203750921569888</v>
      </c>
      <c r="T177" s="6">
        <f t="shared" si="16"/>
        <v>0.782342576816163</v>
      </c>
    </row>
    <row r="178" spans="1:20">
      <c r="A178">
        <v>0.988969201319927</v>
      </c>
      <c r="B178">
        <v>0.000937972438362356</v>
      </c>
      <c r="C178">
        <v>0.0100928262417105</v>
      </c>
      <c r="D178">
        <v>0.991344444490681</v>
      </c>
      <c r="E178">
        <v>0.00865555550931855</v>
      </c>
      <c r="F178">
        <v>0.991373599437855</v>
      </c>
      <c r="G178">
        <v>217.579417182472</v>
      </c>
      <c r="H178">
        <v>13.9015176783309</v>
      </c>
      <c r="I178">
        <v>215.471949543376</v>
      </c>
      <c r="J178">
        <f t="shared" si="21"/>
        <v>770.626532778293</v>
      </c>
      <c r="L178">
        <f t="shared" si="17"/>
        <v>0.217579417182472</v>
      </c>
      <c r="M178">
        <f t="shared" si="18"/>
        <v>0.0139015176783309</v>
      </c>
      <c r="N178">
        <f t="shared" si="19"/>
        <v>0.215471949543376</v>
      </c>
      <c r="O178">
        <f t="shared" si="20"/>
        <v>0.770626532778293</v>
      </c>
      <c r="Q178" s="6">
        <v>0.215779823066129</v>
      </c>
      <c r="R178" s="6">
        <v>0.013753942459543</v>
      </c>
      <c r="S178" s="6">
        <f t="shared" si="15"/>
        <v>0.202025880606586</v>
      </c>
      <c r="T178" s="6">
        <f t="shared" si="16"/>
        <v>0.784220176933871</v>
      </c>
    </row>
    <row r="179" spans="1:20">
      <c r="A179">
        <v>0.989029652558147</v>
      </c>
      <c r="B179">
        <v>0.000937972438362356</v>
      </c>
      <c r="C179">
        <v>0.0100323750034902</v>
      </c>
      <c r="D179">
        <v>0.991349741949195</v>
      </c>
      <c r="E179">
        <v>0.00865025805080529</v>
      </c>
      <c r="F179">
        <v>0.991373599437855</v>
      </c>
      <c r="G179">
        <v>215.702489975778</v>
      </c>
      <c r="H179">
        <v>13.7490131994306</v>
      </c>
      <c r="I179">
        <v>213.747526815582</v>
      </c>
      <c r="J179">
        <f t="shared" si="21"/>
        <v>772.503459984987</v>
      </c>
      <c r="L179">
        <f t="shared" si="17"/>
        <v>0.215702489975778</v>
      </c>
      <c r="M179">
        <f t="shared" si="18"/>
        <v>0.0137490131994306</v>
      </c>
      <c r="N179">
        <f t="shared" si="19"/>
        <v>0.213747526815582</v>
      </c>
      <c r="O179">
        <f t="shared" si="20"/>
        <v>0.772503459984987</v>
      </c>
      <c r="Q179" s="6">
        <v>0.213918419879132</v>
      </c>
      <c r="R179" s="6">
        <v>0.0136038794384694</v>
      </c>
      <c r="S179" s="6">
        <f t="shared" si="15"/>
        <v>0.200314540440663</v>
      </c>
      <c r="T179" s="6">
        <f t="shared" si="16"/>
        <v>0.786081580120868</v>
      </c>
    </row>
    <row r="180" spans="1:20">
      <c r="A180">
        <v>0.989089454059081</v>
      </c>
      <c r="B180">
        <v>0.000937972438362356</v>
      </c>
      <c r="C180">
        <v>0.00997257350255665</v>
      </c>
      <c r="D180">
        <v>0.991355035013147</v>
      </c>
      <c r="E180">
        <v>0.00864496498685332</v>
      </c>
      <c r="F180">
        <v>0.991373599437856</v>
      </c>
      <c r="G180">
        <v>213.841753894995</v>
      </c>
      <c r="H180">
        <v>13.5990039592759</v>
      </c>
      <c r="I180">
        <v>212.036799974954</v>
      </c>
      <c r="J180">
        <f t="shared" si="21"/>
        <v>774.36419606577</v>
      </c>
      <c r="L180">
        <f t="shared" si="17"/>
        <v>0.213841753894995</v>
      </c>
      <c r="M180">
        <f t="shared" si="18"/>
        <v>0.0135990039592759</v>
      </c>
      <c r="N180">
        <f t="shared" si="19"/>
        <v>0.212036799974954</v>
      </c>
      <c r="O180">
        <f t="shared" si="20"/>
        <v>0.77436419606577</v>
      </c>
      <c r="Q180" s="6">
        <v>0.212073073901634</v>
      </c>
      <c r="R180" s="6">
        <v>0.0134562585199864</v>
      </c>
      <c r="S180" s="6">
        <f t="shared" si="15"/>
        <v>0.198616815381648</v>
      </c>
      <c r="T180" s="6">
        <f t="shared" si="16"/>
        <v>0.787926926098366</v>
      </c>
    </row>
    <row r="181" spans="1:20">
      <c r="A181">
        <v>0.989148616087735</v>
      </c>
      <c r="B181">
        <v>0.000937972438362356</v>
      </c>
      <c r="C181">
        <v>0.00991341147390279</v>
      </c>
      <c r="D181">
        <v>0.991360324550631</v>
      </c>
      <c r="E181">
        <v>0.008639675449369</v>
      </c>
      <c r="F181">
        <v>0.991373599437857</v>
      </c>
      <c r="G181">
        <v>211.997069268986</v>
      </c>
      <c r="H181">
        <v>13.4514359464894</v>
      </c>
      <c r="I181">
        <v>210.339683361731</v>
      </c>
      <c r="J181">
        <f t="shared" si="21"/>
        <v>776.208880691779</v>
      </c>
      <c r="L181">
        <f t="shared" si="17"/>
        <v>0.211997069268986</v>
      </c>
      <c r="M181">
        <f t="shared" si="18"/>
        <v>0.0134514359464894</v>
      </c>
      <c r="N181">
        <f t="shared" si="19"/>
        <v>0.210339683361731</v>
      </c>
      <c r="O181">
        <f t="shared" si="20"/>
        <v>0.776208880691779</v>
      </c>
      <c r="Q181" s="6">
        <v>0.210243646617713</v>
      </c>
      <c r="R181" s="6">
        <v>0.0133110271226926</v>
      </c>
      <c r="S181" s="6">
        <f t="shared" si="15"/>
        <v>0.19693261949502</v>
      </c>
      <c r="T181" s="6">
        <f t="shared" si="16"/>
        <v>0.789756353382287</v>
      </c>
    </row>
    <row r="182" spans="1:20">
      <c r="A182">
        <v>0.989207148697531</v>
      </c>
      <c r="B182">
        <v>0.000937972438362356</v>
      </c>
      <c r="C182">
        <v>0.00985487886410696</v>
      </c>
      <c r="D182">
        <v>0.991365611413336</v>
      </c>
      <c r="E182">
        <v>0.0086343885866637</v>
      </c>
      <c r="F182">
        <v>0.991373599437854</v>
      </c>
      <c r="G182">
        <v>210.16829763147</v>
      </c>
      <c r="H182">
        <v>13.3062565985142</v>
      </c>
      <c r="I182">
        <v>208.656091072191</v>
      </c>
      <c r="J182">
        <f t="shared" si="21"/>
        <v>778.037652329294</v>
      </c>
      <c r="L182">
        <f t="shared" si="17"/>
        <v>0.21016829763147</v>
      </c>
      <c r="M182">
        <f t="shared" si="18"/>
        <v>0.0133062565985142</v>
      </c>
      <c r="N182">
        <f t="shared" si="19"/>
        <v>0.208656091072191</v>
      </c>
      <c r="O182">
        <f t="shared" si="20"/>
        <v>0.778037652329294</v>
      </c>
      <c r="Q182" s="6">
        <v>0.208430000706343</v>
      </c>
      <c r="R182" s="6">
        <v>0.0131681340682942</v>
      </c>
      <c r="S182" s="6">
        <f t="shared" si="15"/>
        <v>0.195261866638049</v>
      </c>
      <c r="T182" s="6">
        <f t="shared" si="16"/>
        <v>0.791569999293657</v>
      </c>
    </row>
    <row r="183" spans="1:20">
      <c r="A183">
        <v>0.989265061735559</v>
      </c>
      <c r="B183">
        <v>0.000937972438362356</v>
      </c>
      <c r="C183">
        <v>0.00979696582607836</v>
      </c>
      <c r="D183">
        <v>0.99137089643713</v>
      </c>
      <c r="E183">
        <v>0.00862910356286998</v>
      </c>
      <c r="F183">
        <v>0.991373599437857</v>
      </c>
      <c r="G183">
        <v>208.355301710638</v>
      </c>
      <c r="H183">
        <v>13.1634147553983</v>
      </c>
      <c r="I183">
        <v>206.985936994474</v>
      </c>
      <c r="J183">
        <f t="shared" si="21"/>
        <v>779.850648250127</v>
      </c>
      <c r="L183">
        <f t="shared" si="17"/>
        <v>0.208355301710638</v>
      </c>
      <c r="M183">
        <f t="shared" si="18"/>
        <v>0.0131634147553983</v>
      </c>
      <c r="N183">
        <f t="shared" si="19"/>
        <v>0.206985936994474</v>
      </c>
      <c r="O183">
        <f t="shared" si="20"/>
        <v>0.779850648250127</v>
      </c>
      <c r="Q183" s="6">
        <v>0.206632000031082</v>
      </c>
      <c r="R183" s="6">
        <v>0.0130275295370774</v>
      </c>
      <c r="S183" s="6">
        <f t="shared" si="15"/>
        <v>0.193604470494005</v>
      </c>
      <c r="T183" s="6">
        <f t="shared" si="16"/>
        <v>0.793367999968918</v>
      </c>
    </row>
    <row r="184" spans="1:20">
      <c r="A184">
        <v>0.989322364847777</v>
      </c>
      <c r="B184">
        <v>0.000937972438362356</v>
      </c>
      <c r="C184">
        <v>0.0097396627138604</v>
      </c>
      <c r="D184">
        <v>0.991376180442564</v>
      </c>
      <c r="E184">
        <v>0.00862381955743588</v>
      </c>
      <c r="F184">
        <v>0.991373599437856</v>
      </c>
      <c r="G184">
        <v>206.557945418835</v>
      </c>
      <c r="H184">
        <v>13.0228606152828</v>
      </c>
      <c r="I184">
        <v>205.329134842787</v>
      </c>
      <c r="J184">
        <f t="shared" si="21"/>
        <v>781.64800454193</v>
      </c>
      <c r="L184">
        <f t="shared" si="17"/>
        <v>0.206557945418835</v>
      </c>
      <c r="M184">
        <f t="shared" si="18"/>
        <v>0.0130228606152828</v>
      </c>
      <c r="N184">
        <f t="shared" si="19"/>
        <v>0.205329134842787</v>
      </c>
      <c r="O184">
        <f t="shared" si="20"/>
        <v>0.78164800454193</v>
      </c>
      <c r="Q184" s="6">
        <v>0.204849509629857</v>
      </c>
      <c r="R184" s="6">
        <v>0.0128891650250148</v>
      </c>
      <c r="S184" s="6">
        <f t="shared" si="15"/>
        <v>0.191960344604842</v>
      </c>
      <c r="T184" s="6">
        <f t="shared" si="16"/>
        <v>0.795150490370143</v>
      </c>
    </row>
    <row r="185" spans="1:20">
      <c r="A185">
        <v>0.989379067484069</v>
      </c>
      <c r="B185">
        <v>0.000937972438362356</v>
      </c>
      <c r="C185">
        <v>0.00968296007756886</v>
      </c>
      <c r="D185">
        <v>0.991381464235431</v>
      </c>
      <c r="E185">
        <v>0.0086185357645688</v>
      </c>
      <c r="F185">
        <v>0.991373599437856</v>
      </c>
      <c r="G185">
        <v>204.776093842359</v>
      </c>
      <c r="H185">
        <v>12.8845456915235</v>
      </c>
      <c r="I185">
        <v>203.68559819007</v>
      </c>
      <c r="J185">
        <f t="shared" si="21"/>
        <v>783.429856118406</v>
      </c>
      <c r="L185">
        <f t="shared" si="17"/>
        <v>0.204776093842359</v>
      </c>
      <c r="M185">
        <f t="shared" si="18"/>
        <v>0.0128845456915235</v>
      </c>
      <c r="N185">
        <f t="shared" si="19"/>
        <v>0.20368559819007</v>
      </c>
      <c r="O185">
        <f t="shared" si="20"/>
        <v>0.783429856118406</v>
      </c>
      <c r="Q185" s="6">
        <v>0.203082395704831</v>
      </c>
      <c r="R185" s="6">
        <v>0.0127529933024362</v>
      </c>
      <c r="S185" s="6">
        <f t="shared" si="15"/>
        <v>0.190329402402395</v>
      </c>
      <c r="T185" s="6">
        <f t="shared" si="16"/>
        <v>0.796917604295169</v>
      </c>
    </row>
    <row r="186" spans="1:20">
      <c r="A186">
        <v>0.98943517890303</v>
      </c>
      <c r="B186">
        <v>0.000937972438362356</v>
      </c>
      <c r="C186">
        <v>0.0096268486586073</v>
      </c>
      <c r="D186">
        <v>0.991386748607239</v>
      </c>
      <c r="E186">
        <v>0.00861325139276107</v>
      </c>
      <c r="F186">
        <v>0.991373599437856</v>
      </c>
      <c r="G186">
        <v>203.009613231323</v>
      </c>
      <c r="H186">
        <v>12.7484227713768</v>
      </c>
      <c r="I186">
        <v>202.055240499181</v>
      </c>
      <c r="J186">
        <f t="shared" si="21"/>
        <v>785.196336729441</v>
      </c>
      <c r="L186">
        <f t="shared" si="17"/>
        <v>0.203009613231323</v>
      </c>
      <c r="M186">
        <f t="shared" si="18"/>
        <v>0.0127484227713768</v>
      </c>
      <c r="N186">
        <f t="shared" si="19"/>
        <v>0.202055240499181</v>
      </c>
      <c r="O186">
        <f t="shared" si="20"/>
        <v>0.785196336729441</v>
      </c>
      <c r="Q186" s="6">
        <v>0.201330525612362</v>
      </c>
      <c r="R186" s="6">
        <v>0.0126189683742013</v>
      </c>
      <c r="S186" s="6">
        <f t="shared" si="15"/>
        <v>0.188711557238161</v>
      </c>
      <c r="T186" s="6">
        <f t="shared" si="16"/>
        <v>0.798669474387638</v>
      </c>
    </row>
    <row r="187" spans="1:20">
      <c r="A187">
        <v>0.989490708176778</v>
      </c>
      <c r="B187">
        <v>0.000937972438362356</v>
      </c>
      <c r="C187">
        <v>0.00957131938485989</v>
      </c>
      <c r="D187">
        <v>0.991392034335712</v>
      </c>
      <c r="E187">
        <v>0.00860796566428828</v>
      </c>
      <c r="F187">
        <v>0.99137359943786</v>
      </c>
      <c r="G187">
        <v>201.258370989625</v>
      </c>
      <c r="H187">
        <v>12.6144458761866</v>
      </c>
      <c r="I187">
        <v>200.437975152673</v>
      </c>
      <c r="J187">
        <f t="shared" si="21"/>
        <v>786.94757897114</v>
      </c>
      <c r="L187">
        <f t="shared" si="17"/>
        <v>0.201258370989625</v>
      </c>
      <c r="M187">
        <f t="shared" si="18"/>
        <v>0.0126144458761866</v>
      </c>
      <c r="N187">
        <f t="shared" si="19"/>
        <v>0.200437975152673</v>
      </c>
      <c r="O187">
        <f t="shared" si="20"/>
        <v>0.78694757897114</v>
      </c>
      <c r="Q187" s="6">
        <v>0.199593767853043</v>
      </c>
      <c r="R187" s="6">
        <v>0.0124870454413111</v>
      </c>
      <c r="S187" s="6">
        <f t="shared" si="15"/>
        <v>0.187106722411732</v>
      </c>
      <c r="T187" s="6">
        <f t="shared" si="16"/>
        <v>0.800406232146957</v>
      </c>
    </row>
    <row r="188" spans="1:20">
      <c r="A188">
        <v>0.989545664195505</v>
      </c>
      <c r="B188">
        <v>0.000937972438362356</v>
      </c>
      <c r="C188">
        <v>0.00951636336613249</v>
      </c>
      <c r="D188">
        <v>0.991397322185228</v>
      </c>
      <c r="E188">
        <v>0.0086026778147723</v>
      </c>
      <c r="F188">
        <v>0.991373599437857</v>
      </c>
      <c r="G188">
        <v>199.522235664984</v>
      </c>
      <c r="H188">
        <v>12.4825702230093</v>
      </c>
      <c r="I188">
        <v>198.833715481209</v>
      </c>
      <c r="J188">
        <f t="shared" si="21"/>
        <v>788.683714295781</v>
      </c>
      <c r="L188">
        <f t="shared" si="17"/>
        <v>0.199522235664984</v>
      </c>
      <c r="M188">
        <f t="shared" si="18"/>
        <v>0.0124825702230093</v>
      </c>
      <c r="N188">
        <f t="shared" si="19"/>
        <v>0.198833715481209</v>
      </c>
      <c r="O188">
        <f t="shared" si="20"/>
        <v>0.788683714295781</v>
      </c>
      <c r="Q188" s="6">
        <v>0.197871992061835</v>
      </c>
      <c r="R188" s="6">
        <v>0.0123571808638998</v>
      </c>
      <c r="S188" s="6">
        <f t="shared" si="15"/>
        <v>0.185514811197935</v>
      </c>
      <c r="T188" s="6">
        <f t="shared" si="16"/>
        <v>0.802128007938165</v>
      </c>
    </row>
    <row r="189" spans="1:20">
      <c r="A189">
        <v>0.989600055671963</v>
      </c>
      <c r="B189">
        <v>0.00108400624857408</v>
      </c>
      <c r="C189">
        <v>0.00931593807946263</v>
      </c>
      <c r="D189">
        <v>0.991402612907301</v>
      </c>
      <c r="E189">
        <v>0.00859738709269942</v>
      </c>
      <c r="F189">
        <v>0.991373599437856</v>
      </c>
      <c r="G189">
        <v>197.801076939083</v>
      </c>
      <c r="H189">
        <v>12.3527521876192</v>
      </c>
      <c r="I189">
        <v>197.240551913408</v>
      </c>
      <c r="J189">
        <f t="shared" si="21"/>
        <v>790.406695898973</v>
      </c>
      <c r="L189">
        <f t="shared" si="17"/>
        <v>0.197801076939083</v>
      </c>
      <c r="M189">
        <f t="shared" si="18"/>
        <v>0.0123527521876192</v>
      </c>
      <c r="N189">
        <f t="shared" si="19"/>
        <v>0.197240551913408</v>
      </c>
      <c r="O189">
        <f t="shared" si="20"/>
        <v>0.790406695898972</v>
      </c>
      <c r="Q189" s="6">
        <v>0.19616506899828</v>
      </c>
      <c r="R189" s="6">
        <v>0.0122293321255503</v>
      </c>
      <c r="S189" s="6">
        <f t="shared" si="15"/>
        <v>0.18393573687273</v>
      </c>
      <c r="T189" s="6">
        <f t="shared" si="16"/>
        <v>0.80383493100172</v>
      </c>
    </row>
    <row r="190" spans="1:20">
      <c r="A190">
        <v>0.989653891145755</v>
      </c>
      <c r="B190">
        <v>0.00108400624857408</v>
      </c>
      <c r="C190">
        <v>0.00926210260567084</v>
      </c>
      <c r="D190">
        <v>0.991416973617651</v>
      </c>
      <c r="E190">
        <v>0.00858302638234855</v>
      </c>
      <c r="F190">
        <v>0.991373599437855</v>
      </c>
      <c r="G190">
        <v>196.094765617783</v>
      </c>
      <c r="H190">
        <v>12.2249492688366</v>
      </c>
      <c r="I190">
        <v>195.66204351089</v>
      </c>
      <c r="J190">
        <f t="shared" si="21"/>
        <v>792.113007220273</v>
      </c>
      <c r="L190">
        <f t="shared" si="17"/>
        <v>0.196094765617783</v>
      </c>
      <c r="M190">
        <f t="shared" si="18"/>
        <v>0.0122249492688366</v>
      </c>
      <c r="N190">
        <f t="shared" si="19"/>
        <v>0.19566204351089</v>
      </c>
      <c r="O190">
        <f t="shared" si="20"/>
        <v>0.792113007220273</v>
      </c>
      <c r="Q190" s="6">
        <v>0.1944728705368</v>
      </c>
      <c r="R190" s="6">
        <v>0.012103457798881</v>
      </c>
      <c r="S190" s="6">
        <f t="shared" si="15"/>
        <v>0.182369412737919</v>
      </c>
      <c r="T190" s="6">
        <f t="shared" si="16"/>
        <v>0.8055271294632</v>
      </c>
    </row>
    <row r="191" spans="1:20">
      <c r="A191">
        <v>0.989707178987615</v>
      </c>
      <c r="B191">
        <v>0.00108400624857408</v>
      </c>
      <c r="C191">
        <v>0.00920881476381108</v>
      </c>
      <c r="D191">
        <v>0.991422250095892</v>
      </c>
      <c r="E191">
        <v>0.00857774990410766</v>
      </c>
      <c r="F191">
        <v>0.991373599437855</v>
      </c>
      <c r="G191">
        <v>194.403173621424</v>
      </c>
      <c r="H191">
        <v>12.099120054127</v>
      </c>
      <c r="I191">
        <v>194.096280729241</v>
      </c>
      <c r="J191">
        <f t="shared" si="21"/>
        <v>793.804599216632</v>
      </c>
      <c r="L191">
        <f t="shared" si="17"/>
        <v>0.194403173621424</v>
      </c>
      <c r="M191">
        <f t="shared" si="18"/>
        <v>0.012099120054127</v>
      </c>
      <c r="N191">
        <f t="shared" si="19"/>
        <v>0.194096280729241</v>
      </c>
      <c r="O191">
        <f t="shared" si="20"/>
        <v>0.793804599216632</v>
      </c>
      <c r="Q191" s="6">
        <v>0.19279526965708</v>
      </c>
      <c r="R191" s="6">
        <v>0.0119795175123506</v>
      </c>
      <c r="S191" s="6">
        <f t="shared" si="15"/>
        <v>0.180815752144729</v>
      </c>
      <c r="T191" s="6">
        <f t="shared" si="16"/>
        <v>0.80720473034292</v>
      </c>
    </row>
    <row r="192" spans="1:20">
      <c r="A192">
        <v>0.989759927403402</v>
      </c>
      <c r="B192">
        <v>0.00108400624857408</v>
      </c>
      <c r="C192">
        <v>0.00915606634802379</v>
      </c>
      <c r="D192">
        <v>0.991427532159721</v>
      </c>
      <c r="E192">
        <v>0.00857246784027873</v>
      </c>
      <c r="F192">
        <v>0.991373599437858</v>
      </c>
      <c r="G192">
        <v>192.726173975214</v>
      </c>
      <c r="H192">
        <v>11.9752241864178</v>
      </c>
      <c r="I192">
        <v>192.54317695074</v>
      </c>
      <c r="J192">
        <f t="shared" si="21"/>
        <v>795.481598862842</v>
      </c>
      <c r="L192">
        <f t="shared" si="17"/>
        <v>0.192726173975214</v>
      </c>
      <c r="M192">
        <f t="shared" si="18"/>
        <v>0.0119752241864178</v>
      </c>
      <c r="N192">
        <f t="shared" si="19"/>
        <v>0.19254317695074</v>
      </c>
      <c r="O192">
        <f t="shared" si="20"/>
        <v>0.795481598862842</v>
      </c>
      <c r="Q192" s="6">
        <v>0.191132140434531</v>
      </c>
      <c r="R192" s="6">
        <v>0.0118574719182346</v>
      </c>
      <c r="S192" s="6">
        <f t="shared" si="15"/>
        <v>0.179274668516296</v>
      </c>
      <c r="T192" s="6">
        <f t="shared" si="16"/>
        <v>0.808867859565469</v>
      </c>
    </row>
    <row r="193" spans="1:20">
      <c r="A193">
        <v>0.98981214443819</v>
      </c>
      <c r="B193">
        <v>0.00108400624857408</v>
      </c>
      <c r="C193">
        <v>0.00910384931323571</v>
      </c>
      <c r="D193">
        <v>0.991432820503964</v>
      </c>
      <c r="E193">
        <v>0.00856717949603573</v>
      </c>
      <c r="F193">
        <v>0.991373599437854</v>
      </c>
      <c r="G193">
        <v>191.063640799694</v>
      </c>
      <c r="H193">
        <v>11.8532223320863</v>
      </c>
      <c r="I193">
        <v>191.002645629551</v>
      </c>
      <c r="J193">
        <f t="shared" si="21"/>
        <v>797.144132038362</v>
      </c>
      <c r="L193">
        <f t="shared" si="17"/>
        <v>0.191063640799694</v>
      </c>
      <c r="M193">
        <f t="shared" si="18"/>
        <v>0.0118532223320863</v>
      </c>
      <c r="N193">
        <f t="shared" si="19"/>
        <v>0.191002645629551</v>
      </c>
      <c r="O193">
        <f t="shared" si="20"/>
        <v>0.797144132038362</v>
      </c>
      <c r="Q193" s="6">
        <v>0.189483358030843</v>
      </c>
      <c r="R193" s="6">
        <v>0.0117372826617239</v>
      </c>
      <c r="S193" s="6">
        <f t="shared" si="15"/>
        <v>0.177746075369119</v>
      </c>
      <c r="T193" s="6">
        <f t="shared" si="16"/>
        <v>0.810516641969157</v>
      </c>
    </row>
    <row r="194" spans="1:20">
      <c r="A194">
        <v>0.989863837980011</v>
      </c>
      <c r="B194">
        <v>0.00108400624857408</v>
      </c>
      <c r="C194">
        <v>0.00905215577141538</v>
      </c>
      <c r="D194">
        <v>0.991438115812817</v>
      </c>
      <c r="E194">
        <v>0.00856188418718325</v>
      </c>
      <c r="F194">
        <v>0.991373599437857</v>
      </c>
      <c r="G194">
        <v>189.415449301294</v>
      </c>
      <c r="H194">
        <v>11.7330761500693</v>
      </c>
      <c r="I194">
        <v>189.474600313169</v>
      </c>
      <c r="J194">
        <f t="shared" si="21"/>
        <v>798.792323536762</v>
      </c>
      <c r="L194">
        <f t="shared" si="17"/>
        <v>0.189415449301294</v>
      </c>
      <c r="M194">
        <f t="shared" si="18"/>
        <v>0.0117330761500693</v>
      </c>
      <c r="N194">
        <f t="shared" si="19"/>
        <v>0.189474600313169</v>
      </c>
      <c r="O194">
        <f t="shared" si="20"/>
        <v>0.798792323536762</v>
      </c>
      <c r="Q194" s="6">
        <v>0.187848798684609</v>
      </c>
      <c r="R194" s="6">
        <v>0.0116189123511033</v>
      </c>
      <c r="S194" s="6">
        <f t="shared" ref="S194:S257" si="22">Q194-R194</f>
        <v>0.176229886333506</v>
      </c>
      <c r="T194" s="6">
        <f t="shared" ref="T194:T257" si="23">1-Q194</f>
        <v>0.812151201315391</v>
      </c>
    </row>
    <row r="195" spans="1:20">
      <c r="A195">
        <v>0.98991501576369</v>
      </c>
      <c r="B195">
        <v>0.00108400624857408</v>
      </c>
      <c r="C195">
        <v>0.00900097798773591</v>
      </c>
      <c r="D195">
        <v>0.99144341876014</v>
      </c>
      <c r="E195">
        <v>0.00855658123985971</v>
      </c>
      <c r="F195">
        <v>0.991373599437857</v>
      </c>
      <c r="G195">
        <v>187.781475762963</v>
      </c>
      <c r="H195">
        <v>11.6147482620524</v>
      </c>
      <c r="I195">
        <v>187.958954662854</v>
      </c>
      <c r="J195">
        <f t="shared" si="21"/>
        <v>800.426297075093</v>
      </c>
      <c r="L195">
        <f t="shared" ref="L195:L258" si="24">G195/1000</f>
        <v>0.187781475762963</v>
      </c>
      <c r="M195">
        <f t="shared" ref="M195:M258" si="25">H195/1000</f>
        <v>0.0116147482620524</v>
      </c>
      <c r="N195">
        <f t="shared" ref="N195:N258" si="26">I195/1000</f>
        <v>0.187958954662854</v>
      </c>
      <c r="O195">
        <f t="shared" ref="O195:O258" si="27">J195/1000</f>
        <v>0.800426297075093</v>
      </c>
      <c r="Q195" s="6">
        <v>0.186228339702038</v>
      </c>
      <c r="R195" s="6">
        <v>0.0115023245289658</v>
      </c>
      <c r="S195" s="6">
        <f t="shared" si="22"/>
        <v>0.174726015173072</v>
      </c>
      <c r="T195" s="6">
        <f t="shared" si="23"/>
        <v>0.813771660297962</v>
      </c>
    </row>
    <row r="196" spans="1:20">
      <c r="A196">
        <v>0.989965685374464</v>
      </c>
      <c r="B196">
        <v>0.00108400624857408</v>
      </c>
      <c r="C196">
        <v>0.0089503083769622</v>
      </c>
      <c r="D196">
        <v>0.991448730009841</v>
      </c>
      <c r="E196">
        <v>0.0085512699901593</v>
      </c>
      <c r="F196">
        <v>0.991373599437856</v>
      </c>
      <c r="G196">
        <v>186.161597534881</v>
      </c>
      <c r="H196">
        <v>11.4982022236946</v>
      </c>
      <c r="I196">
        <v>186.45562247313</v>
      </c>
      <c r="J196">
        <f t="shared" ref="J196:J259" si="28">B196*H195+I195*E196+J195</f>
        <v>802.046175303175</v>
      </c>
      <c r="L196">
        <f t="shared" si="24"/>
        <v>0.186161597534881</v>
      </c>
      <c r="M196">
        <f t="shared" si="25"/>
        <v>0.0114982022236946</v>
      </c>
      <c r="N196">
        <f t="shared" si="26"/>
        <v>0.18645562247313</v>
      </c>
      <c r="O196">
        <f t="shared" si="27"/>
        <v>0.802046175303175</v>
      </c>
      <c r="Q196" s="6">
        <v>0.184621859447746</v>
      </c>
      <c r="R196" s="6">
        <v>0.011387483644422</v>
      </c>
      <c r="S196" s="6">
        <f t="shared" si="22"/>
        <v>0.173234375803324</v>
      </c>
      <c r="T196" s="6">
        <f t="shared" si="23"/>
        <v>0.815378140552254</v>
      </c>
    </row>
    <row r="197" spans="1:20">
      <c r="A197">
        <v>0.990015854251495</v>
      </c>
      <c r="B197">
        <v>0.00108400624857408</v>
      </c>
      <c r="C197">
        <v>0.00890013949993096</v>
      </c>
      <c r="D197">
        <v>0.991454050216182</v>
      </c>
      <c r="E197">
        <v>0.00854594978381779</v>
      </c>
      <c r="F197">
        <v>0.99137359943786</v>
      </c>
      <c r="G197">
        <v>184.555693025258</v>
      </c>
      <c r="H197">
        <v>11.3834024968474</v>
      </c>
      <c r="I197">
        <v>184.964517690354</v>
      </c>
      <c r="J197">
        <f t="shared" si="28"/>
        <v>803.652079812798</v>
      </c>
      <c r="L197">
        <f t="shared" si="24"/>
        <v>0.184555693025258</v>
      </c>
      <c r="M197">
        <f t="shared" si="25"/>
        <v>0.0113834024968474</v>
      </c>
      <c r="N197">
        <f t="shared" si="26"/>
        <v>0.184964517690354</v>
      </c>
      <c r="O197">
        <f t="shared" si="27"/>
        <v>0.803652079812798</v>
      </c>
      <c r="Q197" s="6">
        <v>0.183029237335621</v>
      </c>
      <c r="R197" s="6">
        <v>0.0112743550262668</v>
      </c>
      <c r="S197" s="6">
        <f t="shared" si="22"/>
        <v>0.171754882309354</v>
      </c>
      <c r="T197" s="6">
        <f t="shared" si="23"/>
        <v>0.816970762664379</v>
      </c>
    </row>
    <row r="198" spans="1:20">
      <c r="A198">
        <v>0.990065529691398</v>
      </c>
      <c r="B198">
        <v>0.00108400624857408</v>
      </c>
      <c r="C198">
        <v>0.00885046406002787</v>
      </c>
      <c r="D198">
        <v>0.991459380024071</v>
      </c>
      <c r="E198">
        <v>0.0085406199759287</v>
      </c>
      <c r="F198">
        <v>0.991373599437851</v>
      </c>
      <c r="G198">
        <v>182.963641691197</v>
      </c>
      <c r="H198">
        <v>11.2703144227316</v>
      </c>
      <c r="I198">
        <v>183.485554430409</v>
      </c>
      <c r="J198">
        <f t="shared" si="28"/>
        <v>805.244131146859</v>
      </c>
      <c r="L198">
        <f t="shared" si="24"/>
        <v>0.182963641691197</v>
      </c>
      <c r="M198">
        <f t="shared" si="25"/>
        <v>0.0112703144227316</v>
      </c>
      <c r="N198">
        <f t="shared" si="26"/>
        <v>0.183485554430409</v>
      </c>
      <c r="O198">
        <f t="shared" si="27"/>
        <v>0.805244131146859</v>
      </c>
      <c r="Q198" s="6">
        <v>0.181450353819781</v>
      </c>
      <c r="R198" s="6">
        <v>0.0111629048570642</v>
      </c>
      <c r="S198" s="6">
        <f t="shared" si="22"/>
        <v>0.170287448962717</v>
      </c>
      <c r="T198" s="6">
        <f t="shared" si="23"/>
        <v>0.818549646180219</v>
      </c>
    </row>
    <row r="199" spans="1:20">
      <c r="A199">
        <v>0.990114718851505</v>
      </c>
      <c r="B199">
        <v>0.00108400624857408</v>
      </c>
      <c r="C199">
        <v>0.00880127489992122</v>
      </c>
      <c r="D199">
        <v>0.991464720069435</v>
      </c>
      <c r="E199">
        <v>0.00853527993056466</v>
      </c>
      <c r="F199">
        <v>0.99137359943786</v>
      </c>
      <c r="G199">
        <v>181.385324029661</v>
      </c>
      <c r="H199">
        <v>11.158904196031</v>
      </c>
      <c r="I199">
        <v>182.018646995573</v>
      </c>
      <c r="J199">
        <f t="shared" si="28"/>
        <v>806.822448808395</v>
      </c>
      <c r="L199">
        <f t="shared" si="24"/>
        <v>0.181385324029661</v>
      </c>
      <c r="M199">
        <f t="shared" si="25"/>
        <v>0.011158904196031</v>
      </c>
      <c r="N199">
        <f t="shared" si="26"/>
        <v>0.182018646995573</v>
      </c>
      <c r="O199">
        <f t="shared" si="27"/>
        <v>0.806822448808395</v>
      </c>
      <c r="Q199" s="6">
        <v>0.179885090385589</v>
      </c>
      <c r="R199" s="6">
        <v>0.0110531001481163</v>
      </c>
      <c r="S199" s="6">
        <f t="shared" si="22"/>
        <v>0.168831990237473</v>
      </c>
      <c r="T199" s="6">
        <f t="shared" si="23"/>
        <v>0.820114909614411</v>
      </c>
    </row>
    <row r="200" spans="1:20">
      <c r="A200">
        <v>0.990163428753188</v>
      </c>
      <c r="B200">
        <v>0.00108400624857408</v>
      </c>
      <c r="C200">
        <v>0.00875256499823829</v>
      </c>
      <c r="D200">
        <v>0.991470070979398</v>
      </c>
      <c r="E200">
        <v>0.00852992902060171</v>
      </c>
      <c r="F200">
        <v>0.991373599437857</v>
      </c>
      <c r="G200">
        <v>179.820621568487</v>
      </c>
      <c r="H200">
        <v>11.0491388398704</v>
      </c>
      <c r="I200">
        <v>180.56370989056</v>
      </c>
      <c r="J200">
        <f t="shared" si="28"/>
        <v>808.387151269569</v>
      </c>
      <c r="L200">
        <f t="shared" si="24"/>
        <v>0.179820621568487</v>
      </c>
      <c r="M200">
        <f t="shared" si="25"/>
        <v>0.0110491388398704</v>
      </c>
      <c r="N200">
        <f t="shared" si="26"/>
        <v>0.18056370989056</v>
      </c>
      <c r="O200">
        <f t="shared" si="27"/>
        <v>0.808387151269569</v>
      </c>
      <c r="Q200" s="6">
        <v>0.178333329540765</v>
      </c>
      <c r="R200" s="6">
        <v>0.010944908715281</v>
      </c>
      <c r="S200" s="6">
        <f t="shared" si="22"/>
        <v>0.167388420825484</v>
      </c>
      <c r="T200" s="6">
        <f t="shared" si="23"/>
        <v>0.821666670459235</v>
      </c>
    </row>
    <row r="201" spans="1:20">
      <c r="A201">
        <v>0.99021166628498</v>
      </c>
      <c r="B201">
        <v>0.00108400624857408</v>
      </c>
      <c r="C201">
        <v>0.00870432746644589</v>
      </c>
      <c r="D201">
        <v>0.991475433372669</v>
      </c>
      <c r="E201">
        <v>0.00852456662733091</v>
      </c>
      <c r="F201">
        <v>0.991373599437854</v>
      </c>
      <c r="G201">
        <v>178.269416857503</v>
      </c>
      <c r="H201">
        <v>10.9409861816421</v>
      </c>
      <c r="I201">
        <v>179.120657837804</v>
      </c>
      <c r="J201">
        <f t="shared" si="28"/>
        <v>809.938355980553</v>
      </c>
      <c r="L201">
        <f t="shared" si="24"/>
        <v>0.178269416857503</v>
      </c>
      <c r="M201">
        <f t="shared" si="25"/>
        <v>0.0109409861816421</v>
      </c>
      <c r="N201">
        <f t="shared" si="26"/>
        <v>0.179120657837804</v>
      </c>
      <c r="O201">
        <f t="shared" si="27"/>
        <v>0.809938355980553</v>
      </c>
      <c r="Q201" s="6">
        <v>0.176794954806566</v>
      </c>
      <c r="R201" s="6">
        <v>0.0108382991556064</v>
      </c>
      <c r="S201" s="6">
        <f t="shared" si="22"/>
        <v>0.16595665565096</v>
      </c>
      <c r="T201" s="6">
        <f t="shared" si="23"/>
        <v>0.823205045193434</v>
      </c>
    </row>
    <row r="202" spans="1:20">
      <c r="A202">
        <v>0.99025943820566</v>
      </c>
      <c r="B202">
        <v>0.00108400624857408</v>
      </c>
      <c r="C202">
        <v>0.0086565555457655</v>
      </c>
      <c r="D202">
        <v>0.991480807859764</v>
      </c>
      <c r="E202">
        <v>0.00851919214023597</v>
      </c>
      <c r="F202">
        <v>0.991373599437859</v>
      </c>
      <c r="G202">
        <v>176.731593459711</v>
      </c>
      <c r="H202">
        <v>10.8344148296488</v>
      </c>
      <c r="I202">
        <v>177.689405792005</v>
      </c>
      <c r="J202">
        <f t="shared" si="28"/>
        <v>811.476179378345</v>
      </c>
      <c r="L202">
        <f t="shared" si="24"/>
        <v>0.176731593459711</v>
      </c>
      <c r="M202">
        <f t="shared" si="25"/>
        <v>0.0108344148296488</v>
      </c>
      <c r="N202">
        <f t="shared" si="26"/>
        <v>0.177689405792005</v>
      </c>
      <c r="O202">
        <f t="shared" si="27"/>
        <v>0.811476179378345</v>
      </c>
      <c r="Q202" s="6">
        <v>0.175269850709038</v>
      </c>
      <c r="R202" s="6">
        <v>0.0107332408247514</v>
      </c>
      <c r="S202" s="6">
        <f t="shared" si="22"/>
        <v>0.164536609884287</v>
      </c>
      <c r="T202" s="6">
        <f t="shared" si="23"/>
        <v>0.824730149290962</v>
      </c>
    </row>
    <row r="203" spans="1:20">
      <c r="A203">
        <v>0.990306751147328</v>
      </c>
      <c r="B203">
        <v>0.00108400624857408</v>
      </c>
      <c r="C203">
        <v>0.00860924260409812</v>
      </c>
      <c r="D203">
        <v>0.991486195043245</v>
      </c>
      <c r="E203">
        <v>0.00851380495675541</v>
      </c>
      <c r="F203">
        <v>0.991373599437854</v>
      </c>
      <c r="G203">
        <v>175.207035942541</v>
      </c>
      <c r="H203">
        <v>10.729394150532</v>
      </c>
      <c r="I203">
        <v>176.269868953952</v>
      </c>
      <c r="J203">
        <f t="shared" si="28"/>
        <v>813.000736895515</v>
      </c>
      <c r="L203">
        <f t="shared" si="24"/>
        <v>0.175207035942541</v>
      </c>
      <c r="M203">
        <f t="shared" si="25"/>
        <v>0.010729394150532</v>
      </c>
      <c r="N203">
        <f t="shared" si="26"/>
        <v>0.176269868953952</v>
      </c>
      <c r="O203">
        <f t="shared" si="27"/>
        <v>0.813000736895515</v>
      </c>
      <c r="Q203" s="6">
        <v>0.173757902770355</v>
      </c>
      <c r="R203" s="6">
        <v>0.0106297038151607</v>
      </c>
      <c r="S203" s="6">
        <f t="shared" si="22"/>
        <v>0.163128198955194</v>
      </c>
      <c r="T203" s="6">
        <f t="shared" si="23"/>
        <v>0.826242097229645</v>
      </c>
    </row>
    <row r="204" spans="1:20">
      <c r="A204">
        <v>0.990353611618223</v>
      </c>
      <c r="B204">
        <v>0.00108400624857408</v>
      </c>
      <c r="C204">
        <v>0.00856238213320326</v>
      </c>
      <c r="D204">
        <v>0.991491595518034</v>
      </c>
      <c r="E204">
        <v>0.0085084044819662</v>
      </c>
      <c r="F204">
        <v>0.991373599437858</v>
      </c>
      <c r="G204">
        <v>173.695629869195</v>
      </c>
      <c r="H204">
        <v>10.6258942474548</v>
      </c>
      <c r="I204">
        <v>174.861962783684</v>
      </c>
      <c r="J204">
        <f t="shared" si="28"/>
        <v>814.512142968861</v>
      </c>
      <c r="L204">
        <f t="shared" si="24"/>
        <v>0.173695629869195</v>
      </c>
      <c r="M204">
        <f t="shared" si="25"/>
        <v>0.0106258942474548</v>
      </c>
      <c r="N204">
        <f t="shared" si="26"/>
        <v>0.174861962783684</v>
      </c>
      <c r="O204">
        <f t="shared" si="27"/>
        <v>0.814512142968861</v>
      </c>
      <c r="Q204" s="6">
        <v>0.17225899750022</v>
      </c>
      <c r="R204" s="6">
        <v>0.0105276589349667</v>
      </c>
      <c r="S204" s="6">
        <f t="shared" si="22"/>
        <v>0.161731338565253</v>
      </c>
      <c r="T204" s="6">
        <f t="shared" si="23"/>
        <v>0.82774100249978</v>
      </c>
    </row>
    <row r="205" spans="1:20">
      <c r="A205">
        <v>0.990400026005573</v>
      </c>
      <c r="B205">
        <v>0.00108400624857408</v>
      </c>
      <c r="C205">
        <v>0.0085159677458525</v>
      </c>
      <c r="D205">
        <v>0.991497009871588</v>
      </c>
      <c r="E205">
        <v>0.00850299012841249</v>
      </c>
      <c r="F205">
        <v>0.991373599437857</v>
      </c>
      <c r="G205">
        <v>172.197261790049</v>
      </c>
      <c r="H205">
        <v>10.5238859390117</v>
      </c>
      <c r="I205">
        <v>173.465603012981</v>
      </c>
      <c r="J205">
        <f t="shared" si="28"/>
        <v>816.010511048007</v>
      </c>
      <c r="L205">
        <f t="shared" si="24"/>
        <v>0.172197261790049</v>
      </c>
      <c r="M205">
        <f t="shared" si="25"/>
        <v>0.0105238859390117</v>
      </c>
      <c r="N205">
        <f t="shared" si="26"/>
        <v>0.173465603012981</v>
      </c>
      <c r="O205">
        <f t="shared" si="27"/>
        <v>0.816010511048007</v>
      </c>
      <c r="Q205" s="6">
        <v>0.17077302238735</v>
      </c>
      <c r="R205" s="6">
        <v>0.0104270776875917</v>
      </c>
      <c r="S205" s="6">
        <f t="shared" si="22"/>
        <v>0.160345944699758</v>
      </c>
      <c r="T205" s="6">
        <f t="shared" si="23"/>
        <v>0.82922697761265</v>
      </c>
    </row>
    <row r="206" spans="1:20">
      <c r="A206">
        <v>0.990446000578445</v>
      </c>
      <c r="B206">
        <v>0.00119377858218395</v>
      </c>
      <c r="C206">
        <v>0.00836022083937105</v>
      </c>
      <c r="D206">
        <v>0.991502438684183</v>
      </c>
      <c r="E206">
        <v>0.00849756131581661</v>
      </c>
      <c r="F206">
        <v>0.991373599437858</v>
      </c>
      <c r="G206">
        <v>170.711819234144</v>
      </c>
      <c r="H206">
        <v>10.4233407388378</v>
      </c>
      <c r="I206">
        <v>172.079550425732</v>
      </c>
      <c r="J206">
        <f t="shared" si="28"/>
        <v>817.49710883543</v>
      </c>
      <c r="L206">
        <f t="shared" si="24"/>
        <v>0.170711819234144</v>
      </c>
      <c r="M206">
        <f t="shared" si="25"/>
        <v>0.0104233407388378</v>
      </c>
      <c r="N206">
        <f t="shared" si="26"/>
        <v>0.172079550425732</v>
      </c>
      <c r="O206">
        <f t="shared" si="27"/>
        <v>0.81749710883543</v>
      </c>
      <c r="Q206" s="6">
        <v>0.169299865891028</v>
      </c>
      <c r="R206" s="6">
        <v>0.0103279322520222</v>
      </c>
      <c r="S206" s="6">
        <f t="shared" si="22"/>
        <v>0.158971933639006</v>
      </c>
      <c r="T206" s="6">
        <f t="shared" si="23"/>
        <v>0.830700134108972</v>
      </c>
    </row>
    <row r="207" spans="1:20">
      <c r="A207">
        <v>0.990491541490337</v>
      </c>
      <c r="B207">
        <v>0.00119377858218395</v>
      </c>
      <c r="C207">
        <v>0.00831467992747925</v>
      </c>
      <c r="D207">
        <v>0.991514474736449</v>
      </c>
      <c r="E207">
        <v>0.00848552526355059</v>
      </c>
      <c r="F207">
        <v>0.991373599437852</v>
      </c>
      <c r="G207">
        <v>169.239190700737</v>
      </c>
      <c r="H207">
        <v>10.3242308358905</v>
      </c>
      <c r="I207">
        <v>170.706031795272</v>
      </c>
      <c r="J207">
        <f t="shared" si="28"/>
        <v>818.969737368837</v>
      </c>
      <c r="L207">
        <f t="shared" si="24"/>
        <v>0.169239190700737</v>
      </c>
      <c r="M207">
        <f t="shared" si="25"/>
        <v>0.0103242308358905</v>
      </c>
      <c r="N207">
        <f t="shared" si="26"/>
        <v>0.170706031795272</v>
      </c>
      <c r="O207">
        <f t="shared" si="27"/>
        <v>0.818969737368837</v>
      </c>
      <c r="Q207" s="6">
        <v>0.167839417432735</v>
      </c>
      <c r="R207" s="6">
        <v>0.0102301954637313</v>
      </c>
      <c r="S207" s="6">
        <f t="shared" si="22"/>
        <v>0.157609221969004</v>
      </c>
      <c r="T207" s="6">
        <f t="shared" si="23"/>
        <v>0.832160582567265</v>
      </c>
    </row>
    <row r="208" spans="1:20">
      <c r="A208">
        <v>0.990536654781816</v>
      </c>
      <c r="B208">
        <v>0.00119377858218395</v>
      </c>
      <c r="C208">
        <v>0.00826956663599965</v>
      </c>
      <c r="D208">
        <v>0.991519923526287</v>
      </c>
      <c r="E208">
        <v>0.00848007647371277</v>
      </c>
      <c r="F208">
        <v>0.991373599437858</v>
      </c>
      <c r="G208">
        <v>167.77926565094</v>
      </c>
      <c r="H208">
        <v>10.2265290753783</v>
      </c>
      <c r="I208">
        <v>169.343808505987</v>
      </c>
      <c r="J208">
        <f t="shared" si="28"/>
        <v>820.429662418634</v>
      </c>
      <c r="L208">
        <f t="shared" si="24"/>
        <v>0.16777926565094</v>
      </c>
      <c r="M208">
        <f t="shared" si="25"/>
        <v>0.0102265290753783</v>
      </c>
      <c r="N208">
        <f t="shared" si="26"/>
        <v>0.169343808505987</v>
      </c>
      <c r="O208">
        <f t="shared" si="27"/>
        <v>0.820429662418634</v>
      </c>
      <c r="Q208" s="6">
        <v>0.166391567387844</v>
      </c>
      <c r="R208" s="6">
        <v>0.0101338407962251</v>
      </c>
      <c r="S208" s="6">
        <f t="shared" si="22"/>
        <v>0.156257726591619</v>
      </c>
      <c r="T208" s="6">
        <f t="shared" si="23"/>
        <v>0.833608432612156</v>
      </c>
    </row>
    <row r="209" spans="1:20">
      <c r="A209">
        <v>0.990581346383087</v>
      </c>
      <c r="B209">
        <v>0.00119377858218395</v>
      </c>
      <c r="C209">
        <v>0.00822487503472924</v>
      </c>
      <c r="D209">
        <v>0.991525388776787</v>
      </c>
      <c r="E209">
        <v>0.00847461122321291</v>
      </c>
      <c r="F209">
        <v>0.99137359943786</v>
      </c>
      <c r="G209">
        <v>166.331934499413</v>
      </c>
      <c r="H209">
        <v>10.130208940314</v>
      </c>
      <c r="I209">
        <v>167.992797489525</v>
      </c>
      <c r="J209">
        <f t="shared" si="28"/>
        <v>821.876993570161</v>
      </c>
      <c r="L209">
        <f t="shared" si="24"/>
        <v>0.166331934499413</v>
      </c>
      <c r="M209">
        <f t="shared" si="25"/>
        <v>0.010130208940314</v>
      </c>
      <c r="N209">
        <f t="shared" si="26"/>
        <v>0.167992797489525</v>
      </c>
      <c r="O209">
        <f t="shared" si="27"/>
        <v>0.821876993570161</v>
      </c>
      <c r="Q209" s="6">
        <v>0.164956207077393</v>
      </c>
      <c r="R209" s="6">
        <v>0.0100388423431897</v>
      </c>
      <c r="S209" s="6">
        <f t="shared" si="22"/>
        <v>0.154917364734203</v>
      </c>
      <c r="T209" s="6">
        <f t="shared" si="23"/>
        <v>0.835043792922607</v>
      </c>
    </row>
    <row r="210" spans="1:20">
      <c r="A210">
        <v>0.990625622116465</v>
      </c>
      <c r="B210">
        <v>0.00119377858218395</v>
      </c>
      <c r="C210">
        <v>0.00818059930135129</v>
      </c>
      <c r="D210">
        <v>0.991530871036948</v>
      </c>
      <c r="E210">
        <v>0.00846912896305233</v>
      </c>
      <c r="F210">
        <v>0.991373599437853</v>
      </c>
      <c r="G210">
        <v>164.897088606145</v>
      </c>
      <c r="H210">
        <v>10.0352445336683</v>
      </c>
      <c r="I210">
        <v>166.652916002902</v>
      </c>
      <c r="J210">
        <f t="shared" si="28"/>
        <v>823.311839463429</v>
      </c>
      <c r="L210">
        <f t="shared" si="24"/>
        <v>0.164897088606145</v>
      </c>
      <c r="M210">
        <f t="shared" si="25"/>
        <v>0.0100352445336683</v>
      </c>
      <c r="N210">
        <f t="shared" si="26"/>
        <v>0.166652916002902</v>
      </c>
      <c r="O210">
        <f t="shared" si="27"/>
        <v>0.823311839463429</v>
      </c>
      <c r="Q210" s="6">
        <v>0.163533228759932</v>
      </c>
      <c r="R210" s="6">
        <v>0.00994517480121644</v>
      </c>
      <c r="S210" s="6">
        <f t="shared" si="22"/>
        <v>0.153588053958716</v>
      </c>
      <c r="T210" s="6">
        <f t="shared" si="23"/>
        <v>0.836466771240068</v>
      </c>
    </row>
    <row r="211" spans="1:20">
      <c r="A211">
        <v>0.990669487698768</v>
      </c>
      <c r="B211">
        <v>0.00119377858218395</v>
      </c>
      <c r="C211">
        <v>0.00813673371904799</v>
      </c>
      <c r="D211">
        <v>0.991536370849751</v>
      </c>
      <c r="E211">
        <v>0.0084636291502486</v>
      </c>
      <c r="F211">
        <v>0.99137359943786</v>
      </c>
      <c r="G211">
        <v>163.474620268297</v>
      </c>
      <c r="H211">
        <v>9.94161056110106</v>
      </c>
      <c r="I211">
        <v>165.324081637622</v>
      </c>
      <c r="J211">
        <f t="shared" si="28"/>
        <v>824.734307801277</v>
      </c>
      <c r="L211">
        <f t="shared" si="24"/>
        <v>0.163474620268297</v>
      </c>
      <c r="M211">
        <f t="shared" si="25"/>
        <v>0.00994161056110106</v>
      </c>
      <c r="N211">
        <f t="shared" si="26"/>
        <v>0.165324081637622</v>
      </c>
      <c r="O211">
        <f t="shared" si="27"/>
        <v>0.824734307801277</v>
      </c>
      <c r="Q211" s="6">
        <v>0.162122525623428</v>
      </c>
      <c r="R211" s="6">
        <v>0.00985281345308451</v>
      </c>
      <c r="S211" s="6">
        <f t="shared" si="22"/>
        <v>0.152269712170343</v>
      </c>
      <c r="T211" s="6">
        <f t="shared" si="23"/>
        <v>0.837877474376572</v>
      </c>
    </row>
    <row r="212" spans="1:20">
      <c r="A212">
        <v>0.990712948743683</v>
      </c>
      <c r="B212">
        <v>0.00119377858218395</v>
      </c>
      <c r="C212">
        <v>0.00809327267413318</v>
      </c>
      <c r="D212">
        <v>0.991541888752277</v>
      </c>
      <c r="E212">
        <v>0.00845811124772266</v>
      </c>
      <c r="F212">
        <v>0.991373599437855</v>
      </c>
      <c r="G212">
        <v>162.064422712118</v>
      </c>
      <c r="H212">
        <v>9.84928231424977</v>
      </c>
      <c r="I212">
        <v>164.006212328294</v>
      </c>
      <c r="J212">
        <f t="shared" si="28"/>
        <v>826.144505357456</v>
      </c>
      <c r="L212">
        <f t="shared" si="24"/>
        <v>0.162064422712118</v>
      </c>
      <c r="M212">
        <f t="shared" si="25"/>
        <v>0.00984928231424977</v>
      </c>
      <c r="N212">
        <f t="shared" si="26"/>
        <v>0.164006212328294</v>
      </c>
      <c r="O212">
        <f t="shared" si="27"/>
        <v>0.826144505357456</v>
      </c>
      <c r="Q212" s="6">
        <v>0.160723991777254</v>
      </c>
      <c r="R212" s="6">
        <v>0.00976173415158028</v>
      </c>
      <c r="S212" s="6">
        <f t="shared" si="22"/>
        <v>0.150962257625674</v>
      </c>
      <c r="T212" s="6">
        <f t="shared" si="23"/>
        <v>0.839276008222746</v>
      </c>
    </row>
    <row r="213" spans="1:20">
      <c r="A213">
        <v>0.990756010764041</v>
      </c>
      <c r="B213">
        <v>0.00119377858218395</v>
      </c>
      <c r="C213">
        <v>0.00805021065377542</v>
      </c>
      <c r="D213">
        <v>0.991547425275967</v>
      </c>
      <c r="E213">
        <v>0.00845257472403344</v>
      </c>
      <c r="F213">
        <v>0.991373599437857</v>
      </c>
      <c r="G213">
        <v>160.666390084931</v>
      </c>
      <c r="H213">
        <v>9.75823565455492</v>
      </c>
      <c r="I213">
        <v>162.699226360802</v>
      </c>
      <c r="J213">
        <f t="shared" si="28"/>
        <v>827.542537984643</v>
      </c>
      <c r="L213">
        <f t="shared" si="24"/>
        <v>0.160666390084931</v>
      </c>
      <c r="M213">
        <f t="shared" si="25"/>
        <v>0.00975823565455492</v>
      </c>
      <c r="N213">
        <f t="shared" si="26"/>
        <v>0.162699226360802</v>
      </c>
      <c r="O213">
        <f t="shared" si="27"/>
        <v>0.827542537984643</v>
      </c>
      <c r="Q213" s="6">
        <v>0.159337522244236</v>
      </c>
      <c r="R213" s="6">
        <v>0.00967191330383402</v>
      </c>
      <c r="S213" s="6">
        <f t="shared" si="22"/>
        <v>0.149665608940402</v>
      </c>
      <c r="T213" s="6">
        <f t="shared" si="23"/>
        <v>0.840662477755764</v>
      </c>
    </row>
    <row r="214" spans="1:20">
      <c r="A214">
        <v>0.990798679174056</v>
      </c>
      <c r="B214">
        <v>0.00119377858218395</v>
      </c>
      <c r="C214">
        <v>0.00800754224375977</v>
      </c>
      <c r="D214">
        <v>0.991552980946726</v>
      </c>
      <c r="E214">
        <v>0.0084470190532741</v>
      </c>
      <c r="F214">
        <v>0.991373599437852</v>
      </c>
      <c r="G214">
        <v>159.280417447184</v>
      </c>
      <c r="H214">
        <v>9.6684469976022</v>
      </c>
      <c r="I214">
        <v>161.403042380008</v>
      </c>
      <c r="J214">
        <f t="shared" si="28"/>
        <v>828.92851062239</v>
      </c>
      <c r="L214">
        <f t="shared" si="24"/>
        <v>0.159280417447184</v>
      </c>
      <c r="M214">
        <f t="shared" si="25"/>
        <v>0.0096684469976022</v>
      </c>
      <c r="N214">
        <f t="shared" si="26"/>
        <v>0.161403042380008</v>
      </c>
      <c r="O214">
        <f t="shared" si="27"/>
        <v>0.82892851062239</v>
      </c>
      <c r="Q214" s="6">
        <v>0.157963012952778</v>
      </c>
      <c r="R214" s="6">
        <v>0.00958332785615503</v>
      </c>
      <c r="S214" s="6">
        <f t="shared" si="22"/>
        <v>0.148379685096623</v>
      </c>
      <c r="T214" s="6">
        <f t="shared" si="23"/>
        <v>0.842036987047222</v>
      </c>
    </row>
    <row r="215" spans="1:20">
      <c r="A215">
        <v>0.990840959291491</v>
      </c>
      <c r="B215">
        <v>0.00119377858218395</v>
      </c>
      <c r="C215">
        <v>0.00796526212632553</v>
      </c>
      <c r="D215">
        <v>0.991558556285153</v>
      </c>
      <c r="E215">
        <v>0.00844144371484693</v>
      </c>
      <c r="F215">
        <v>0.991373599437858</v>
      </c>
      <c r="G215">
        <v>157.90640076458</v>
      </c>
      <c r="H215">
        <v>9.57989329796309</v>
      </c>
      <c r="I215">
        <v>160.117579397042</v>
      </c>
      <c r="J215">
        <f t="shared" si="28"/>
        <v>830.302527304994</v>
      </c>
      <c r="L215">
        <f t="shared" si="24"/>
        <v>0.15790640076458</v>
      </c>
      <c r="M215">
        <f t="shared" si="25"/>
        <v>0.00957989329796309</v>
      </c>
      <c r="N215">
        <f t="shared" si="26"/>
        <v>0.160117579397042</v>
      </c>
      <c r="O215">
        <f t="shared" si="27"/>
        <v>0.830302527304994</v>
      </c>
      <c r="Q215" s="6">
        <v>0.156600360729044</v>
      </c>
      <c r="R215" s="6">
        <v>0.00949595527934736</v>
      </c>
      <c r="S215" s="6">
        <f t="shared" si="22"/>
        <v>0.147104405449697</v>
      </c>
      <c r="T215" s="6">
        <f t="shared" si="23"/>
        <v>0.843399639270956</v>
      </c>
    </row>
    <row r="216" spans="1:20">
      <c r="A216">
        <v>0.990882856339768</v>
      </c>
      <c r="B216">
        <v>0.00119377858218395</v>
      </c>
      <c r="C216">
        <v>0.00792336507804814</v>
      </c>
      <c r="D216">
        <v>0.991564151806631</v>
      </c>
      <c r="E216">
        <v>0.00843584819336918</v>
      </c>
      <c r="F216">
        <v>0.991373599437855</v>
      </c>
      <c r="G216">
        <v>156.544236900258</v>
      </c>
      <c r="H216">
        <v>9.49255203451587</v>
      </c>
      <c r="I216">
        <v>158.842756796167</v>
      </c>
      <c r="J216">
        <f t="shared" si="28"/>
        <v>831.664691169316</v>
      </c>
      <c r="L216">
        <f t="shared" si="24"/>
        <v>0.156544236900258</v>
      </c>
      <c r="M216">
        <f t="shared" si="25"/>
        <v>0.00949255203451587</v>
      </c>
      <c r="N216">
        <f t="shared" si="26"/>
        <v>0.158842756796167</v>
      </c>
      <c r="O216">
        <f t="shared" si="27"/>
        <v>0.831664691169316</v>
      </c>
      <c r="Q216" s="6">
        <v>0.155249463289219</v>
      </c>
      <c r="R216" s="6">
        <v>0.00940977355448863</v>
      </c>
      <c r="S216" s="6">
        <f t="shared" si="22"/>
        <v>0.14583968973473</v>
      </c>
      <c r="T216" s="6">
        <f t="shared" si="23"/>
        <v>0.844750536710781</v>
      </c>
    </row>
    <row r="217" spans="1:20">
      <c r="A217">
        <v>0.990924375450023</v>
      </c>
      <c r="B217">
        <v>0.00119377858218395</v>
      </c>
      <c r="C217">
        <v>0.00788184596779318</v>
      </c>
      <c r="D217">
        <v>0.991569768021553</v>
      </c>
      <c r="E217">
        <v>0.00843023197844731</v>
      </c>
      <c r="F217">
        <v>0.991373599437856</v>
      </c>
      <c r="G217">
        <v>155.193823607061</v>
      </c>
      <c r="H217">
        <v>9.40640119622948</v>
      </c>
      <c r="I217">
        <v>157.578494341257</v>
      </c>
      <c r="J217">
        <f t="shared" si="28"/>
        <v>833.015104462513</v>
      </c>
      <c r="L217">
        <f t="shared" si="24"/>
        <v>0.155193823607061</v>
      </c>
      <c r="M217">
        <f t="shared" si="25"/>
        <v>0.00940640119622948</v>
      </c>
      <c r="N217">
        <f t="shared" si="26"/>
        <v>0.157578494341257</v>
      </c>
      <c r="O217">
        <f t="shared" si="27"/>
        <v>0.833015104462513</v>
      </c>
      <c r="Q217" s="6">
        <v>0.153910219231829</v>
      </c>
      <c r="R217" s="6">
        <v>0.00932476115915574</v>
      </c>
      <c r="S217" s="6">
        <f t="shared" si="22"/>
        <v>0.144585458072673</v>
      </c>
      <c r="T217" s="6">
        <f t="shared" si="23"/>
        <v>0.846089780768171</v>
      </c>
    </row>
    <row r="218" spans="1:20">
      <c r="A218">
        <v>0.990965521663129</v>
      </c>
      <c r="B218">
        <v>0.00119377858218395</v>
      </c>
      <c r="C218">
        <v>0.00784069975468715</v>
      </c>
      <c r="D218">
        <v>0.991575405435426</v>
      </c>
      <c r="E218">
        <v>0.00842459456457381</v>
      </c>
      <c r="F218">
        <v>0.99137359943786</v>
      </c>
      <c r="G218">
        <v>153.855059519856</v>
      </c>
      <c r="H218">
        <v>9.32141926839423</v>
      </c>
      <c r="I218">
        <v>156.324712181888</v>
      </c>
      <c r="J218">
        <f t="shared" si="28"/>
        <v>834.353868549718</v>
      </c>
      <c r="L218">
        <f t="shared" si="24"/>
        <v>0.153855059519856</v>
      </c>
      <c r="M218">
        <f t="shared" si="25"/>
        <v>0.00932141926839423</v>
      </c>
      <c r="N218">
        <f t="shared" si="26"/>
        <v>0.156324712181888</v>
      </c>
      <c r="O218">
        <f t="shared" si="27"/>
        <v>0.834353868549718</v>
      </c>
      <c r="Q218" s="6">
        <v>0.152582528030128</v>
      </c>
      <c r="R218" s="6">
        <v>0.00924089705408107</v>
      </c>
      <c r="S218" s="6">
        <f t="shared" si="22"/>
        <v>0.143341630976047</v>
      </c>
      <c r="T218" s="6">
        <f t="shared" si="23"/>
        <v>0.847417471969872</v>
      </c>
    </row>
    <row r="219" spans="1:20">
      <c r="A219">
        <v>0.991006299931626</v>
      </c>
      <c r="B219">
        <v>0.00119377858218395</v>
      </c>
      <c r="C219">
        <v>0.00779992148619013</v>
      </c>
      <c r="D219">
        <v>0.991581064549019</v>
      </c>
      <c r="E219">
        <v>0.00841893545098065</v>
      </c>
      <c r="F219">
        <v>0.991373599437857</v>
      </c>
      <c r="G219">
        <v>152.527844147926</v>
      </c>
      <c r="H219">
        <v>9.23758521928273</v>
      </c>
      <c r="I219">
        <v>155.081330859069</v>
      </c>
      <c r="J219">
        <f t="shared" si="28"/>
        <v>835.681083921648</v>
      </c>
      <c r="L219">
        <f t="shared" si="24"/>
        <v>0.152527844147926</v>
      </c>
      <c r="M219">
        <f t="shared" si="25"/>
        <v>0.00923758521928273</v>
      </c>
      <c r="N219">
        <f t="shared" si="26"/>
        <v>0.155081330859069</v>
      </c>
      <c r="O219">
        <f t="shared" si="27"/>
        <v>0.835681083921648</v>
      </c>
      <c r="Q219" s="6">
        <v>0.151266290024555</v>
      </c>
      <c r="R219" s="6">
        <v>0.0091581606702243</v>
      </c>
      <c r="S219" s="6">
        <f t="shared" si="22"/>
        <v>0.142108129354331</v>
      </c>
      <c r="T219" s="6">
        <f t="shared" si="23"/>
        <v>0.848733709975445</v>
      </c>
    </row>
    <row r="220" spans="1:20">
      <c r="A220">
        <v>0.991046715121642</v>
      </c>
      <c r="B220">
        <v>0.00119377858218395</v>
      </c>
      <c r="C220">
        <v>0.00775950629617428</v>
      </c>
      <c r="D220">
        <v>0.991586745858529</v>
      </c>
      <c r="E220">
        <v>0.00841325414147143</v>
      </c>
      <c r="F220">
        <v>0.991373599437852</v>
      </c>
      <c r="G220">
        <v>151.212077867425</v>
      </c>
      <c r="H220">
        <v>9.15487848722638</v>
      </c>
      <c r="I220">
        <v>153.848271310624</v>
      </c>
      <c r="J220">
        <f t="shared" si="28"/>
        <v>836.996850202149</v>
      </c>
      <c r="L220">
        <f t="shared" si="24"/>
        <v>0.151212077867425</v>
      </c>
      <c r="M220">
        <f t="shared" si="25"/>
        <v>0.00915487848722638</v>
      </c>
      <c r="N220">
        <f t="shared" si="26"/>
        <v>0.153848271310624</v>
      </c>
      <c r="O220">
        <f t="shared" si="27"/>
        <v>0.836996850202149</v>
      </c>
      <c r="Q220" s="6">
        <v>0.149961406415254</v>
      </c>
      <c r="R220" s="6">
        <v>0.00907653189624499</v>
      </c>
      <c r="S220" s="6">
        <f t="shared" si="22"/>
        <v>0.140884874519009</v>
      </c>
      <c r="T220" s="6">
        <f t="shared" si="23"/>
        <v>0.850038593584746</v>
      </c>
    </row>
    <row r="221" spans="1:20">
      <c r="A221">
        <v>0.991086772014744</v>
      </c>
      <c r="B221">
        <v>0.00119377858218395</v>
      </c>
      <c r="C221">
        <v>0.00771944940307157</v>
      </c>
      <c r="D221">
        <v>0.991592449855701</v>
      </c>
      <c r="E221">
        <v>0.0084075501442985</v>
      </c>
      <c r="F221">
        <v>0.991373599437858</v>
      </c>
      <c r="G221">
        <v>149.907661913907</v>
      </c>
      <c r="H221">
        <v>9.07327896809242</v>
      </c>
      <c r="I221">
        <v>152.62545487624</v>
      </c>
      <c r="J221">
        <f t="shared" si="28"/>
        <v>838.301266155668</v>
      </c>
      <c r="L221">
        <f t="shared" si="24"/>
        <v>0.149907661913907</v>
      </c>
      <c r="M221">
        <f t="shared" si="25"/>
        <v>0.00907327896809242</v>
      </c>
      <c r="N221">
        <f t="shared" si="26"/>
        <v>0.15262545487624</v>
      </c>
      <c r="O221">
        <f t="shared" si="27"/>
        <v>0.838301266155668</v>
      </c>
      <c r="Q221" s="6">
        <v>0.148667779254654</v>
      </c>
      <c r="R221" s="6">
        <v>0.00899599106636181</v>
      </c>
      <c r="S221" s="6">
        <f t="shared" si="22"/>
        <v>0.139671788188292</v>
      </c>
      <c r="T221" s="6">
        <f t="shared" si="23"/>
        <v>0.851332220745346</v>
      </c>
    </row>
    <row r="222" spans="1:20">
      <c r="A222">
        <v>0.991126475309749</v>
      </c>
      <c r="B222">
        <v>0.00119377858218395</v>
      </c>
      <c r="C222">
        <v>0.00767974610806699</v>
      </c>
      <c r="D222">
        <v>0.991598177027935</v>
      </c>
      <c r="E222">
        <v>0.00840182297206506</v>
      </c>
      <c r="F222">
        <v>0.991373599437859</v>
      </c>
      <c r="G222">
        <v>148.614498374903</v>
      </c>
      <c r="H222">
        <v>8.99276700314752</v>
      </c>
      <c r="I222">
        <v>151.412803302181</v>
      </c>
      <c r="J222">
        <f t="shared" si="28"/>
        <v>839.594429694671</v>
      </c>
      <c r="L222">
        <f t="shared" si="24"/>
        <v>0.148614498374903</v>
      </c>
      <c r="M222">
        <f t="shared" si="25"/>
        <v>0.00899276700314752</v>
      </c>
      <c r="N222">
        <f t="shared" si="26"/>
        <v>0.151412803302181</v>
      </c>
      <c r="O222">
        <f t="shared" si="27"/>
        <v>0.839594429694671</v>
      </c>
      <c r="Q222" s="6">
        <v>0.147385311440119</v>
      </c>
      <c r="R222" s="6">
        <v>0.00891651894858492</v>
      </c>
      <c r="S222" s="6">
        <f t="shared" si="22"/>
        <v>0.138468792491534</v>
      </c>
      <c r="T222" s="6">
        <f t="shared" si="23"/>
        <v>0.852614688559881</v>
      </c>
    </row>
    <row r="223" spans="1:20">
      <c r="A223">
        <v>0.991165829624481</v>
      </c>
      <c r="B223">
        <v>0.00132480659262524</v>
      </c>
      <c r="C223">
        <v>0.00750936378289402</v>
      </c>
      <c r="D223">
        <v>0.991603927858439</v>
      </c>
      <c r="E223">
        <v>0.00839607214156053</v>
      </c>
      <c r="F223">
        <v>0.991373599437856</v>
      </c>
      <c r="G223">
        <v>147.332490182579</v>
      </c>
      <c r="H223">
        <v>8.91332336729437</v>
      </c>
      <c r="I223">
        <v>150.209060441342</v>
      </c>
      <c r="J223">
        <f t="shared" si="28"/>
        <v>840.877616191364</v>
      </c>
      <c r="L223">
        <f t="shared" si="24"/>
        <v>0.147332490182579</v>
      </c>
      <c r="M223">
        <f t="shared" si="25"/>
        <v>0.00891332336729437</v>
      </c>
      <c r="N223">
        <f t="shared" si="26"/>
        <v>0.150209060441342</v>
      </c>
      <c r="O223">
        <f t="shared" si="27"/>
        <v>0.840877616191364</v>
      </c>
      <c r="Q223" s="6">
        <v>0.14611390670666</v>
      </c>
      <c r="R223" s="6">
        <v>0.0088380967333085</v>
      </c>
      <c r="S223" s="6">
        <f t="shared" si="22"/>
        <v>0.137275809973352</v>
      </c>
      <c r="T223" s="6">
        <f t="shared" si="23"/>
        <v>0.85388609329334</v>
      </c>
    </row>
    <row r="224" spans="1:20">
      <c r="A224">
        <v>0.991204839497496</v>
      </c>
      <c r="B224">
        <v>0.00132480659262524</v>
      </c>
      <c r="C224">
        <v>0.0074703539098786</v>
      </c>
      <c r="D224">
        <v>0.991617412139624</v>
      </c>
      <c r="E224">
        <v>0.00838258786037597</v>
      </c>
      <c r="F224">
        <v>0.991373599437855</v>
      </c>
      <c r="G224">
        <v>146.061541106446</v>
      </c>
      <c r="H224">
        <v>8.83492925766829</v>
      </c>
      <c r="I224">
        <v>149.016505474835</v>
      </c>
      <c r="J224">
        <f t="shared" si="28"/>
        <v>842.148565267497</v>
      </c>
      <c r="L224">
        <f t="shared" si="24"/>
        <v>0.146061541106446</v>
      </c>
      <c r="M224">
        <f t="shared" si="25"/>
        <v>0.00883492925766829</v>
      </c>
      <c r="N224">
        <f t="shared" si="26"/>
        <v>0.149016505474835</v>
      </c>
      <c r="O224">
        <f t="shared" si="27"/>
        <v>0.842148565267497</v>
      </c>
      <c r="Q224" s="6">
        <v>0.144853469619709</v>
      </c>
      <c r="R224" s="6">
        <v>0.00876070602225084</v>
      </c>
      <c r="S224" s="6">
        <f t="shared" si="22"/>
        <v>0.136092763597458</v>
      </c>
      <c r="T224" s="6">
        <f t="shared" si="23"/>
        <v>0.855146530380291</v>
      </c>
    </row>
    <row r="225" spans="1:20">
      <c r="A225">
        <v>0.991243509389754</v>
      </c>
      <c r="B225">
        <v>0.00132480659262524</v>
      </c>
      <c r="C225">
        <v>0.00743168401762051</v>
      </c>
      <c r="D225">
        <v>0.991623204531576</v>
      </c>
      <c r="E225">
        <v>0.00837679546842389</v>
      </c>
      <c r="F225">
        <v>0.991373599437859</v>
      </c>
      <c r="G225">
        <v>144.801555746138</v>
      </c>
      <c r="H225">
        <v>8.75756628258134</v>
      </c>
      <c r="I225">
        <v>147.833883089614</v>
      </c>
      <c r="J225">
        <f t="shared" si="28"/>
        <v>843.408550627805</v>
      </c>
      <c r="L225">
        <f t="shared" si="24"/>
        <v>0.144801555746138</v>
      </c>
      <c r="M225">
        <f t="shared" si="25"/>
        <v>0.00875756628258134</v>
      </c>
      <c r="N225">
        <f t="shared" si="26"/>
        <v>0.147833883089614</v>
      </c>
      <c r="O225">
        <f t="shared" si="27"/>
        <v>0.843408550627805</v>
      </c>
      <c r="Q225" s="6">
        <v>0.143603905567953</v>
      </c>
      <c r="R225" s="6">
        <v>0.00868432881773011</v>
      </c>
      <c r="S225" s="6">
        <f t="shared" si="22"/>
        <v>0.134919576750223</v>
      </c>
      <c r="T225" s="6">
        <f t="shared" si="23"/>
        <v>0.856396094432047</v>
      </c>
    </row>
    <row r="226" spans="1:20">
      <c r="A226">
        <v>0.991281843686257</v>
      </c>
      <c r="B226">
        <v>0.00132480659262524</v>
      </c>
      <c r="C226">
        <v>0.0073933497211176</v>
      </c>
      <c r="D226">
        <v>0.991629022288543</v>
      </c>
      <c r="E226">
        <v>0.00837097771145723</v>
      </c>
      <c r="F226">
        <v>0.991373599437856</v>
      </c>
      <c r="G226">
        <v>143.55243952425</v>
      </c>
      <c r="H226">
        <v>8.68121645080183</v>
      </c>
      <c r="I226">
        <v>146.661116699505</v>
      </c>
      <c r="J226">
        <f t="shared" si="28"/>
        <v>844.657666849693</v>
      </c>
      <c r="L226">
        <f t="shared" si="24"/>
        <v>0.14355243952425</v>
      </c>
      <c r="M226">
        <f t="shared" si="25"/>
        <v>0.00868121645080183</v>
      </c>
      <c r="N226">
        <f t="shared" si="26"/>
        <v>0.146661116699505</v>
      </c>
      <c r="O226">
        <f t="shared" si="27"/>
        <v>0.844657666849693</v>
      </c>
      <c r="Q226" s="6">
        <v>0.142365120756235</v>
      </c>
      <c r="R226" s="6">
        <v>0.00860894751226407</v>
      </c>
      <c r="S226" s="6">
        <f t="shared" si="22"/>
        <v>0.133756173243971</v>
      </c>
      <c r="T226" s="6">
        <f t="shared" si="23"/>
        <v>0.857634879243765</v>
      </c>
    </row>
    <row r="227" spans="1:20">
      <c r="A227">
        <v>0.991319846697636</v>
      </c>
      <c r="B227">
        <v>0.00132480659262524</v>
      </c>
      <c r="C227">
        <v>0.00735534670973925</v>
      </c>
      <c r="D227">
        <v>0.99163486587425</v>
      </c>
      <c r="E227">
        <v>0.00836513412575007</v>
      </c>
      <c r="F227">
        <v>0.991373599437852</v>
      </c>
      <c r="G227">
        <v>142.314098679241</v>
      </c>
      <c r="H227">
        <v>8.60586216115786</v>
      </c>
      <c r="I227">
        <v>145.49813014414</v>
      </c>
      <c r="J227">
        <f t="shared" si="28"/>
        <v>845.896007694703</v>
      </c>
      <c r="L227">
        <f t="shared" si="24"/>
        <v>0.142314098679241</v>
      </c>
      <c r="M227">
        <f t="shared" si="25"/>
        <v>0.00860586216115786</v>
      </c>
      <c r="N227">
        <f t="shared" si="26"/>
        <v>0.14549813014414</v>
      </c>
      <c r="O227">
        <f t="shared" si="27"/>
        <v>0.845896007694703</v>
      </c>
      <c r="Q227" s="6">
        <v>0.141137022198514</v>
      </c>
      <c r="R227" s="6">
        <v>0.00853454487848279</v>
      </c>
      <c r="S227" s="6">
        <f t="shared" si="22"/>
        <v>0.132602477320031</v>
      </c>
      <c r="T227" s="6">
        <f t="shared" si="23"/>
        <v>0.858862977801486</v>
      </c>
    </row>
    <row r="228" spans="1:20">
      <c r="A228">
        <v>0.991357522661709</v>
      </c>
      <c r="B228">
        <v>0.00132480659262524</v>
      </c>
      <c r="C228">
        <v>0.00731767074566592</v>
      </c>
      <c r="D228">
        <v>0.991640735748864</v>
      </c>
      <c r="E228">
        <v>0.00835926425113569</v>
      </c>
      <c r="F228">
        <v>0.991373599437858</v>
      </c>
      <c r="G228">
        <v>141.086440258393</v>
      </c>
      <c r="H228">
        <v>8.5314861924536</v>
      </c>
      <c r="I228">
        <v>144.344847691997</v>
      </c>
      <c r="J228">
        <f t="shared" si="28"/>
        <v>847.12366611555</v>
      </c>
      <c r="L228">
        <f t="shared" si="24"/>
        <v>0.141086440258393</v>
      </c>
      <c r="M228">
        <f t="shared" si="25"/>
        <v>0.0085314861924536</v>
      </c>
      <c r="N228">
        <f t="shared" si="26"/>
        <v>0.144344847691997</v>
      </c>
      <c r="O228">
        <f t="shared" si="27"/>
        <v>0.84712366611555</v>
      </c>
      <c r="Q228" s="6">
        <v>0.139919517710882</v>
      </c>
      <c r="R228" s="6">
        <v>0.00846110405934357</v>
      </c>
      <c r="S228" s="6">
        <f t="shared" si="22"/>
        <v>0.131458413651538</v>
      </c>
      <c r="T228" s="6">
        <f t="shared" si="23"/>
        <v>0.860080482289118</v>
      </c>
    </row>
    <row r="229" spans="1:20">
      <c r="A229">
        <v>0.991394875745</v>
      </c>
      <c r="B229">
        <v>0.00132480659262524</v>
      </c>
      <c r="C229">
        <v>0.00728031766237491</v>
      </c>
      <c r="D229">
        <v>0.991646632369064</v>
      </c>
      <c r="E229">
        <v>0.00835336763093552</v>
      </c>
      <c r="F229">
        <v>0.99137359943786</v>
      </c>
      <c r="G229">
        <v>139.869372110838</v>
      </c>
      <c r="H229">
        <v>8.45807169368772</v>
      </c>
      <c r="I229">
        <v>143.201194043207</v>
      </c>
      <c r="J229">
        <f t="shared" si="28"/>
        <v>848.340734263105</v>
      </c>
      <c r="L229">
        <f t="shared" si="24"/>
        <v>0.139869372110838</v>
      </c>
      <c r="M229">
        <f t="shared" si="25"/>
        <v>0.00845807169368772</v>
      </c>
      <c r="N229">
        <f t="shared" si="26"/>
        <v>0.143201194043207</v>
      </c>
      <c r="O229">
        <f t="shared" si="27"/>
        <v>0.848340734263105</v>
      </c>
      <c r="Q229" s="6">
        <v>0.138712515904645</v>
      </c>
      <c r="R229" s="6">
        <v>0.00838860855863778</v>
      </c>
      <c r="S229" s="6">
        <f t="shared" si="22"/>
        <v>0.130323907346007</v>
      </c>
      <c r="T229" s="6">
        <f t="shared" si="23"/>
        <v>0.861287484095355</v>
      </c>
    </row>
    <row r="230" spans="1:20">
      <c r="A230">
        <v>0.991431910044206</v>
      </c>
      <c r="B230">
        <v>0.00132480659262524</v>
      </c>
      <c r="C230">
        <v>0.00724328336316882</v>
      </c>
      <c r="D230">
        <v>0.991652556188161</v>
      </c>
      <c r="E230">
        <v>0.00834744381183882</v>
      </c>
      <c r="F230">
        <v>0.991373599437849</v>
      </c>
      <c r="G230">
        <v>138.662802880633</v>
      </c>
      <c r="H230">
        <v>8.38560217456364</v>
      </c>
      <c r="I230">
        <v>142.067094332127</v>
      </c>
      <c r="J230">
        <f t="shared" si="28"/>
        <v>849.54730349331</v>
      </c>
      <c r="L230">
        <f t="shared" si="24"/>
        <v>0.138662802880633</v>
      </c>
      <c r="M230">
        <f t="shared" si="25"/>
        <v>0.00838560217456364</v>
      </c>
      <c r="N230">
        <f t="shared" si="26"/>
        <v>0.142067094332127</v>
      </c>
      <c r="O230">
        <f t="shared" si="27"/>
        <v>0.84954730349331</v>
      </c>
      <c r="Q230" s="6">
        <v>0.137515926179469</v>
      </c>
      <c r="R230" s="6">
        <v>0.00831704223177983</v>
      </c>
      <c r="S230" s="6">
        <f t="shared" si="22"/>
        <v>0.129198883947689</v>
      </c>
      <c r="T230" s="6">
        <f t="shared" si="23"/>
        <v>0.862484073820531</v>
      </c>
    </row>
    <row r="231" spans="1:20">
      <c r="A231">
        <v>0.99146862958765</v>
      </c>
      <c r="B231">
        <v>0.00132480659262524</v>
      </c>
      <c r="C231">
        <v>0.00720656381972506</v>
      </c>
      <c r="D231">
        <v>0.991658507656226</v>
      </c>
      <c r="E231">
        <v>0.00834149234377446</v>
      </c>
      <c r="F231">
        <v>0.991373599437858</v>
      </c>
      <c r="G231">
        <v>137.466641999916</v>
      </c>
      <c r="H231">
        <v>8.31406149628183</v>
      </c>
      <c r="I231">
        <v>140.942474129691</v>
      </c>
      <c r="J231">
        <f t="shared" si="28"/>
        <v>850.743464374027</v>
      </c>
      <c r="L231">
        <f t="shared" si="24"/>
        <v>0.137466641999916</v>
      </c>
      <c r="M231">
        <f t="shared" si="25"/>
        <v>0.00831406149628183</v>
      </c>
      <c r="N231">
        <f t="shared" si="26"/>
        <v>0.140942474129691</v>
      </c>
      <c r="O231">
        <f t="shared" si="27"/>
        <v>0.850743464374027</v>
      </c>
      <c r="Q231" s="6">
        <v>0.136329658716571</v>
      </c>
      <c r="R231" s="6">
        <v>0.00824638927686869</v>
      </c>
      <c r="S231" s="6">
        <f t="shared" si="22"/>
        <v>0.128083269439702</v>
      </c>
      <c r="T231" s="6">
        <f t="shared" si="23"/>
        <v>0.863670341283429</v>
      </c>
    </row>
    <row r="232" spans="1:20">
      <c r="A232">
        <v>0.991505038336685</v>
      </c>
      <c r="B232">
        <v>0.00132480659262524</v>
      </c>
      <c r="C232">
        <v>0.00717015507068963</v>
      </c>
      <c r="D232">
        <v>0.991664487220077</v>
      </c>
      <c r="E232">
        <v>0.00833551277992331</v>
      </c>
      <c r="F232">
        <v>0.991373599437858</v>
      </c>
      <c r="G232">
        <v>136.280799682092</v>
      </c>
      <c r="H232">
        <v>8.24343386260448</v>
      </c>
      <c r="I232">
        <v>139.827259445544</v>
      </c>
      <c r="J232">
        <f t="shared" si="28"/>
        <v>851.929306691851</v>
      </c>
      <c r="L232">
        <f t="shared" si="24"/>
        <v>0.136280799682092</v>
      </c>
      <c r="M232">
        <f t="shared" si="25"/>
        <v>0.00824343386260448</v>
      </c>
      <c r="N232">
        <f t="shared" si="26"/>
        <v>0.139827259445544</v>
      </c>
      <c r="O232">
        <f t="shared" si="27"/>
        <v>0.851929306691851</v>
      </c>
      <c r="Q232" s="6">
        <v>0.135153624471982</v>
      </c>
      <c r="R232" s="6">
        <v>0.00817663422601271</v>
      </c>
      <c r="S232" s="6">
        <f t="shared" si="22"/>
        <v>0.126976990245969</v>
      </c>
      <c r="T232" s="6">
        <f t="shared" si="23"/>
        <v>0.864846375528018</v>
      </c>
    </row>
    <row r="233" spans="1:20">
      <c r="A233">
        <v>0.991541140187058</v>
      </c>
      <c r="B233">
        <v>0.00132480659262524</v>
      </c>
      <c r="C233">
        <v>0.00713405322031657</v>
      </c>
      <c r="D233">
        <v>0.99167049532346</v>
      </c>
      <c r="E233">
        <v>0.00832950467654006</v>
      </c>
      <c r="F233">
        <v>0.99137359943786</v>
      </c>
      <c r="G233">
        <v>135.105186915105</v>
      </c>
      <c r="H233">
        <v>8.17370381118345</v>
      </c>
      <c r="I233">
        <v>138.721376729979</v>
      </c>
      <c r="J233">
        <f t="shared" si="28"/>
        <v>853.104919458838</v>
      </c>
      <c r="L233">
        <f t="shared" si="24"/>
        <v>0.135105186915105</v>
      </c>
      <c r="M233">
        <f t="shared" si="25"/>
        <v>0.00817370381118345</v>
      </c>
      <c r="N233">
        <f t="shared" si="26"/>
        <v>0.138721376729979</v>
      </c>
      <c r="O233">
        <f t="shared" si="27"/>
        <v>0.853104919458838</v>
      </c>
      <c r="Q233" s="6">
        <v>0.133987735169861</v>
      </c>
      <c r="R233" s="6">
        <v>0.00810776193690916</v>
      </c>
      <c r="S233" s="6">
        <f t="shared" si="22"/>
        <v>0.125879973232952</v>
      </c>
      <c r="T233" s="6">
        <f t="shared" si="23"/>
        <v>0.866012264830139</v>
      </c>
    </row>
    <row r="234" spans="1:20">
      <c r="A234">
        <v>0.991576938970262</v>
      </c>
      <c r="B234">
        <v>0.00132480659262524</v>
      </c>
      <c r="C234">
        <v>0.00709825443711298</v>
      </c>
      <c r="D234">
        <v>0.991676532407075</v>
      </c>
      <c r="E234">
        <v>0.00832346759292494</v>
      </c>
      <c r="F234">
        <v>0.991373599437855</v>
      </c>
      <c r="G234">
        <v>133.939715454752</v>
      </c>
      <c r="H234">
        <v>8.10485620514284</v>
      </c>
      <c r="I234">
        <v>137.624752875666</v>
      </c>
      <c r="J234">
        <f t="shared" si="28"/>
        <v>854.270390919191</v>
      </c>
      <c r="L234">
        <f t="shared" si="24"/>
        <v>0.133939715454752</v>
      </c>
      <c r="M234">
        <f t="shared" si="25"/>
        <v>0.00810485620514284</v>
      </c>
      <c r="N234">
        <f t="shared" si="26"/>
        <v>0.137624752875666</v>
      </c>
      <c r="O234">
        <f t="shared" si="27"/>
        <v>0.854270390919191</v>
      </c>
      <c r="Q234" s="6">
        <v>0.132831903295871</v>
      </c>
      <c r="R234" s="6">
        <v>0.0080397575846698</v>
      </c>
      <c r="S234" s="6">
        <f t="shared" si="22"/>
        <v>0.124792145711201</v>
      </c>
      <c r="T234" s="6">
        <f t="shared" si="23"/>
        <v>0.867168096704129</v>
      </c>
    </row>
    <row r="235" spans="1:20">
      <c r="A235">
        <v>0.991612438454837</v>
      </c>
      <c r="B235">
        <v>0.00132480659262524</v>
      </c>
      <c r="C235">
        <v>0.00706275495253816</v>
      </c>
      <c r="D235">
        <v>0.991682598908687</v>
      </c>
      <c r="E235">
        <v>0.00831740109131313</v>
      </c>
      <c r="F235">
        <v>0.991373599437854</v>
      </c>
      <c r="G235">
        <v>132.78429781806</v>
      </c>
      <c r="H235">
        <v>8.03687622490751</v>
      </c>
      <c r="I235">
        <v>136.537315219209</v>
      </c>
      <c r="J235">
        <f t="shared" si="28"/>
        <v>855.425808555883</v>
      </c>
      <c r="L235">
        <f t="shared" si="24"/>
        <v>0.13278429781806</v>
      </c>
      <c r="M235">
        <f t="shared" si="25"/>
        <v>0.00803687622490751</v>
      </c>
      <c r="N235">
        <f t="shared" si="26"/>
        <v>0.136537315219209</v>
      </c>
      <c r="O235">
        <f t="shared" si="27"/>
        <v>0.855425808555883</v>
      </c>
      <c r="Q235" s="6">
        <v>0.131686042090609</v>
      </c>
      <c r="R235" s="6">
        <v>0.00797260665388438</v>
      </c>
      <c r="S235" s="6">
        <f t="shared" si="22"/>
        <v>0.123713435436725</v>
      </c>
      <c r="T235" s="6">
        <f t="shared" si="23"/>
        <v>0.868313957909391</v>
      </c>
    </row>
    <row r="236" spans="1:20">
      <c r="A236">
        <v>0.991647642347642</v>
      </c>
      <c r="B236">
        <v>0.00132480659262524</v>
      </c>
      <c r="C236">
        <v>0.00702755105973263</v>
      </c>
      <c r="D236">
        <v>0.991688695263176</v>
      </c>
      <c r="E236">
        <v>0.00831130473682361</v>
      </c>
      <c r="F236">
        <v>0.991373599437857</v>
      </c>
      <c r="G236">
        <v>131.638847276718</v>
      </c>
      <c r="H236">
        <v>7.96974936026935</v>
      </c>
      <c r="I236">
        <v>135.458991542506</v>
      </c>
      <c r="J236">
        <f t="shared" si="28"/>
        <v>856.571259097225</v>
      </c>
      <c r="L236">
        <f t="shared" si="24"/>
        <v>0.131638847276718</v>
      </c>
      <c r="M236">
        <f t="shared" si="25"/>
        <v>0.00796974936026935</v>
      </c>
      <c r="N236">
        <f t="shared" si="26"/>
        <v>0.135458991542506</v>
      </c>
      <c r="O236">
        <f t="shared" si="27"/>
        <v>0.856571259097225</v>
      </c>
      <c r="Q236" s="6">
        <v>0.130550065543092</v>
      </c>
      <c r="R236" s="6">
        <v>0.00790629493091422</v>
      </c>
      <c r="S236" s="6">
        <f t="shared" si="22"/>
        <v>0.122643770612178</v>
      </c>
      <c r="T236" s="6">
        <f t="shared" si="23"/>
        <v>0.869449934456908</v>
      </c>
    </row>
    <row r="237" spans="1:20">
      <c r="A237">
        <v>0.991682554295106</v>
      </c>
      <c r="B237">
        <v>0.00132480659262524</v>
      </c>
      <c r="C237">
        <v>0.00699263911226888</v>
      </c>
      <c r="D237">
        <v>0.991694821902606</v>
      </c>
      <c r="E237">
        <v>0.00830517809739358</v>
      </c>
      <c r="F237">
        <v>0.991373599437856</v>
      </c>
      <c r="G237">
        <v>130.50327785057</v>
      </c>
      <c r="H237">
        <v>7.90346140268369</v>
      </c>
      <c r="I237">
        <v>134.389710073943</v>
      </c>
      <c r="J237">
        <f t="shared" si="28"/>
        <v>857.706828523373</v>
      </c>
      <c r="L237">
        <f t="shared" si="24"/>
        <v>0.13050327785057</v>
      </c>
      <c r="M237">
        <f t="shared" si="25"/>
        <v>0.00790346140268369</v>
      </c>
      <c r="N237">
        <f t="shared" si="26"/>
        <v>0.134389710073943</v>
      </c>
      <c r="O237">
        <f t="shared" si="27"/>
        <v>0.857706828523373</v>
      </c>
      <c r="Q237" s="6">
        <v>0.129423888384303</v>
      </c>
      <c r="R237" s="6">
        <v>0.00784080849640831</v>
      </c>
      <c r="S237" s="6">
        <f t="shared" si="22"/>
        <v>0.121583079887895</v>
      </c>
      <c r="T237" s="6">
        <f t="shared" si="23"/>
        <v>0.870576111615697</v>
      </c>
    </row>
    <row r="238" spans="1:20">
      <c r="A238">
        <v>0.991717177884441</v>
      </c>
      <c r="B238">
        <v>0.00132480659262524</v>
      </c>
      <c r="C238">
        <v>0.00695801552293407</v>
      </c>
      <c r="D238">
        <v>0.991700979256318</v>
      </c>
      <c r="E238">
        <v>0.00829902074368233</v>
      </c>
      <c r="F238">
        <v>0.991373599437855</v>
      </c>
      <c r="G238">
        <v>129.377504301158</v>
      </c>
      <c r="H238">
        <v>7.83799843778808</v>
      </c>
      <c r="I238">
        <v>133.329399489427</v>
      </c>
      <c r="J238">
        <f t="shared" si="28"/>
        <v>858.832602072785</v>
      </c>
      <c r="L238">
        <f t="shared" si="24"/>
        <v>0.129377504301158</v>
      </c>
      <c r="M238">
        <f t="shared" si="25"/>
        <v>0.00783799843778808</v>
      </c>
      <c r="N238">
        <f t="shared" si="26"/>
        <v>0.133329399489427</v>
      </c>
      <c r="O238">
        <f t="shared" si="27"/>
        <v>0.858832602072785</v>
      </c>
      <c r="Q238" s="6">
        <v>0.12830742608079</v>
      </c>
      <c r="R238" s="6">
        <v>0.00777613371803455</v>
      </c>
      <c r="S238" s="6">
        <f t="shared" si="22"/>
        <v>0.120531292362755</v>
      </c>
      <c r="T238" s="6">
        <f t="shared" si="23"/>
        <v>0.87169257391921</v>
      </c>
    </row>
    <row r="239" spans="1:20">
      <c r="A239">
        <v>0.991751516644822</v>
      </c>
      <c r="B239">
        <v>0.00132480659262524</v>
      </c>
      <c r="C239">
        <v>0.00692367676255246</v>
      </c>
      <c r="D239">
        <v>0.991707167750977</v>
      </c>
      <c r="E239">
        <v>0.00829283224902254</v>
      </c>
      <c r="F239">
        <v>0.991373599437858</v>
      </c>
      <c r="G239">
        <v>128.261442125326</v>
      </c>
      <c r="H239">
        <v>7.77334683813607</v>
      </c>
      <c r="I239">
        <v>132.277988913247</v>
      </c>
      <c r="J239">
        <f t="shared" si="28"/>
        <v>859.948664248617</v>
      </c>
      <c r="L239">
        <f t="shared" si="24"/>
        <v>0.128261442125326</v>
      </c>
      <c r="M239">
        <f t="shared" si="25"/>
        <v>0.00777334683813607</v>
      </c>
      <c r="N239">
        <f t="shared" si="26"/>
        <v>0.132277988913247</v>
      </c>
      <c r="O239">
        <f t="shared" si="27"/>
        <v>0.859948664248617</v>
      </c>
      <c r="Q239" s="6">
        <v>0.127200594828319</v>
      </c>
      <c r="R239" s="6">
        <v>0.00771225724341928</v>
      </c>
      <c r="S239" s="6">
        <f t="shared" si="22"/>
        <v>0.1194883375849</v>
      </c>
      <c r="T239" s="6">
        <f t="shared" si="23"/>
        <v>0.872799405171681</v>
      </c>
    </row>
    <row r="240" spans="1:20">
      <c r="A240">
        <v>0.991785574048563</v>
      </c>
      <c r="B240">
        <v>0.00147189942782522</v>
      </c>
      <c r="C240">
        <v>0.00674252652361218</v>
      </c>
      <c r="D240">
        <v>0.99171338781063</v>
      </c>
      <c r="E240">
        <v>0.00828661218936958</v>
      </c>
      <c r="F240">
        <v>0.991373599437853</v>
      </c>
      <c r="G240">
        <v>127.155007548874</v>
      </c>
      <c r="H240">
        <v>7.70949325613936</v>
      </c>
      <c r="I240">
        <v>131.234264515167</v>
      </c>
      <c r="J240">
        <f t="shared" si="28"/>
        <v>861.056242228694</v>
      </c>
      <c r="L240">
        <f t="shared" si="24"/>
        <v>0.127155007548874</v>
      </c>
      <c r="M240">
        <f t="shared" si="25"/>
        <v>0.00770949325613936</v>
      </c>
      <c r="N240">
        <f t="shared" si="26"/>
        <v>0.131234264515167</v>
      </c>
      <c r="O240">
        <f t="shared" si="27"/>
        <v>0.861056242228694</v>
      </c>
      <c r="Q240" s="6">
        <v>0.126103311545587</v>
      </c>
      <c r="R240" s="6">
        <v>0.00764916599328807</v>
      </c>
      <c r="S240" s="6">
        <f t="shared" si="22"/>
        <v>0.118454145552299</v>
      </c>
      <c r="T240" s="6">
        <f t="shared" si="23"/>
        <v>0.873896688454413</v>
      </c>
    </row>
    <row r="241" spans="1:20">
      <c r="A241">
        <v>0.991819353512223</v>
      </c>
      <c r="B241">
        <v>0.00147189942782522</v>
      </c>
      <c r="C241">
        <v>0.00670874705995161</v>
      </c>
      <c r="D241">
        <v>0.99172820883405</v>
      </c>
      <c r="E241">
        <v>0.00827179116594957</v>
      </c>
      <c r="F241">
        <v>0.991373599437856</v>
      </c>
      <c r="G241">
        <v>126.058117520275</v>
      </c>
      <c r="H241">
        <v>7.64642461721099</v>
      </c>
      <c r="I241">
        <v>130.200443125496</v>
      </c>
      <c r="J241">
        <f t="shared" si="28"/>
        <v>862.153132257293</v>
      </c>
      <c r="L241">
        <f t="shared" si="24"/>
        <v>0.126058117520275</v>
      </c>
      <c r="M241">
        <f t="shared" si="25"/>
        <v>0.00764642461721099</v>
      </c>
      <c r="N241">
        <f t="shared" si="26"/>
        <v>0.130200443125496</v>
      </c>
      <c r="O241">
        <f t="shared" si="27"/>
        <v>0.862153132257293</v>
      </c>
      <c r="Q241" s="6">
        <v>0.125015493867982</v>
      </c>
      <c r="R241" s="6">
        <v>0.00758684715480148</v>
      </c>
      <c r="S241" s="6">
        <f t="shared" si="22"/>
        <v>0.117428646713181</v>
      </c>
      <c r="T241" s="6">
        <f t="shared" si="23"/>
        <v>0.874984506132018</v>
      </c>
    </row>
    <row r="242" spans="1:20">
      <c r="A242">
        <v>0.991852858397729</v>
      </c>
      <c r="B242">
        <v>0.00147189942782522</v>
      </c>
      <c r="C242">
        <v>0.00667524217444537</v>
      </c>
      <c r="D242">
        <v>0.99173449012932</v>
      </c>
      <c r="E242">
        <v>0.00826550987067964</v>
      </c>
      <c r="F242">
        <v>0.991373599437857</v>
      </c>
      <c r="G242">
        <v>124.970689704436</v>
      </c>
      <c r="H242">
        <v>7.58412811310348</v>
      </c>
      <c r="I242">
        <v>129.175311813764</v>
      </c>
      <c r="J242">
        <f t="shared" si="28"/>
        <v>863.240560073133</v>
      </c>
      <c r="L242">
        <f t="shared" si="24"/>
        <v>0.124970689704436</v>
      </c>
      <c r="M242">
        <f t="shared" si="25"/>
        <v>0.00758412811310348</v>
      </c>
      <c r="N242">
        <f t="shared" si="26"/>
        <v>0.129175311813764</v>
      </c>
      <c r="O242">
        <f t="shared" si="27"/>
        <v>0.863240560073133</v>
      </c>
      <c r="Q242" s="6">
        <v>0.123937060141403</v>
      </c>
      <c r="R242" s="6">
        <v>0.0075252881750794</v>
      </c>
      <c r="S242" s="6">
        <f t="shared" si="22"/>
        <v>0.116411771966324</v>
      </c>
      <c r="T242" s="6">
        <f t="shared" si="23"/>
        <v>0.876062939858597</v>
      </c>
    </row>
    <row r="243" spans="1:20">
      <c r="A243">
        <v>0.99188609201345</v>
      </c>
      <c r="B243">
        <v>0.00147189942782522</v>
      </c>
      <c r="C243">
        <v>0.00664200855872499</v>
      </c>
      <c r="D243">
        <v>0.991740804499661</v>
      </c>
      <c r="E243">
        <v>0.0082591955003393</v>
      </c>
      <c r="F243">
        <v>0.99137359943786</v>
      </c>
      <c r="G243">
        <v>123.892642476518</v>
      </c>
      <c r="H243">
        <v>7.52259119543555</v>
      </c>
      <c r="I243">
        <v>128.158801503514</v>
      </c>
      <c r="J243">
        <f t="shared" si="28"/>
        <v>864.31860730105</v>
      </c>
      <c r="L243">
        <f t="shared" si="24"/>
        <v>0.123892642476518</v>
      </c>
      <c r="M243">
        <f t="shared" si="25"/>
        <v>0.00752259119543555</v>
      </c>
      <c r="N243">
        <f t="shared" si="26"/>
        <v>0.128158801503514</v>
      </c>
      <c r="O243">
        <f t="shared" si="27"/>
        <v>0.86431860730105</v>
      </c>
      <c r="Q243" s="6">
        <v>0.122867929416129</v>
      </c>
      <c r="R243" s="6">
        <v>0.0074644767549079</v>
      </c>
      <c r="S243" s="6">
        <f t="shared" si="22"/>
        <v>0.115403452661221</v>
      </c>
      <c r="T243" s="6">
        <f t="shared" si="23"/>
        <v>0.877132070583871</v>
      </c>
    </row>
    <row r="244" spans="1:20">
      <c r="A244">
        <v>0.991919057615244</v>
      </c>
      <c r="B244">
        <v>0.00147189942782522</v>
      </c>
      <c r="C244">
        <v>0.00660904295693043</v>
      </c>
      <c r="D244">
        <v>0.991747152356139</v>
      </c>
      <c r="E244">
        <v>0.0082528476438612</v>
      </c>
      <c r="F244">
        <v>0.991373599437858</v>
      </c>
      <c r="G244">
        <v>122.823894915814</v>
      </c>
      <c r="H244">
        <v>7.46180156940117</v>
      </c>
      <c r="I244">
        <v>127.150843568844</v>
      </c>
      <c r="J244">
        <f t="shared" si="28"/>
        <v>865.387354861755</v>
      </c>
      <c r="L244">
        <f t="shared" si="24"/>
        <v>0.122823894915814</v>
      </c>
      <c r="M244">
        <f t="shared" si="25"/>
        <v>0.00746180156940117</v>
      </c>
      <c r="N244">
        <f t="shared" si="26"/>
        <v>0.127150843568844</v>
      </c>
      <c r="O244">
        <f t="shared" si="27"/>
        <v>0.865387354861755</v>
      </c>
      <c r="Q244" s="6">
        <v>0.121808021440744</v>
      </c>
      <c r="R244" s="6">
        <v>0.00740440084262277</v>
      </c>
      <c r="S244" s="6">
        <f t="shared" si="22"/>
        <v>0.114403620598121</v>
      </c>
      <c r="T244" s="6">
        <f t="shared" si="23"/>
        <v>0.878191978559256</v>
      </c>
    </row>
    <row r="245" spans="1:20">
      <c r="A245">
        <v>0.991951758407496</v>
      </c>
      <c r="B245">
        <v>0.00147189942782522</v>
      </c>
      <c r="C245">
        <v>0.00657634216467895</v>
      </c>
      <c r="D245">
        <v>0.991753534107554</v>
      </c>
      <c r="E245">
        <v>0.00824646589244573</v>
      </c>
      <c r="F245">
        <v>0.991373599437854</v>
      </c>
      <c r="G245">
        <v>121.764366799667</v>
      </c>
      <c r="H245">
        <v>7.4017471876553</v>
      </c>
      <c r="I245">
        <v>126.151369834443</v>
      </c>
      <c r="J245">
        <f t="shared" si="28"/>
        <v>866.446882977901</v>
      </c>
      <c r="L245">
        <f t="shared" si="24"/>
        <v>0.121764366799667</v>
      </c>
      <c r="M245">
        <f t="shared" si="25"/>
        <v>0.0074017471876553</v>
      </c>
      <c r="N245">
        <f t="shared" si="26"/>
        <v>0.126151369834443</v>
      </c>
      <c r="O245">
        <f t="shared" si="27"/>
        <v>0.866446882977901</v>
      </c>
      <c r="Q245" s="6">
        <v>0.120757256656114</v>
      </c>
      <c r="R245" s="6">
        <v>0.00734504862816408</v>
      </c>
      <c r="S245" s="6">
        <f t="shared" si="22"/>
        <v>0.11341220802795</v>
      </c>
      <c r="T245" s="6">
        <f t="shared" si="23"/>
        <v>0.879242743343886</v>
      </c>
    </row>
    <row r="246" spans="1:20">
      <c r="A246">
        <v>0.99198419754411</v>
      </c>
      <c r="B246">
        <v>0.00147189942782522</v>
      </c>
      <c r="C246">
        <v>0.00654390302806496</v>
      </c>
      <c r="D246">
        <v>0.991759950160482</v>
      </c>
      <c r="E246">
        <v>0.00824004983951771</v>
      </c>
      <c r="F246">
        <v>0.991373599437857</v>
      </c>
      <c r="G246">
        <v>120.713978597457</v>
      </c>
      <c r="H246">
        <v>7.34241624437062</v>
      </c>
      <c r="I246">
        <v>125.160312575518</v>
      </c>
      <c r="J246">
        <f t="shared" si="28"/>
        <v>867.497271180111</v>
      </c>
      <c r="L246">
        <f t="shared" si="24"/>
        <v>0.120713978597457</v>
      </c>
      <c r="M246">
        <f t="shared" si="25"/>
        <v>0.00734241624437062</v>
      </c>
      <c r="N246">
        <f t="shared" si="26"/>
        <v>0.125160312575518</v>
      </c>
      <c r="O246">
        <f t="shared" si="27"/>
        <v>0.867497271180111</v>
      </c>
      <c r="Q246" s="6">
        <v>0.119715556189413</v>
      </c>
      <c r="R246" s="6">
        <v>0.00728640853729642</v>
      </c>
      <c r="S246" s="6">
        <f t="shared" si="22"/>
        <v>0.112429147652117</v>
      </c>
      <c r="T246" s="6">
        <f t="shared" si="23"/>
        <v>0.880284443810587</v>
      </c>
    </row>
    <row r="247" spans="1:20">
      <c r="A247">
        <v>0.992016378129505</v>
      </c>
      <c r="B247">
        <v>0.00147189942782522</v>
      </c>
      <c r="C247">
        <v>0.00651172244266973</v>
      </c>
      <c r="D247">
        <v>0.991766400919295</v>
      </c>
      <c r="E247">
        <v>0.00823359908070501</v>
      </c>
      <c r="F247">
        <v>0.991373599437858</v>
      </c>
      <c r="G247">
        <v>119.672651464626</v>
      </c>
      <c r="H247">
        <v>7.28379716945978</v>
      </c>
      <c r="I247">
        <v>124.177604517598</v>
      </c>
      <c r="J247">
        <f t="shared" si="28"/>
        <v>868.538598312943</v>
      </c>
      <c r="L247">
        <f t="shared" si="24"/>
        <v>0.119672651464626</v>
      </c>
      <c r="M247">
        <f t="shared" si="25"/>
        <v>0.00728379716945978</v>
      </c>
      <c r="N247">
        <f t="shared" si="26"/>
        <v>0.124177604517598</v>
      </c>
      <c r="O247">
        <f t="shared" si="27"/>
        <v>0.868538598312943</v>
      </c>
      <c r="Q247" s="6">
        <v>0.118682841848203</v>
      </c>
      <c r="R247" s="6">
        <v>0.00722846922598947</v>
      </c>
      <c r="S247" s="6">
        <f t="shared" si="22"/>
        <v>0.111454372622214</v>
      </c>
      <c r="T247" s="6">
        <f t="shared" si="23"/>
        <v>0.881317158151797</v>
      </c>
    </row>
    <row r="248" spans="1:20">
      <c r="A248">
        <v>0.992048303219565</v>
      </c>
      <c r="B248">
        <v>0.00147189942782522</v>
      </c>
      <c r="C248">
        <v>0.00647979735260928</v>
      </c>
      <c r="D248">
        <v>0.991772886786223</v>
      </c>
      <c r="E248">
        <v>0.00822711321377653</v>
      </c>
      <c r="F248">
        <v>0.991373599437854</v>
      </c>
      <c r="G248">
        <v>118.640307236758</v>
      </c>
      <c r="H248">
        <v>7.22587862295805</v>
      </c>
      <c r="I248">
        <v>123.203178836231</v>
      </c>
      <c r="J248">
        <f t="shared" si="28"/>
        <v>869.570942540811</v>
      </c>
      <c r="L248">
        <f t="shared" si="24"/>
        <v>0.118640307236758</v>
      </c>
      <c r="M248">
        <f t="shared" si="25"/>
        <v>0.00722587862295805</v>
      </c>
      <c r="N248">
        <f t="shared" si="26"/>
        <v>0.123203178836231</v>
      </c>
      <c r="O248">
        <f t="shared" si="27"/>
        <v>0.86957094254081</v>
      </c>
      <c r="Q248" s="6">
        <v>0.117659036114567</v>
      </c>
      <c r="R248" s="6">
        <v>0.00717121957495389</v>
      </c>
      <c r="S248" s="6">
        <f t="shared" si="22"/>
        <v>0.110487816539613</v>
      </c>
      <c r="T248" s="6">
        <f t="shared" si="23"/>
        <v>0.882340963885433</v>
      </c>
    </row>
    <row r="249" spans="1:20">
      <c r="A249">
        <v>0.992079975822579</v>
      </c>
      <c r="B249">
        <v>0.00147189942782522</v>
      </c>
      <c r="C249">
        <v>0.00644812474959566</v>
      </c>
      <c r="D249">
        <v>0.991779408161412</v>
      </c>
      <c r="E249">
        <v>0.00822059183858835</v>
      </c>
      <c r="F249">
        <v>0.991373599437858</v>
      </c>
      <c r="G249">
        <v>117.616868423718</v>
      </c>
      <c r="H249">
        <v>7.16864948956111</v>
      </c>
      <c r="I249">
        <v>122.236969156588</v>
      </c>
      <c r="J249">
        <f t="shared" si="28"/>
        <v>870.59438135385</v>
      </c>
      <c r="L249">
        <f t="shared" si="24"/>
        <v>0.117616868423718</v>
      </c>
      <c r="M249">
        <f t="shared" si="25"/>
        <v>0.00716864948956111</v>
      </c>
      <c r="N249">
        <f t="shared" si="26"/>
        <v>0.122236969156588</v>
      </c>
      <c r="O249">
        <f t="shared" si="27"/>
        <v>0.87059438135385</v>
      </c>
      <c r="Q249" s="6">
        <v>0.116644062139287</v>
      </c>
      <c r="R249" s="6">
        <v>0.00711464868432767</v>
      </c>
      <c r="S249" s="6">
        <f t="shared" si="22"/>
        <v>0.109529413454959</v>
      </c>
      <c r="T249" s="6">
        <f t="shared" si="23"/>
        <v>0.883355937860713</v>
      </c>
    </row>
    <row r="250" spans="1:20">
      <c r="A250">
        <v>0.992111398900154</v>
      </c>
      <c r="B250">
        <v>0.00147189942782522</v>
      </c>
      <c r="C250">
        <v>0.00641670167202102</v>
      </c>
      <c r="D250">
        <v>0.991785965442911</v>
      </c>
      <c r="E250">
        <v>0.00821403455708861</v>
      </c>
      <c r="F250">
        <v>0.991373599437856</v>
      </c>
      <c r="G250">
        <v>116.60225820383</v>
      </c>
      <c r="H250">
        <v>7.11209887331335</v>
      </c>
      <c r="I250">
        <v>121.278909552948</v>
      </c>
      <c r="J250">
        <f t="shared" si="28"/>
        <v>871.608991573738</v>
      </c>
      <c r="L250">
        <f t="shared" si="24"/>
        <v>0.11660225820383</v>
      </c>
      <c r="M250">
        <f t="shared" si="25"/>
        <v>0.00711209887331335</v>
      </c>
      <c r="N250">
        <f t="shared" si="26"/>
        <v>0.121278909552948</v>
      </c>
      <c r="O250">
        <f t="shared" si="27"/>
        <v>0.871608991573738</v>
      </c>
      <c r="Q250" s="6">
        <v>0.115637843736078</v>
      </c>
      <c r="R250" s="6">
        <v>0.00705874586850817</v>
      </c>
      <c r="S250" s="6">
        <f t="shared" si="22"/>
        <v>0.10857909786757</v>
      </c>
      <c r="T250" s="6">
        <f t="shared" si="23"/>
        <v>0.884362156263922</v>
      </c>
    </row>
    <row r="251" spans="1:20">
      <c r="A251">
        <v>0.992142575368107</v>
      </c>
      <c r="B251">
        <v>0.00147189942782522</v>
      </c>
      <c r="C251">
        <v>0.00638552520406765</v>
      </c>
      <c r="D251">
        <v>0.991792559026763</v>
      </c>
      <c r="E251">
        <v>0.00820744097323739</v>
      </c>
      <c r="F251">
        <v>0.991373599437857</v>
      </c>
      <c r="G251">
        <v>115.596400418113</v>
      </c>
      <c r="H251">
        <v>7.05621609244172</v>
      </c>
      <c r="I251">
        <v>120.328934548103</v>
      </c>
      <c r="J251">
        <f t="shared" si="28"/>
        <v>872.614849359455</v>
      </c>
      <c r="L251">
        <f t="shared" si="24"/>
        <v>0.115596400418113</v>
      </c>
      <c r="M251">
        <f t="shared" si="25"/>
        <v>0.00705621609244172</v>
      </c>
      <c r="N251">
        <f t="shared" si="26"/>
        <v>0.120328934548103</v>
      </c>
      <c r="O251">
        <f t="shared" si="27"/>
        <v>0.872614849359455</v>
      </c>
      <c r="Q251" s="6">
        <v>0.114640305375868</v>
      </c>
      <c r="R251" s="6">
        <v>0.00700350065112544</v>
      </c>
      <c r="S251" s="6">
        <f t="shared" si="22"/>
        <v>0.107636804724743</v>
      </c>
      <c r="T251" s="6">
        <f t="shared" si="23"/>
        <v>0.885359694624132</v>
      </c>
    </row>
    <row r="252" spans="1:20">
      <c r="A252">
        <v>0.992173508097352</v>
      </c>
      <c r="B252">
        <v>0.00147189942782522</v>
      </c>
      <c r="C252">
        <v>0.00635459247482284</v>
      </c>
      <c r="D252">
        <v>0.991799189306999</v>
      </c>
      <c r="E252">
        <v>0.00820081069300117</v>
      </c>
      <c r="F252">
        <v>0.991373599437856</v>
      </c>
      <c r="G252">
        <v>114.599219564565</v>
      </c>
      <c r="H252">
        <v>7.00099067433089</v>
      </c>
      <c r="I252">
        <v>119.386979112665</v>
      </c>
      <c r="J252">
        <f t="shared" si="28"/>
        <v>873.612030213004</v>
      </c>
      <c r="L252">
        <f t="shared" si="24"/>
        <v>0.114599219564565</v>
      </c>
      <c r="M252">
        <f t="shared" si="25"/>
        <v>0.00700099067433089</v>
      </c>
      <c r="N252">
        <f t="shared" si="26"/>
        <v>0.119386979112665</v>
      </c>
      <c r="O252">
        <f t="shared" si="27"/>
        <v>0.873612030213004</v>
      </c>
      <c r="Q252" s="6">
        <v>0.113651372181129</v>
      </c>
      <c r="R252" s="6">
        <v>0.00694890276015228</v>
      </c>
      <c r="S252" s="6">
        <f t="shared" si="22"/>
        <v>0.106702469420977</v>
      </c>
      <c r="T252" s="6">
        <f t="shared" si="23"/>
        <v>0.886348627818871</v>
      </c>
    </row>
    <row r="253" spans="1:20">
      <c r="A253">
        <v>0.99220419991474</v>
      </c>
      <c r="B253">
        <v>0.00147189942782522</v>
      </c>
      <c r="C253">
        <v>0.00632390065743449</v>
      </c>
      <c r="D253">
        <v>0.991805856675691</v>
      </c>
      <c r="E253">
        <v>0.0081941433243095</v>
      </c>
      <c r="F253">
        <v>0.991373599437854</v>
      </c>
      <c r="G253">
        <v>113.610640792491</v>
      </c>
      <c r="H253">
        <v>6.94641235063504</v>
      </c>
      <c r="I253">
        <v>118.452978664288</v>
      </c>
      <c r="J253">
        <f t="shared" si="28"/>
        <v>874.600608985077</v>
      </c>
      <c r="L253">
        <f t="shared" si="24"/>
        <v>0.113610640792491</v>
      </c>
      <c r="M253">
        <f t="shared" si="25"/>
        <v>0.00694641235063504</v>
      </c>
      <c r="N253">
        <f t="shared" si="26"/>
        <v>0.118452978664288</v>
      </c>
      <c r="O253">
        <f t="shared" si="27"/>
        <v>0.874600608985077</v>
      </c>
      <c r="Q253" s="6">
        <v>0.112670969920257</v>
      </c>
      <c r="R253" s="6">
        <v>0.00689494212314689</v>
      </c>
      <c r="S253" s="6">
        <f t="shared" si="22"/>
        <v>0.10577602779711</v>
      </c>
      <c r="T253" s="6">
        <f t="shared" si="23"/>
        <v>0.887329030079743</v>
      </c>
    </row>
    <row r="254" spans="1:20">
      <c r="A254">
        <v>0.992234653603901</v>
      </c>
      <c r="B254">
        <v>0.00147189942782522</v>
      </c>
      <c r="C254">
        <v>0.00629344696827372</v>
      </c>
      <c r="D254">
        <v>0.991812561522978</v>
      </c>
      <c r="E254">
        <v>0.00818743847702165</v>
      </c>
      <c r="F254">
        <v>0.991373599437854</v>
      </c>
      <c r="G254">
        <v>112.630589896893</v>
      </c>
      <c r="H254">
        <v>6.89247105252222</v>
      </c>
      <c r="I254">
        <v>117.526869066803</v>
      </c>
      <c r="J254">
        <f t="shared" si="28"/>
        <v>875.580659880675</v>
      </c>
      <c r="L254">
        <f t="shared" si="24"/>
        <v>0.112630589896893</v>
      </c>
      <c r="M254">
        <f t="shared" si="25"/>
        <v>0.00689247105252222</v>
      </c>
      <c r="N254">
        <f t="shared" si="26"/>
        <v>0.117526869066803</v>
      </c>
      <c r="O254">
        <f t="shared" si="27"/>
        <v>0.875580659880675</v>
      </c>
      <c r="Q254" s="6">
        <v>0.111699025002</v>
      </c>
      <c r="R254" s="6">
        <v>0.00684160886262404</v>
      </c>
      <c r="S254" s="6">
        <f t="shared" si="22"/>
        <v>0.104857416139376</v>
      </c>
      <c r="T254" s="6">
        <f t="shared" si="23"/>
        <v>0.888300974998</v>
      </c>
    </row>
    <row r="255" spans="1:20">
      <c r="A255">
        <v>0.992264871906059</v>
      </c>
      <c r="B255">
        <v>0.00147189942782522</v>
      </c>
      <c r="C255">
        <v>0.00626322866611562</v>
      </c>
      <c r="D255">
        <v>0.991819304237095</v>
      </c>
      <c r="E255">
        <v>0.00818069576290476</v>
      </c>
      <c r="F255">
        <v>0.99137359943786</v>
      </c>
      <c r="G255">
        <v>111.658993312893</v>
      </c>
      <c r="H255">
        <v>6.83915690604718</v>
      </c>
      <c r="I255">
        <v>116.608586629277</v>
      </c>
      <c r="J255">
        <f t="shared" si="28"/>
        <v>876.552256464676</v>
      </c>
      <c r="L255">
        <f t="shared" si="24"/>
        <v>0.111658993312893</v>
      </c>
      <c r="M255">
        <f t="shared" si="25"/>
        <v>0.00683915690604718</v>
      </c>
      <c r="N255">
        <f t="shared" si="26"/>
        <v>0.116608586629277</v>
      </c>
      <c r="O255">
        <f t="shared" si="27"/>
        <v>0.876552256464676</v>
      </c>
      <c r="Q255" s="6">
        <v>0.110735464469932</v>
      </c>
      <c r="R255" s="6">
        <v>0.00678889329155078</v>
      </c>
      <c r="S255" s="6">
        <f t="shared" si="22"/>
        <v>0.103946571178381</v>
      </c>
      <c r="T255" s="6">
        <f t="shared" si="23"/>
        <v>0.889264535530068</v>
      </c>
    </row>
    <row r="256" spans="1:20">
      <c r="A256">
        <v>0.992294857520832</v>
      </c>
      <c r="B256">
        <v>0.00147189942782522</v>
      </c>
      <c r="C256">
        <v>0.00623324305134321</v>
      </c>
      <c r="D256">
        <v>0.991826085204377</v>
      </c>
      <c r="E256">
        <v>0.00817391479562334</v>
      </c>
      <c r="F256">
        <v>0.991373599437858</v>
      </c>
      <c r="G256">
        <v>110.69577811021</v>
      </c>
      <c r="H256">
        <v>6.7864602276487</v>
      </c>
      <c r="I256">
        <v>115.698068104993</v>
      </c>
      <c r="J256">
        <f t="shared" si="28"/>
        <v>877.515471667358</v>
      </c>
      <c r="L256">
        <f t="shared" si="24"/>
        <v>0.11069577811021</v>
      </c>
      <c r="M256">
        <f t="shared" si="25"/>
        <v>0.0067864602276487</v>
      </c>
      <c r="N256">
        <f t="shared" si="26"/>
        <v>0.115698068104993</v>
      </c>
      <c r="O256">
        <f t="shared" si="27"/>
        <v>0.877515471667358</v>
      </c>
      <c r="Q256" s="6">
        <v>0.109780215996979</v>
      </c>
      <c r="R256" s="6">
        <v>0.00673678590896291</v>
      </c>
      <c r="S256" s="6">
        <f t="shared" si="22"/>
        <v>0.103043430088016</v>
      </c>
      <c r="T256" s="6">
        <f t="shared" si="23"/>
        <v>0.890219784003021</v>
      </c>
    </row>
    <row r="257" spans="1:20">
      <c r="A257">
        <v>0.992324613107011</v>
      </c>
      <c r="B257">
        <v>0.00168402148812097</v>
      </c>
      <c r="C257">
        <v>0.00599136540486811</v>
      </c>
      <c r="D257">
        <v>0.991832904809321</v>
      </c>
      <c r="E257">
        <v>0.00816709519067912</v>
      </c>
      <c r="F257">
        <v>0.991373599437853</v>
      </c>
      <c r="G257">
        <v>109.740871987693</v>
      </c>
      <c r="H257">
        <v>6.73437151976761</v>
      </c>
      <c r="I257">
        <v>114.793811132431</v>
      </c>
      <c r="J257">
        <f t="shared" si="28"/>
        <v>878.471817347801</v>
      </c>
      <c r="L257">
        <f t="shared" si="24"/>
        <v>0.109740871987693</v>
      </c>
      <c r="M257">
        <f t="shared" si="25"/>
        <v>0.00673437151976761</v>
      </c>
      <c r="N257">
        <f t="shared" si="26"/>
        <v>0.114793811132431</v>
      </c>
      <c r="O257">
        <f t="shared" si="27"/>
        <v>0.878471817347801</v>
      </c>
      <c r="Q257" s="6">
        <v>0.108833207879991</v>
      </c>
      <c r="R257" s="6">
        <v>0.00668527739569845</v>
      </c>
      <c r="S257" s="6">
        <f t="shared" si="22"/>
        <v>0.102147930484293</v>
      </c>
      <c r="T257" s="6">
        <f t="shared" si="23"/>
        <v>0.891166792120009</v>
      </c>
    </row>
    <row r="258" spans="1:20">
      <c r="A258">
        <v>0.992354141283319</v>
      </c>
      <c r="B258">
        <v>0.00168402148812097</v>
      </c>
      <c r="C258">
        <v>0.00596183722856036</v>
      </c>
      <c r="D258">
        <v>0.991852105229115</v>
      </c>
      <c r="E258">
        <v>0.00814789477088505</v>
      </c>
      <c r="F258">
        <v>0.991373599437862</v>
      </c>
      <c r="G258">
        <v>108.794203267889</v>
      </c>
      <c r="H258">
        <v>6.68288146658182</v>
      </c>
      <c r="I258">
        <v>113.898632465813</v>
      </c>
      <c r="J258">
        <f t="shared" si="28"/>
        <v>879.418486067605</v>
      </c>
      <c r="L258">
        <f t="shared" si="24"/>
        <v>0.108794203267889</v>
      </c>
      <c r="M258">
        <f t="shared" si="25"/>
        <v>0.00668288146658182</v>
      </c>
      <c r="N258">
        <f t="shared" si="26"/>
        <v>0.113898632465813</v>
      </c>
      <c r="O258">
        <f t="shared" si="27"/>
        <v>0.879418486067605</v>
      </c>
      <c r="Q258" s="6">
        <v>0.107894369034355</v>
      </c>
      <c r="R258" s="6">
        <v>0.00663435861024475</v>
      </c>
      <c r="S258" s="6">
        <f t="shared" ref="S258:S321" si="29">Q258-R258</f>
        <v>0.10126001042411</v>
      </c>
      <c r="T258" s="6">
        <f t="shared" ref="T258:T321" si="30">1-Q258</f>
        <v>0.892105630965645</v>
      </c>
    </row>
    <row r="259" spans="1:20">
      <c r="A259">
        <v>0.992383444629169</v>
      </c>
      <c r="B259">
        <v>0.00168402148812097</v>
      </c>
      <c r="C259">
        <v>0.00593253388270976</v>
      </c>
      <c r="D259">
        <v>0.991859004448414</v>
      </c>
      <c r="E259">
        <v>0.00814099555158626</v>
      </c>
      <c r="F259">
        <v>0.991373599437855</v>
      </c>
      <c r="G259">
        <v>107.85570089166</v>
      </c>
      <c r="H259">
        <v>6.6319809298549</v>
      </c>
      <c r="I259">
        <v>113.011030626311</v>
      </c>
      <c r="J259">
        <f t="shared" si="28"/>
        <v>880.356988443834</v>
      </c>
      <c r="L259">
        <f t="shared" ref="L259:L322" si="31">G259/1000</f>
        <v>0.10785570089166</v>
      </c>
      <c r="M259">
        <f t="shared" ref="M259:M322" si="32">H259/1000</f>
        <v>0.0066319809298549</v>
      </c>
      <c r="N259">
        <f t="shared" ref="N259:N322" si="33">I259/1000</f>
        <v>0.113011030626311</v>
      </c>
      <c r="O259">
        <f t="shared" ref="O259:O322" si="34">J259/1000</f>
        <v>0.880356988443834</v>
      </c>
      <c r="Q259" s="6">
        <v>0.106963628988665</v>
      </c>
      <c r="R259" s="6">
        <v>0.00658402058469553</v>
      </c>
      <c r="S259" s="6">
        <f t="shared" si="29"/>
        <v>0.100379608403969</v>
      </c>
      <c r="T259" s="6">
        <f t="shared" si="30"/>
        <v>0.893036371011335</v>
      </c>
    </row>
    <row r="260" spans="1:20">
      <c r="A260">
        <v>0.992412525685379</v>
      </c>
      <c r="B260">
        <v>0.00168402148812097</v>
      </c>
      <c r="C260">
        <v>0.0059034528265004</v>
      </c>
      <c r="D260">
        <v>0.991865943746261</v>
      </c>
      <c r="E260">
        <v>0.00813405625373892</v>
      </c>
      <c r="F260">
        <v>0.991373599437857</v>
      </c>
      <c r="G260">
        <v>106.925294412858</v>
      </c>
      <c r="H260">
        <v>6.58166094489457</v>
      </c>
      <c r="I260">
        <v>112.13094413247</v>
      </c>
      <c r="J260">
        <f t="shared" ref="J260:J323" si="35">B260*H259+I259*E260+J259</f>
        <v>881.287394922636</v>
      </c>
      <c r="L260">
        <f t="shared" si="31"/>
        <v>0.106925294412858</v>
      </c>
      <c r="M260">
        <f t="shared" si="32"/>
        <v>0.00658166094489457</v>
      </c>
      <c r="N260">
        <f t="shared" si="33"/>
        <v>0.11213094413247</v>
      </c>
      <c r="O260">
        <f t="shared" si="34"/>
        <v>0.881287394922636</v>
      </c>
      <c r="Q260" s="6">
        <v>0.106040917879428</v>
      </c>
      <c r="R260" s="6">
        <v>0.00653425452081481</v>
      </c>
      <c r="S260" s="6">
        <f t="shared" si="29"/>
        <v>0.0995066633586132</v>
      </c>
      <c r="T260" s="6">
        <f t="shared" si="30"/>
        <v>0.893959082120572</v>
      </c>
    </row>
    <row r="261" spans="1:20">
      <c r="A261">
        <v>0.992441386954895</v>
      </c>
      <c r="B261">
        <v>0.00168402148812097</v>
      </c>
      <c r="C261">
        <v>0.00587459155698411</v>
      </c>
      <c r="D261">
        <v>0.99187292349652</v>
      </c>
      <c r="E261">
        <v>0.00812707650347969</v>
      </c>
      <c r="F261">
        <v>0.991373599437854</v>
      </c>
      <c r="G261">
        <v>106.002913993028</v>
      </c>
      <c r="H261">
        <v>6.53191271661803</v>
      </c>
      <c r="I261">
        <v>111.258311940915</v>
      </c>
      <c r="J261">
        <f t="shared" si="35"/>
        <v>882.209775342466</v>
      </c>
      <c r="L261">
        <f t="shared" si="31"/>
        <v>0.106002913993028</v>
      </c>
      <c r="M261">
        <f t="shared" si="32"/>
        <v>0.00653191271661803</v>
      </c>
      <c r="N261">
        <f t="shared" si="33"/>
        <v>0.111258311940915</v>
      </c>
      <c r="O261">
        <f t="shared" si="34"/>
        <v>0.882209775342466</v>
      </c>
      <c r="Q261" s="6">
        <v>0.105126166445823</v>
      </c>
      <c r="R261" s="6">
        <v>0.00648505178620431</v>
      </c>
      <c r="S261" s="6">
        <f t="shared" si="29"/>
        <v>0.0986411146596187</v>
      </c>
      <c r="T261" s="6">
        <f t="shared" si="30"/>
        <v>0.894873833554177</v>
      </c>
    </row>
    <row r="262" spans="1:20">
      <c r="A262">
        <v>0.992470030903485</v>
      </c>
      <c r="B262">
        <v>0.00168402148812097</v>
      </c>
      <c r="C262">
        <v>0.00584594760839419</v>
      </c>
      <c r="D262">
        <v>0.991879944071375</v>
      </c>
      <c r="E262">
        <v>0.00812005592862541</v>
      </c>
      <c r="F262">
        <v>0.991373599437859</v>
      </c>
      <c r="G262">
        <v>105.08849039617</v>
      </c>
      <c r="H262">
        <v>6.48272761572076</v>
      </c>
      <c r="I262">
        <v>110.393073444955</v>
      </c>
      <c r="J262">
        <f t="shared" si="35"/>
        <v>883.124198939324</v>
      </c>
      <c r="L262">
        <f t="shared" si="31"/>
        <v>0.10508849039617</v>
      </c>
      <c r="M262">
        <f t="shared" si="32"/>
        <v>0.00648272761572076</v>
      </c>
      <c r="N262">
        <f t="shared" si="33"/>
        <v>0.110393073444955</v>
      </c>
      <c r="O262">
        <f t="shared" si="34"/>
        <v>0.883124198939324</v>
      </c>
      <c r="Q262" s="6">
        <v>0.104219306024498</v>
      </c>
      <c r="R262" s="6">
        <v>0.00643640391057137</v>
      </c>
      <c r="S262" s="6">
        <f t="shared" si="29"/>
        <v>0.0977829021139266</v>
      </c>
      <c r="T262" s="6">
        <f t="shared" si="30"/>
        <v>0.895780693975502</v>
      </c>
    </row>
    <row r="263" spans="1:20">
      <c r="A263">
        <v>0.992498459960423</v>
      </c>
      <c r="B263">
        <v>0.00168402148812097</v>
      </c>
      <c r="C263">
        <v>0.00581751855145574</v>
      </c>
      <c r="D263">
        <v>0.991887005841275</v>
      </c>
      <c r="E263">
        <v>0.00811299415872461</v>
      </c>
      <c r="F263">
        <v>0.991373599437849</v>
      </c>
      <c r="G263">
        <v>104.18195498354</v>
      </c>
      <c r="H263">
        <v>6.43409717494577</v>
      </c>
      <c r="I263">
        <v>109.535168473101</v>
      </c>
      <c r="J263">
        <f t="shared" si="35"/>
        <v>884.030734351953</v>
      </c>
      <c r="L263">
        <f t="shared" si="31"/>
        <v>0.10418195498354</v>
      </c>
      <c r="M263">
        <f t="shared" si="32"/>
        <v>0.00643409717494577</v>
      </c>
      <c r="N263">
        <f t="shared" si="33"/>
        <v>0.109535168473101</v>
      </c>
      <c r="O263">
        <f t="shared" si="34"/>
        <v>0.884030734351953</v>
      </c>
      <c r="Q263" s="6">
        <v>0.103320268544422</v>
      </c>
      <c r="R263" s="6">
        <v>0.00638830258209434</v>
      </c>
      <c r="S263" s="6">
        <f t="shared" si="29"/>
        <v>0.0969319659623277</v>
      </c>
      <c r="T263" s="6">
        <f t="shared" si="30"/>
        <v>0.896679731455578</v>
      </c>
    </row>
    <row r="264" spans="1:20">
      <c r="A264">
        <v>0.992526676519162</v>
      </c>
      <c r="B264">
        <v>0.00168402148812097</v>
      </c>
      <c r="C264">
        <v>0.00578930199271699</v>
      </c>
      <c r="D264">
        <v>0.991894109175045</v>
      </c>
      <c r="E264">
        <v>0.00810589082495512</v>
      </c>
      <c r="F264">
        <v>0.991373599437856</v>
      </c>
      <c r="G264">
        <v>103.283239708505</v>
      </c>
      <c r="H264">
        <v>6.38601308545025</v>
      </c>
      <c r="I264">
        <v>108.684537287561</v>
      </c>
      <c r="J264">
        <f t="shared" si="35"/>
        <v>884.929449626989</v>
      </c>
      <c r="L264">
        <f t="shared" si="31"/>
        <v>0.103283239708505</v>
      </c>
      <c r="M264">
        <f t="shared" si="32"/>
        <v>0.00638601308545025</v>
      </c>
      <c r="N264">
        <f t="shared" si="33"/>
        <v>0.108684537287561</v>
      </c>
      <c r="O264">
        <f t="shared" si="34"/>
        <v>0.884929449626989</v>
      </c>
      <c r="Q264" s="6">
        <v>0.10242898652177</v>
      </c>
      <c r="R264" s="6">
        <v>0.00634073964388247</v>
      </c>
      <c r="S264" s="6">
        <f t="shared" si="29"/>
        <v>0.0960882468778875</v>
      </c>
      <c r="T264" s="6">
        <f t="shared" si="30"/>
        <v>0.89757101347823</v>
      </c>
    </row>
    <row r="265" spans="1:20">
      <c r="A265">
        <v>0.992554682937971</v>
      </c>
      <c r="B265">
        <v>0.00168402148812097</v>
      </c>
      <c r="C265">
        <v>0.00576129557390792</v>
      </c>
      <c r="D265">
        <v>0.991901254439784</v>
      </c>
      <c r="E265">
        <v>0.00809874556021562</v>
      </c>
      <c r="F265">
        <v>0.991373599437861</v>
      </c>
      <c r="G265">
        <v>102.392277111424</v>
      </c>
      <c r="H265">
        <v>6.33846719326681</v>
      </c>
      <c r="I265">
        <v>107.841120582663</v>
      </c>
      <c r="J265">
        <f t="shared" si="35"/>
        <v>885.82041222407</v>
      </c>
      <c r="L265">
        <f t="shared" si="31"/>
        <v>0.102392277111424</v>
      </c>
      <c r="M265">
        <f t="shared" si="32"/>
        <v>0.00633846719326681</v>
      </c>
      <c r="N265">
        <f t="shared" si="33"/>
        <v>0.107841120582663</v>
      </c>
      <c r="O265">
        <f t="shared" si="34"/>
        <v>0.88582041222407</v>
      </c>
      <c r="Q265" s="6">
        <v>0.101545393054859</v>
      </c>
      <c r="R265" s="6">
        <v>0.00629370709052772</v>
      </c>
      <c r="S265" s="6">
        <f t="shared" si="29"/>
        <v>0.0952516859643313</v>
      </c>
      <c r="T265" s="6">
        <f t="shared" si="30"/>
        <v>0.898454606945141</v>
      </c>
    </row>
    <row r="266" spans="1:20">
      <c r="A266">
        <v>0.9925824815406</v>
      </c>
      <c r="B266">
        <v>0.00168402148812097</v>
      </c>
      <c r="C266">
        <v>0.00573349697127934</v>
      </c>
      <c r="D266">
        <v>0.991908442000945</v>
      </c>
      <c r="E266">
        <v>0.00809155799905541</v>
      </c>
      <c r="F266">
        <v>0.991373599437858</v>
      </c>
      <c r="G266">
        <v>101.509000314591</v>
      </c>
      <c r="H266">
        <v>6.29145149585645</v>
      </c>
      <c r="I266">
        <v>107.004859483241</v>
      </c>
      <c r="J266">
        <f t="shared" si="35"/>
        <v>886.703689020903</v>
      </c>
      <c r="L266">
        <f t="shared" si="31"/>
        <v>0.101509000314591</v>
      </c>
      <c r="M266">
        <f t="shared" si="32"/>
        <v>0.00629145149585645</v>
      </c>
      <c r="N266">
        <f t="shared" si="33"/>
        <v>0.107004859483241</v>
      </c>
      <c r="O266">
        <f t="shared" si="34"/>
        <v>0.886703689020903</v>
      </c>
      <c r="Q266" s="6">
        <v>0.100669421819127</v>
      </c>
      <c r="R266" s="6">
        <v>0.00624719706474546</v>
      </c>
      <c r="S266" s="6">
        <f t="shared" si="29"/>
        <v>0.0944222247543815</v>
      </c>
      <c r="T266" s="6">
        <f t="shared" si="30"/>
        <v>0.899330578180873</v>
      </c>
    </row>
    <row r="267" spans="1:20">
      <c r="A267">
        <v>0.992610074616873</v>
      </c>
      <c r="B267">
        <v>0.00168402148812097</v>
      </c>
      <c r="C267">
        <v>0.00570590389500647</v>
      </c>
      <c r="D267">
        <v>0.991915672222326</v>
      </c>
      <c r="E267">
        <v>0.00808432777767349</v>
      </c>
      <c r="F267">
        <v>0.991373599437852</v>
      </c>
      <c r="G267">
        <v>100.633343017214</v>
      </c>
      <c r="H267">
        <v>6.2449581387505</v>
      </c>
      <c r="I267">
        <v>106.17569554297</v>
      </c>
      <c r="J267">
        <f t="shared" si="35"/>
        <v>887.57934631828</v>
      </c>
      <c r="L267">
        <f t="shared" si="31"/>
        <v>0.100633343017214</v>
      </c>
      <c r="M267">
        <f t="shared" si="32"/>
        <v>0.0062449581387505</v>
      </c>
      <c r="N267">
        <f t="shared" si="33"/>
        <v>0.10617569554297</v>
      </c>
      <c r="O267">
        <f t="shared" si="34"/>
        <v>0.88757934631828</v>
      </c>
      <c r="Q267" s="6">
        <v>0.0998010070621561</v>
      </c>
      <c r="R267" s="6">
        <v>0.00620120185410182</v>
      </c>
      <c r="S267" s="6">
        <f t="shared" si="29"/>
        <v>0.0935998052080543</v>
      </c>
      <c r="T267" s="6">
        <f t="shared" si="30"/>
        <v>0.900198992937844</v>
      </c>
    </row>
    <row r="268" spans="1:20">
      <c r="A268">
        <v>0.992637464423333</v>
      </c>
      <c r="B268">
        <v>0.00168402148812097</v>
      </c>
      <c r="C268">
        <v>0.00567851408854647</v>
      </c>
      <c r="D268">
        <v>0.991922945466096</v>
      </c>
      <c r="E268">
        <v>0.0080770545339037</v>
      </c>
      <c r="F268">
        <v>0.991373599437859</v>
      </c>
      <c r="G268">
        <v>99.7652394904405</v>
      </c>
      <c r="H268">
        <v>6.19897941227915</v>
      </c>
      <c r="I268">
        <v>105.353570742667</v>
      </c>
      <c r="J268">
        <f t="shared" si="35"/>
        <v>888.447449845054</v>
      </c>
      <c r="L268">
        <f t="shared" si="31"/>
        <v>0.0997652394904405</v>
      </c>
      <c r="M268">
        <f t="shared" si="32"/>
        <v>0.00619897941227915</v>
      </c>
      <c r="N268">
        <f t="shared" si="33"/>
        <v>0.105353570742667</v>
      </c>
      <c r="O268">
        <f t="shared" si="34"/>
        <v>0.888447449845054</v>
      </c>
      <c r="Q268" s="6">
        <v>0.0989400835987326</v>
      </c>
      <c r="R268" s="6">
        <v>0.00615571388782483</v>
      </c>
      <c r="S268" s="6">
        <f t="shared" si="29"/>
        <v>0.0927843697109078</v>
      </c>
      <c r="T268" s="6">
        <f t="shared" si="30"/>
        <v>0.901059916401267</v>
      </c>
    </row>
    <row r="269" spans="1:20">
      <c r="A269">
        <v>0.992664653183818</v>
      </c>
      <c r="B269">
        <v>0.00168402148812097</v>
      </c>
      <c r="C269">
        <v>0.00565132532806134</v>
      </c>
      <c r="D269">
        <v>0.991930262092733</v>
      </c>
      <c r="E269">
        <v>0.00806973790726699</v>
      </c>
      <c r="F269">
        <v>0.991373599437856</v>
      </c>
      <c r="G269">
        <v>98.9046245724178</v>
      </c>
      <c r="H269">
        <v>6.15350774838371</v>
      </c>
      <c r="I269">
        <v>104.53842748854</v>
      </c>
      <c r="J269">
        <f t="shared" si="35"/>
        <v>889.308064763076</v>
      </c>
      <c r="L269">
        <f t="shared" si="31"/>
        <v>0.0989046245724178</v>
      </c>
      <c r="M269">
        <f t="shared" si="32"/>
        <v>0.00615350774838371</v>
      </c>
      <c r="N269">
        <f t="shared" si="33"/>
        <v>0.10453842748854</v>
      </c>
      <c r="O269">
        <f t="shared" si="34"/>
        <v>0.889308064763076</v>
      </c>
      <c r="Q269" s="6">
        <v>0.098086586805958</v>
      </c>
      <c r="R269" s="6">
        <v>0.00611072573369709</v>
      </c>
      <c r="S269" s="6">
        <f t="shared" si="29"/>
        <v>0.0919758610722609</v>
      </c>
      <c r="T269" s="6">
        <f t="shared" si="30"/>
        <v>0.901913413194042</v>
      </c>
    </row>
    <row r="270" spans="1:20">
      <c r="A270">
        <v>0.992691643090053</v>
      </c>
      <c r="B270">
        <v>0.00168402148812097</v>
      </c>
      <c r="C270">
        <v>0.00562433542182583</v>
      </c>
      <c r="D270">
        <v>0.99193762246111</v>
      </c>
      <c r="E270">
        <v>0.00806237753888985</v>
      </c>
      <c r="F270">
        <v>0.991373599437857</v>
      </c>
      <c r="G270">
        <v>98.0514336634077</v>
      </c>
      <c r="H270">
        <v>6.1085357175104</v>
      </c>
      <c r="I270">
        <v>103.730208610403</v>
      </c>
      <c r="J270">
        <f t="shared" si="35"/>
        <v>890.161255672086</v>
      </c>
      <c r="L270">
        <f t="shared" si="31"/>
        <v>0.0980514336634077</v>
      </c>
      <c r="M270">
        <f t="shared" si="32"/>
        <v>0.0061085357175104</v>
      </c>
      <c r="N270">
        <f t="shared" si="33"/>
        <v>0.103730208610403</v>
      </c>
      <c r="O270">
        <f t="shared" si="34"/>
        <v>0.890161255672086</v>
      </c>
      <c r="Q270" s="6">
        <v>0.0972404526183963</v>
      </c>
      <c r="R270" s="6">
        <v>0.00606623009502757</v>
      </c>
      <c r="S270" s="6">
        <f t="shared" si="29"/>
        <v>0.0911742225233687</v>
      </c>
      <c r="T270" s="6">
        <f t="shared" si="30"/>
        <v>0.902759547381604</v>
      </c>
    </row>
    <row r="271" spans="1:20">
      <c r="A271">
        <v>0.99271843630223</v>
      </c>
      <c r="B271">
        <v>0.00168402148812097</v>
      </c>
      <c r="C271">
        <v>0.00559754220964948</v>
      </c>
      <c r="D271">
        <v>0.991945026928443</v>
      </c>
      <c r="E271">
        <v>0.00805497307155713</v>
      </c>
      <c r="F271">
        <v>0.991373599437856</v>
      </c>
      <c r="G271">
        <v>97.2056027209346</v>
      </c>
      <c r="H271">
        <v>6.06405602558324</v>
      </c>
      <c r="I271">
        <v>102.928857359857</v>
      </c>
      <c r="J271">
        <f t="shared" si="35"/>
        <v>891.00708661456</v>
      </c>
      <c r="L271">
        <f t="shared" si="31"/>
        <v>0.0972056027209346</v>
      </c>
      <c r="M271">
        <f t="shared" si="32"/>
        <v>0.00606405602558324</v>
      </c>
      <c r="N271">
        <f t="shared" si="33"/>
        <v>0.102928857359857</v>
      </c>
      <c r="O271">
        <f t="shared" si="34"/>
        <v>0.89100708661456</v>
      </c>
      <c r="Q271" s="6">
        <v>0.0964016175232659</v>
      </c>
      <c r="R271" s="6">
        <v>0.00602221980770024</v>
      </c>
      <c r="S271" s="6">
        <f t="shared" si="29"/>
        <v>0.0903793977155657</v>
      </c>
      <c r="T271" s="6">
        <f t="shared" si="30"/>
        <v>0.903598382476734</v>
      </c>
    </row>
    <row r="272" spans="1:20">
      <c r="A272">
        <v>0.992745034949564</v>
      </c>
      <c r="B272">
        <v>0.00168402148812097</v>
      </c>
      <c r="C272">
        <v>0.00557094356231536</v>
      </c>
      <c r="D272">
        <v>0.991952475850313</v>
      </c>
      <c r="E272">
        <v>0.00804752414968658</v>
      </c>
      <c r="F272">
        <v>0.991373599437857</v>
      </c>
      <c r="G272">
        <v>96.3670682549793</v>
      </c>
      <c r="H272">
        <v>6.02006151105375</v>
      </c>
      <c r="I272">
        <v>102.134317408431</v>
      </c>
      <c r="J272">
        <f t="shared" si="35"/>
        <v>891.845621080515</v>
      </c>
      <c r="L272">
        <f t="shared" si="31"/>
        <v>0.0963670682549793</v>
      </c>
      <c r="M272">
        <f t="shared" si="32"/>
        <v>0.00602006151105375</v>
      </c>
      <c r="N272">
        <f t="shared" si="33"/>
        <v>0.102134317408431</v>
      </c>
      <c r="O272">
        <f t="shared" si="34"/>
        <v>0.891845621080515</v>
      </c>
      <c r="Q272" s="6">
        <v>0.0955700185556716</v>
      </c>
      <c r="R272" s="6">
        <v>0.00597868783729722</v>
      </c>
      <c r="S272" s="6">
        <f t="shared" si="29"/>
        <v>0.0895913307183744</v>
      </c>
      <c r="T272" s="6">
        <f t="shared" si="30"/>
        <v>0.904429981444328</v>
      </c>
    </row>
    <row r="273" spans="1:20">
      <c r="A273">
        <v>0.992771441130834</v>
      </c>
      <c r="B273">
        <v>0.00168402148812097</v>
      </c>
      <c r="C273">
        <v>0.00554453738104521</v>
      </c>
      <c r="D273">
        <v>0.991959969580658</v>
      </c>
      <c r="E273">
        <v>0.00804003041934188</v>
      </c>
      <c r="F273">
        <v>0.991373599437856</v>
      </c>
      <c r="G273">
        <v>95.5357673232124</v>
      </c>
      <c r="H273">
        <v>5.9765451420251</v>
      </c>
      <c r="I273">
        <v>101.346532845693</v>
      </c>
      <c r="J273">
        <f t="shared" si="35"/>
        <v>892.676922012282</v>
      </c>
      <c r="L273">
        <f t="shared" si="31"/>
        <v>0.0955357673232124</v>
      </c>
      <c r="M273">
        <f t="shared" si="32"/>
        <v>0.0059765451420251</v>
      </c>
      <c r="N273">
        <f t="shared" si="33"/>
        <v>0.101346532845693</v>
      </c>
      <c r="O273">
        <f t="shared" si="34"/>
        <v>0.892676922012282</v>
      </c>
      <c r="Q273" s="6">
        <v>0.0947455932938789</v>
      </c>
      <c r="R273" s="6">
        <v>0.00593562727629455</v>
      </c>
      <c r="S273" s="6">
        <f t="shared" si="29"/>
        <v>0.0888099660175843</v>
      </c>
      <c r="T273" s="6">
        <f t="shared" si="30"/>
        <v>0.905254406706121</v>
      </c>
    </row>
    <row r="274" spans="1:20">
      <c r="A274">
        <v>0.992797656914943</v>
      </c>
      <c r="B274">
        <v>0.0018477304559319</v>
      </c>
      <c r="C274">
        <v>0.00535461262912473</v>
      </c>
      <c r="D274">
        <v>0.991967508471776</v>
      </c>
      <c r="E274">
        <v>0.00803249152822361</v>
      </c>
      <c r="F274">
        <v>0.991373599437857</v>
      </c>
      <c r="G274">
        <v>94.7116375262706</v>
      </c>
      <c r="H274">
        <v>5.9335000134489</v>
      </c>
      <c r="I274">
        <v>100.564469763291</v>
      </c>
      <c r="J274">
        <f t="shared" si="35"/>
        <v>893.50203022326</v>
      </c>
      <c r="L274">
        <f t="shared" si="31"/>
        <v>0.0947116375262706</v>
      </c>
      <c r="M274">
        <f t="shared" si="32"/>
        <v>0.0059335000134489</v>
      </c>
      <c r="N274">
        <f t="shared" si="33"/>
        <v>0.100564469763291</v>
      </c>
      <c r="O274">
        <f t="shared" si="34"/>
        <v>0.89350203022326</v>
      </c>
      <c r="Q274" s="6">
        <v>0.0939282798546279</v>
      </c>
      <c r="R274" s="6">
        <v>0.00589303134132821</v>
      </c>
      <c r="S274" s="6">
        <f t="shared" si="29"/>
        <v>0.0880352485132997</v>
      </c>
      <c r="T274" s="6">
        <f t="shared" si="30"/>
        <v>0.906071720145372</v>
      </c>
    </row>
    <row r="275" spans="1:20">
      <c r="A275">
        <v>0.992823684341424</v>
      </c>
      <c r="B275">
        <v>0.0018477304559319</v>
      </c>
      <c r="C275">
        <v>0.00532858520264368</v>
      </c>
      <c r="D275">
        <v>0.991984673946868</v>
      </c>
      <c r="E275">
        <v>0.00801532605313173</v>
      </c>
      <c r="F275">
        <v>0.991373599437856</v>
      </c>
      <c r="G275">
        <v>93.8946170030724</v>
      </c>
      <c r="H275">
        <v>5.89091934439223</v>
      </c>
      <c r="I275">
        <v>99.7900299091498</v>
      </c>
      <c r="J275">
        <f t="shared" si="35"/>
        <v>894.319050746458</v>
      </c>
      <c r="L275">
        <f t="shared" si="31"/>
        <v>0.0938946170030724</v>
      </c>
      <c r="M275">
        <f t="shared" si="32"/>
        <v>0.00589091934439223</v>
      </c>
      <c r="N275">
        <f t="shared" si="33"/>
        <v>0.0997900299091498</v>
      </c>
      <c r="O275">
        <f t="shared" si="34"/>
        <v>0.894319050746458</v>
      </c>
      <c r="Q275" s="6">
        <v>0.0931180168884888</v>
      </c>
      <c r="R275" s="6">
        <v>0.00585089337052858</v>
      </c>
      <c r="S275" s="6">
        <f t="shared" si="29"/>
        <v>0.0872671235179602</v>
      </c>
      <c r="T275" s="6">
        <f t="shared" si="30"/>
        <v>0.906881983111511</v>
      </c>
    </row>
    <row r="276" spans="1:20">
      <c r="A276">
        <v>0.992849525420964</v>
      </c>
      <c r="B276">
        <v>0.0018477304559319</v>
      </c>
      <c r="C276">
        <v>0.00530274412310405</v>
      </c>
      <c r="D276">
        <v>0.991992308785367</v>
      </c>
      <c r="E276">
        <v>0.00800769121463287</v>
      </c>
      <c r="F276">
        <v>0.991373599437857</v>
      </c>
      <c r="G276">
        <v>93.0846444261749</v>
      </c>
      <c r="H276">
        <v>5.848796475373</v>
      </c>
      <c r="I276">
        <v>99.0221802012715</v>
      </c>
      <c r="J276">
        <f t="shared" si="35"/>
        <v>895.129023323355</v>
      </c>
      <c r="L276">
        <f t="shared" si="31"/>
        <v>0.0930846444261749</v>
      </c>
      <c r="M276">
        <f t="shared" si="32"/>
        <v>0.005848796475373</v>
      </c>
      <c r="N276">
        <f t="shared" si="33"/>
        <v>0.0990221802012715</v>
      </c>
      <c r="O276">
        <f t="shared" si="34"/>
        <v>0.895129023323355</v>
      </c>
      <c r="Q276" s="6">
        <v>0.0923147435752562</v>
      </c>
      <c r="R276" s="6">
        <v>0.00580920682092135</v>
      </c>
      <c r="S276" s="6">
        <f t="shared" si="29"/>
        <v>0.0865055367543348</v>
      </c>
      <c r="T276" s="6">
        <f t="shared" si="30"/>
        <v>0.907685256424744</v>
      </c>
    </row>
    <row r="277" spans="1:20">
      <c r="A277">
        <v>0.99287518213591</v>
      </c>
      <c r="B277">
        <v>0.0018477304559319</v>
      </c>
      <c r="C277">
        <v>0.00527708740815858</v>
      </c>
      <c r="D277">
        <v>0.991999990022269</v>
      </c>
      <c r="E277">
        <v>0.00800000997773091</v>
      </c>
      <c r="F277">
        <v>0.991373599437856</v>
      </c>
      <c r="G277">
        <v>92.2816589971699</v>
      </c>
      <c r="H277">
        <v>5.80712486576184</v>
      </c>
      <c r="I277">
        <v>98.2608663818777</v>
      </c>
      <c r="J277">
        <f t="shared" si="35"/>
        <v>895.93200875236</v>
      </c>
      <c r="L277">
        <f t="shared" si="31"/>
        <v>0.0922816589971699</v>
      </c>
      <c r="M277">
        <f t="shared" si="32"/>
        <v>0.00580712486576184</v>
      </c>
      <c r="N277">
        <f t="shared" si="33"/>
        <v>0.0982608663818777</v>
      </c>
      <c r="O277">
        <f t="shared" si="34"/>
        <v>0.89593200875236</v>
      </c>
      <c r="Q277" s="6">
        <v>0.0915183996193845</v>
      </c>
      <c r="R277" s="6">
        <v>0.00576796526589295</v>
      </c>
      <c r="S277" s="6">
        <f t="shared" si="29"/>
        <v>0.0857504343534916</v>
      </c>
      <c r="T277" s="6">
        <f t="shared" si="30"/>
        <v>0.908481600380616</v>
      </c>
    </row>
    <row r="278" spans="1:20">
      <c r="A278">
        <v>0.99290065644076</v>
      </c>
      <c r="B278">
        <v>0.0018477304559319</v>
      </c>
      <c r="C278">
        <v>0.00525161310330791</v>
      </c>
      <c r="D278">
        <v>0.992007718001175</v>
      </c>
      <c r="E278">
        <v>0.00799228199882491</v>
      </c>
      <c r="F278">
        <v>0.991373599437857</v>
      </c>
      <c r="G278">
        <v>91.4856004421213</v>
      </c>
      <c r="H278">
        <v>5.76589809124839</v>
      </c>
      <c r="I278">
        <v>97.5060346013425</v>
      </c>
      <c r="J278">
        <f t="shared" si="35"/>
        <v>896.728067307409</v>
      </c>
      <c r="L278">
        <f t="shared" si="31"/>
        <v>0.0914856004421213</v>
      </c>
      <c r="M278">
        <f t="shared" si="32"/>
        <v>0.00576589809124839</v>
      </c>
      <c r="N278">
        <f t="shared" si="33"/>
        <v>0.0975060346013425</v>
      </c>
      <c r="O278">
        <f t="shared" si="34"/>
        <v>0.896728067307409</v>
      </c>
      <c r="Q278" s="6">
        <v>0.0907289252454613</v>
      </c>
      <c r="R278" s="6">
        <v>0.00572716239271871</v>
      </c>
      <c r="S278" s="6">
        <f t="shared" si="29"/>
        <v>0.0850017628527426</v>
      </c>
      <c r="T278" s="6">
        <f t="shared" si="30"/>
        <v>0.909271074754539</v>
      </c>
    </row>
    <row r="279" spans="1:20">
      <c r="A279">
        <v>0.992925950262649</v>
      </c>
      <c r="B279">
        <v>0.0018477304559319</v>
      </c>
      <c r="C279">
        <v>0.00522631928141915</v>
      </c>
      <c r="D279">
        <v>0.992015493064033</v>
      </c>
      <c r="E279">
        <v>0.0079845069359666</v>
      </c>
      <c r="F279">
        <v>0.991373599437856</v>
      </c>
      <c r="G279">
        <v>90.6964090070392</v>
      </c>
      <c r="H279">
        <v>5.7251098413704</v>
      </c>
      <c r="I279">
        <v>96.7576314161385</v>
      </c>
      <c r="J279">
        <f t="shared" si="35"/>
        <v>897.517258742491</v>
      </c>
      <c r="L279">
        <f t="shared" si="31"/>
        <v>0.0906964090070392</v>
      </c>
      <c r="M279">
        <f t="shared" si="32"/>
        <v>0.0057251098413704</v>
      </c>
      <c r="N279">
        <f t="shared" si="33"/>
        <v>0.0967576314161385</v>
      </c>
      <c r="O279">
        <f t="shared" si="34"/>
        <v>0.897517258742491</v>
      </c>
      <c r="Q279" s="6">
        <v>0.0899462611937212</v>
      </c>
      <c r="R279" s="6">
        <v>0.00568679200015201</v>
      </c>
      <c r="S279" s="6">
        <f t="shared" si="29"/>
        <v>0.0842594691935692</v>
      </c>
      <c r="T279" s="6">
        <f t="shared" si="30"/>
        <v>0.910053738806279</v>
      </c>
    </row>
    <row r="280" spans="1:20">
      <c r="A280">
        <v>0.992951065501822</v>
      </c>
      <c r="B280">
        <v>0.0018477304559319</v>
      </c>
      <c r="C280">
        <v>0.00520120404224567</v>
      </c>
      <c r="D280">
        <v>0.992023315551144</v>
      </c>
      <c r="E280">
        <v>0.00797668444885594</v>
      </c>
      <c r="F280">
        <v>0.991373599437857</v>
      </c>
      <c r="G280">
        <v>89.9140254533965</v>
      </c>
      <c r="H280">
        <v>5.68475391710371</v>
      </c>
      <c r="I280">
        <v>96.0156037867625</v>
      </c>
      <c r="J280">
        <f t="shared" si="35"/>
        <v>898.299642296134</v>
      </c>
      <c r="L280">
        <f t="shared" si="31"/>
        <v>0.0899140254533965</v>
      </c>
      <c r="M280">
        <f t="shared" si="32"/>
        <v>0.00568475391710371</v>
      </c>
      <c r="N280">
        <f t="shared" si="33"/>
        <v>0.0960156037867625</v>
      </c>
      <c r="O280">
        <f t="shared" si="34"/>
        <v>0.898299642296134</v>
      </c>
      <c r="Q280" s="6">
        <v>0.089170348715597</v>
      </c>
      <c r="R280" s="6">
        <v>0.0056468479960727</v>
      </c>
      <c r="S280" s="6">
        <f t="shared" si="29"/>
        <v>0.0835235007195243</v>
      </c>
      <c r="T280" s="6">
        <f t="shared" si="30"/>
        <v>0.910829651284403</v>
      </c>
    </row>
    <row r="281" spans="1:20">
      <c r="A281">
        <v>0.992976004032108</v>
      </c>
      <c r="B281">
        <v>0.0018477304559319</v>
      </c>
      <c r="C281">
        <v>0.00517626551196038</v>
      </c>
      <c r="D281">
        <v>0.992031185801134</v>
      </c>
      <c r="E281">
        <v>0.007968814198866</v>
      </c>
      <c r="F281">
        <v>0.991373599437857</v>
      </c>
      <c r="G281">
        <v>89.1383910536808</v>
      </c>
      <c r="H281">
        <v>5.64482422851151</v>
      </c>
      <c r="I281">
        <v>95.2798990756389</v>
      </c>
      <c r="J281">
        <f t="shared" si="35"/>
        <v>899.07527669585</v>
      </c>
      <c r="L281">
        <f t="shared" si="31"/>
        <v>0.0891383910536808</v>
      </c>
      <c r="M281">
        <f t="shared" si="32"/>
        <v>0.00564482422851151</v>
      </c>
      <c r="N281">
        <f t="shared" si="33"/>
        <v>0.0952798990756389</v>
      </c>
      <c r="O281">
        <f t="shared" si="34"/>
        <v>0.89907527669585</v>
      </c>
      <c r="Q281" s="6">
        <v>0.0884011295693102</v>
      </c>
      <c r="R281" s="6">
        <v>0.00560732439519301</v>
      </c>
      <c r="S281" s="6">
        <f t="shared" si="29"/>
        <v>0.0827938051741172</v>
      </c>
      <c r="T281" s="6">
        <f t="shared" si="30"/>
        <v>0.91159887043069</v>
      </c>
    </row>
    <row r="282" spans="1:20">
      <c r="A282">
        <v>0.993000767701348</v>
      </c>
      <c r="B282">
        <v>0.0018477304559319</v>
      </c>
      <c r="C282">
        <v>0.00515150184272006</v>
      </c>
      <c r="D282">
        <v>0.992039104150955</v>
      </c>
      <c r="E282">
        <v>0.00796089584904484</v>
      </c>
      <c r="F282">
        <v>0.991373599437856</v>
      </c>
      <c r="G282">
        <v>88.3694475869867</v>
      </c>
      <c r="H282">
        <v>5.6053147924511</v>
      </c>
      <c r="I282">
        <v>94.5504650450053</v>
      </c>
      <c r="J282">
        <f t="shared" si="35"/>
        <v>899.844220162544</v>
      </c>
      <c r="L282">
        <f t="shared" si="31"/>
        <v>0.0883694475869867</v>
      </c>
      <c r="M282">
        <f t="shared" si="32"/>
        <v>0.0056053147924511</v>
      </c>
      <c r="N282">
        <f t="shared" si="33"/>
        <v>0.0945504650450053</v>
      </c>
      <c r="O282">
        <f t="shared" si="34"/>
        <v>0.899844220162544</v>
      </c>
      <c r="Q282" s="6">
        <v>0.0876385460154993</v>
      </c>
      <c r="R282" s="6">
        <v>0.00556821531681963</v>
      </c>
      <c r="S282" s="6">
        <f t="shared" si="29"/>
        <v>0.0820703306986797</v>
      </c>
      <c r="T282" s="6">
        <f t="shared" si="30"/>
        <v>0.912361453984501</v>
      </c>
    </row>
    <row r="283" spans="1:20">
      <c r="A283">
        <v>0.99302535833188</v>
      </c>
      <c r="B283">
        <v>0.0018477304559319</v>
      </c>
      <c r="C283">
        <v>0.00512691121218822</v>
      </c>
      <c r="D283">
        <v>0.992047070935867</v>
      </c>
      <c r="E283">
        <v>0.0079529290641327</v>
      </c>
      <c r="F283">
        <v>0.991373599437855</v>
      </c>
      <c r="G283">
        <v>87.6071373346459</v>
      </c>
      <c r="H283">
        <v>5.56621973033674</v>
      </c>
      <c r="I283">
        <v>93.8272498547788</v>
      </c>
      <c r="J283">
        <f t="shared" si="35"/>
        <v>900.606530414884</v>
      </c>
      <c r="L283">
        <f t="shared" si="31"/>
        <v>0.0876071373346459</v>
      </c>
      <c r="M283">
        <f t="shared" si="32"/>
        <v>0.00556621973033674</v>
      </c>
      <c r="N283">
        <f t="shared" si="33"/>
        <v>0.0938272498547788</v>
      </c>
      <c r="O283">
        <f t="shared" si="34"/>
        <v>0.900606530414884</v>
      </c>
      <c r="Q283" s="6">
        <v>0.0868825408128858</v>
      </c>
      <c r="R283" s="6">
        <v>0.00552951498267006</v>
      </c>
      <c r="S283" s="6">
        <f t="shared" si="29"/>
        <v>0.0813530258302157</v>
      </c>
      <c r="T283" s="6">
        <f t="shared" si="30"/>
        <v>0.913117459187114</v>
      </c>
    </row>
    <row r="284" spans="1:20">
      <c r="A284">
        <v>0.993049777720939</v>
      </c>
      <c r="B284">
        <v>0.0018477304559319</v>
      </c>
      <c r="C284">
        <v>0.00510249182312938</v>
      </c>
      <c r="D284">
        <v>0.992055086489427</v>
      </c>
      <c r="E284">
        <v>0.00794491351057341</v>
      </c>
      <c r="F284">
        <v>0.991373599437857</v>
      </c>
      <c r="G284">
        <v>86.8514030758946</v>
      </c>
      <c r="H284">
        <v>5.52753326595681</v>
      </c>
      <c r="I284">
        <v>93.1102020604074</v>
      </c>
      <c r="J284">
        <f t="shared" si="35"/>
        <v>901.362264673636</v>
      </c>
      <c r="L284">
        <f t="shared" si="31"/>
        <v>0.0868514030758946</v>
      </c>
      <c r="M284">
        <f t="shared" si="32"/>
        <v>0.00552753326595681</v>
      </c>
      <c r="N284">
        <f t="shared" si="33"/>
        <v>0.0931102020604074</v>
      </c>
      <c r="O284">
        <f t="shared" si="34"/>
        <v>0.901362264673636</v>
      </c>
      <c r="Q284" s="6">
        <v>0.086133057213977</v>
      </c>
      <c r="R284" s="6">
        <v>0.00549121771474201</v>
      </c>
      <c r="S284" s="6">
        <f t="shared" si="29"/>
        <v>0.080641839499235</v>
      </c>
      <c r="T284" s="6">
        <f t="shared" si="30"/>
        <v>0.913866942786023</v>
      </c>
    </row>
    <row r="285" spans="1:20">
      <c r="A285">
        <v>0.993074027641108</v>
      </c>
      <c r="B285">
        <v>0.0018477304559319</v>
      </c>
      <c r="C285">
        <v>0.0050782419029598</v>
      </c>
      <c r="D285">
        <v>0.992063151143461</v>
      </c>
      <c r="E285">
        <v>0.0079368488565386</v>
      </c>
      <c r="F285">
        <v>0.991373599437856</v>
      </c>
      <c r="G285">
        <v>86.1021880835777</v>
      </c>
      <c r="H285">
        <v>5.48924972334393</v>
      </c>
      <c r="I285">
        <v>92.3992706107034</v>
      </c>
      <c r="J285">
        <f t="shared" si="35"/>
        <v>902.111479665953</v>
      </c>
      <c r="L285">
        <f t="shared" si="31"/>
        <v>0.0861021880835777</v>
      </c>
      <c r="M285">
        <f t="shared" si="32"/>
        <v>0.00548924972334393</v>
      </c>
      <c r="N285">
        <f t="shared" si="33"/>
        <v>0.0923992706107034</v>
      </c>
      <c r="O285">
        <f t="shared" si="34"/>
        <v>0.902111479665953</v>
      </c>
      <c r="Q285" s="6">
        <v>0.0853900389608072</v>
      </c>
      <c r="R285" s="6">
        <v>0.00545331793323418</v>
      </c>
      <c r="S285" s="6">
        <f t="shared" si="29"/>
        <v>0.079936721027573</v>
      </c>
      <c r="T285" s="6">
        <f t="shared" si="30"/>
        <v>0.914609961039193</v>
      </c>
    </row>
    <row r="286" spans="1:20">
      <c r="A286">
        <v>0.993098109840722</v>
      </c>
      <c r="B286">
        <v>0.0018477304559319</v>
      </c>
      <c r="C286">
        <v>0.00505415970334588</v>
      </c>
      <c r="D286">
        <v>0.992071265228071</v>
      </c>
      <c r="E286">
        <v>0.00792873477192874</v>
      </c>
      <c r="F286">
        <v>0.991373599437856</v>
      </c>
      <c r="G286">
        <v>85.3594361198917</v>
      </c>
      <c r="H286">
        <v>5.45136352469657</v>
      </c>
      <c r="I286">
        <v>91.6944048456648</v>
      </c>
      <c r="J286">
        <f t="shared" si="35"/>
        <v>902.854231629638</v>
      </c>
      <c r="L286">
        <f t="shared" si="31"/>
        <v>0.0853594361198917</v>
      </c>
      <c r="M286">
        <f t="shared" si="32"/>
        <v>0.00545136352469657</v>
      </c>
      <c r="N286">
        <f t="shared" si="33"/>
        <v>0.0916944048456648</v>
      </c>
      <c r="O286">
        <f t="shared" si="34"/>
        <v>0.902854231629638</v>
      </c>
      <c r="Q286" s="6">
        <v>0.0846534302807142</v>
      </c>
      <c r="R286" s="6">
        <v>0.00541581015451722</v>
      </c>
      <c r="S286" s="6">
        <f t="shared" si="29"/>
        <v>0.079237620126197</v>
      </c>
      <c r="T286" s="6">
        <f t="shared" si="30"/>
        <v>0.915346569719286</v>
      </c>
    </row>
    <row r="287" spans="1:20">
      <c r="A287">
        <v>0.993122026044296</v>
      </c>
      <c r="B287">
        <v>0.0018477304559319</v>
      </c>
      <c r="C287">
        <v>0.00503024349977244</v>
      </c>
      <c r="D287">
        <v>0.992079429071595</v>
      </c>
      <c r="E287">
        <v>0.00792057092840508</v>
      </c>
      <c r="F287">
        <v>0.991373599437856</v>
      </c>
      <c r="G287">
        <v>84.6230914321628</v>
      </c>
      <c r="H287">
        <v>5.41386918835063</v>
      </c>
      <c r="I287">
        <v>90.9955544942818</v>
      </c>
      <c r="J287">
        <f t="shared" si="35"/>
        <v>903.590576317367</v>
      </c>
      <c r="L287">
        <f t="shared" si="31"/>
        <v>0.0846230914321628</v>
      </c>
      <c r="M287">
        <f t="shared" si="32"/>
        <v>0.00541386918835063</v>
      </c>
      <c r="N287">
        <f t="shared" si="33"/>
        <v>0.0909955544942818</v>
      </c>
      <c r="O287">
        <f t="shared" si="34"/>
        <v>0.903590576317367</v>
      </c>
      <c r="Q287" s="6">
        <v>0.0839231758821533</v>
      </c>
      <c r="R287" s="6">
        <v>0.00537868898915326</v>
      </c>
      <c r="S287" s="6">
        <f t="shared" si="29"/>
        <v>0.078544486893</v>
      </c>
      <c r="T287" s="6">
        <f t="shared" si="30"/>
        <v>0.916076824117847</v>
      </c>
    </row>
    <row r="288" spans="1:20">
      <c r="A288">
        <v>0.993145777952907</v>
      </c>
      <c r="B288">
        <v>0.0018477304559319</v>
      </c>
      <c r="C288">
        <v>0.00500649159116084</v>
      </c>
      <c r="D288">
        <v>0.992087643000602</v>
      </c>
      <c r="E288">
        <v>0.00791235699939835</v>
      </c>
      <c r="F288">
        <v>0.991373599437857</v>
      </c>
      <c r="G288">
        <v>83.8930987486621</v>
      </c>
      <c r="H288">
        <v>5.37676132679976</v>
      </c>
      <c r="I288">
        <v>90.302669672332</v>
      </c>
      <c r="J288">
        <f t="shared" si="35"/>
        <v>904.320569000868</v>
      </c>
      <c r="L288">
        <f t="shared" si="31"/>
        <v>0.0838930987486621</v>
      </c>
      <c r="M288">
        <f t="shared" si="32"/>
        <v>0.00537676132679976</v>
      </c>
      <c r="N288">
        <f t="shared" si="33"/>
        <v>0.090302669672332</v>
      </c>
      <c r="O288">
        <f t="shared" si="34"/>
        <v>0.904320569000868</v>
      </c>
      <c r="Q288" s="6">
        <v>0.0831992209505466</v>
      </c>
      <c r="R288" s="6">
        <v>0.00534194913996285</v>
      </c>
      <c r="S288" s="6">
        <f t="shared" si="29"/>
        <v>0.0778572718105838</v>
      </c>
      <c r="T288" s="6">
        <f t="shared" si="30"/>
        <v>0.916800779049453</v>
      </c>
    </row>
    <row r="289" spans="1:20">
      <c r="A289">
        <v>0.993169367244602</v>
      </c>
      <c r="B289">
        <v>0.0018477304559319</v>
      </c>
      <c r="C289">
        <v>0.0049829022994663</v>
      </c>
      <c r="D289">
        <v>0.992095907339865</v>
      </c>
      <c r="E289">
        <v>0.00790409266013459</v>
      </c>
      <c r="F289">
        <v>0.991373599437856</v>
      </c>
      <c r="G289">
        <v>83.1694032744566</v>
      </c>
      <c r="H289">
        <v>5.34003464476296</v>
      </c>
      <c r="I289">
        <v>89.6157008801633</v>
      </c>
      <c r="J289">
        <f t="shared" si="35"/>
        <v>905.044264475074</v>
      </c>
      <c r="L289">
        <f t="shared" si="31"/>
        <v>0.0831694032744566</v>
      </c>
      <c r="M289">
        <f t="shared" si="32"/>
        <v>0.00534003464476296</v>
      </c>
      <c r="N289">
        <f t="shared" si="33"/>
        <v>0.0896157008801633</v>
      </c>
      <c r="O289">
        <f t="shared" si="34"/>
        <v>0.905044264475074</v>
      </c>
      <c r="Q289" s="6">
        <v>0.0824815111441689</v>
      </c>
      <c r="R289" s="6">
        <v>0.00530558540013798</v>
      </c>
      <c r="S289" s="6">
        <f t="shared" si="29"/>
        <v>0.0771759257440309</v>
      </c>
      <c r="T289" s="6">
        <f t="shared" si="30"/>
        <v>0.917518488855831</v>
      </c>
    </row>
    <row r="290" spans="1:20">
      <c r="A290">
        <v>0.993192795574777</v>
      </c>
      <c r="B290">
        <v>0.0018477304559319</v>
      </c>
      <c r="C290">
        <v>0.00495947396929086</v>
      </c>
      <c r="D290">
        <v>0.992104222412351</v>
      </c>
      <c r="E290">
        <v>0.00789577758764901</v>
      </c>
      <c r="F290">
        <v>0.991373599437857</v>
      </c>
      <c r="G290">
        <v>82.4519506872967</v>
      </c>
      <c r="H290">
        <v>5.30368393729829</v>
      </c>
      <c r="I290">
        <v>88.9345990004681</v>
      </c>
      <c r="J290">
        <f t="shared" si="35"/>
        <v>905.761717062233</v>
      </c>
      <c r="L290">
        <f t="shared" si="31"/>
        <v>0.0824519506872967</v>
      </c>
      <c r="M290">
        <f t="shared" si="32"/>
        <v>0.00530368393729829</v>
      </c>
      <c r="N290">
        <f t="shared" si="33"/>
        <v>0.0889345990004681</v>
      </c>
      <c r="O290">
        <f t="shared" si="34"/>
        <v>0.905761717062233</v>
      </c>
      <c r="Q290" s="6">
        <v>0.0817699925900684</v>
      </c>
      <c r="R290" s="6">
        <v>0.00526959265139994</v>
      </c>
      <c r="S290" s="6">
        <f t="shared" si="29"/>
        <v>0.0765003999386685</v>
      </c>
      <c r="T290" s="6">
        <f t="shared" si="30"/>
        <v>0.918230007409932</v>
      </c>
    </row>
    <row r="291" spans="1:20">
      <c r="A291">
        <v>0.993216064576568</v>
      </c>
      <c r="B291">
        <v>0.0020750104625189</v>
      </c>
      <c r="C291">
        <v>0.00470892496091313</v>
      </c>
      <c r="D291">
        <v>0.992112588539186</v>
      </c>
      <c r="E291">
        <v>0.00788741146081349</v>
      </c>
      <c r="F291">
        <v>0.991373599437856</v>
      </c>
      <c r="G291">
        <v>81.740687133538</v>
      </c>
      <c r="H291">
        <v>5.26770408796137</v>
      </c>
      <c r="I291">
        <v>88.2581098747261</v>
      </c>
      <c r="J291">
        <f t="shared" si="35"/>
        <v>906.474186037312</v>
      </c>
      <c r="L291">
        <f t="shared" si="31"/>
        <v>0.081740687133538</v>
      </c>
      <c r="M291">
        <f t="shared" si="32"/>
        <v>0.00526770408796137</v>
      </c>
      <c r="N291">
        <f t="shared" si="33"/>
        <v>0.0882581098747261</v>
      </c>
      <c r="O291">
        <f t="shared" si="34"/>
        <v>0.906474186037312</v>
      </c>
      <c r="Q291" s="6">
        <v>0.0810646118800229</v>
      </c>
      <c r="R291" s="6">
        <v>0.00523396586220071</v>
      </c>
      <c r="S291" s="6">
        <f t="shared" si="29"/>
        <v>0.0758306460178222</v>
      </c>
      <c r="T291" s="6">
        <f t="shared" si="30"/>
        <v>0.918935388119977</v>
      </c>
    </row>
    <row r="292" spans="1:20">
      <c r="A292">
        <v>0.9932391758612</v>
      </c>
      <c r="B292">
        <v>0.0020750104625189</v>
      </c>
      <c r="C292">
        <v>0.00468581367628151</v>
      </c>
      <c r="D292">
        <v>0.992134463684661</v>
      </c>
      <c r="E292">
        <v>0.00786553631533904</v>
      </c>
      <c r="F292">
        <v>0.991373599437856</v>
      </c>
      <c r="G292">
        <v>81.0355592240992</v>
      </c>
      <c r="H292">
        <v>5.23209006700742</v>
      </c>
      <c r="I292">
        <v>87.5885959862412</v>
      </c>
      <c r="J292">
        <f t="shared" si="35"/>
        <v>907.179313946751</v>
      </c>
      <c r="L292">
        <f t="shared" si="31"/>
        <v>0.0810355592240992</v>
      </c>
      <c r="M292">
        <f t="shared" si="32"/>
        <v>0.00523209006700742</v>
      </c>
      <c r="N292">
        <f t="shared" si="33"/>
        <v>0.0875885959862412</v>
      </c>
      <c r="O292">
        <f t="shared" si="34"/>
        <v>0.907179313946751</v>
      </c>
      <c r="Q292" s="6">
        <v>0.0803653160665311</v>
      </c>
      <c r="R292" s="6">
        <v>0.0051987000859669</v>
      </c>
      <c r="S292" s="6">
        <f t="shared" si="29"/>
        <v>0.0751666159805642</v>
      </c>
      <c r="T292" s="6">
        <f t="shared" si="30"/>
        <v>0.919634683933469</v>
      </c>
    </row>
    <row r="293" spans="1:20">
      <c r="A293">
        <v>0.993262131018374</v>
      </c>
      <c r="B293">
        <v>0.0020750104625189</v>
      </c>
      <c r="C293">
        <v>0.00466285851910686</v>
      </c>
      <c r="D293">
        <v>0.99214294344754</v>
      </c>
      <c r="E293">
        <v>0.00785705655246051</v>
      </c>
      <c r="F293">
        <v>0.991373599437856</v>
      </c>
      <c r="G293">
        <v>80.3365140304548</v>
      </c>
      <c r="H293">
        <v>5.19683692963586</v>
      </c>
      <c r="I293">
        <v>86.9248039299684</v>
      </c>
      <c r="J293">
        <f t="shared" si="35"/>
        <v>907.878359140395</v>
      </c>
      <c r="L293">
        <f t="shared" si="31"/>
        <v>0.0803365140304548</v>
      </c>
      <c r="M293">
        <f t="shared" si="32"/>
        <v>0.00519683692963586</v>
      </c>
      <c r="N293">
        <f t="shared" si="33"/>
        <v>0.0869248039299684</v>
      </c>
      <c r="O293">
        <f t="shared" si="34"/>
        <v>0.907878359140395</v>
      </c>
      <c r="Q293" s="6">
        <v>0.079672052658838</v>
      </c>
      <c r="R293" s="6">
        <v>0.00516379045938489</v>
      </c>
      <c r="S293" s="6">
        <f t="shared" si="29"/>
        <v>0.0745082621994531</v>
      </c>
      <c r="T293" s="6">
        <f t="shared" si="30"/>
        <v>0.920327947341162</v>
      </c>
    </row>
    <row r="294" spans="1:20">
      <c r="A294">
        <v>0.993284931616609</v>
      </c>
      <c r="B294">
        <v>0.0020750104625189</v>
      </c>
      <c r="C294">
        <v>0.00464005792087241</v>
      </c>
      <c r="D294">
        <v>0.992151475436844</v>
      </c>
      <c r="E294">
        <v>0.00784852456315625</v>
      </c>
      <c r="F294">
        <v>0.991373599437857</v>
      </c>
      <c r="G294">
        <v>79.6434990806619</v>
      </c>
      <c r="H294">
        <v>5.16193981427602</v>
      </c>
      <c r="I294">
        <v>86.2666860955353</v>
      </c>
      <c r="J294">
        <f t="shared" si="35"/>
        <v>908.571374090188</v>
      </c>
      <c r="L294">
        <f t="shared" si="31"/>
        <v>0.0796434990806619</v>
      </c>
      <c r="M294">
        <f t="shared" si="32"/>
        <v>0.00516193981427602</v>
      </c>
      <c r="N294">
        <f t="shared" si="33"/>
        <v>0.0862666860955353</v>
      </c>
      <c r="O294">
        <f t="shared" si="34"/>
        <v>0.908571374090188</v>
      </c>
      <c r="Q294" s="6">
        <v>0.0789847696189947</v>
      </c>
      <c r="R294" s="6">
        <v>0.0051292322007262</v>
      </c>
      <c r="S294" s="6">
        <f t="shared" si="29"/>
        <v>0.0738555374182685</v>
      </c>
      <c r="T294" s="6">
        <f t="shared" si="30"/>
        <v>0.921015230381005</v>
      </c>
    </row>
    <row r="295" spans="1:20">
      <c r="A295">
        <v>0.99330757920359</v>
      </c>
      <c r="B295">
        <v>0.0020750104625189</v>
      </c>
      <c r="C295">
        <v>0.00461741033389096</v>
      </c>
      <c r="D295">
        <v>0.992160059963704</v>
      </c>
      <c r="E295">
        <v>0.00783994003629591</v>
      </c>
      <c r="F295">
        <v>0.991373599437857</v>
      </c>
      <c r="G295">
        <v>78.9564623554214</v>
      </c>
      <c r="H295">
        <v>5.12739394091314</v>
      </c>
      <c r="I295">
        <v>85.6141952436577</v>
      </c>
      <c r="J295">
        <f t="shared" si="35"/>
        <v>909.258410815429</v>
      </c>
      <c r="L295">
        <f t="shared" si="31"/>
        <v>0.0789564623554214</v>
      </c>
      <c r="M295">
        <f t="shared" si="32"/>
        <v>0.00512739394091314</v>
      </c>
      <c r="N295">
        <f t="shared" si="33"/>
        <v>0.0856141952436577</v>
      </c>
      <c r="O295">
        <f t="shared" si="34"/>
        <v>0.909258410815429</v>
      </c>
      <c r="Q295" s="6">
        <v>0.0783034153579526</v>
      </c>
      <c r="R295" s="6">
        <v>0.00509502060821204</v>
      </c>
      <c r="S295" s="6">
        <f t="shared" si="29"/>
        <v>0.0732083947497406</v>
      </c>
      <c r="T295" s="6">
        <f t="shared" si="30"/>
        <v>0.921696584642047</v>
      </c>
    </row>
    <row r="296" spans="1:20">
      <c r="A296">
        <v>0.993330075306531</v>
      </c>
      <c r="B296">
        <v>0.0020750104625189</v>
      </c>
      <c r="C296">
        <v>0.00459491423094993</v>
      </c>
      <c r="D296">
        <v>0.99216869733732</v>
      </c>
      <c r="E296">
        <v>0.00783130266267986</v>
      </c>
      <c r="F296">
        <v>0.991373599437856</v>
      </c>
      <c r="G296">
        <v>78.2753522841737</v>
      </c>
      <c r="H296">
        <v>5.0931946094535</v>
      </c>
      <c r="I296">
        <v>84.9672845038697</v>
      </c>
      <c r="J296">
        <f t="shared" si="35"/>
        <v>909.939520886676</v>
      </c>
      <c r="L296">
        <f t="shared" si="31"/>
        <v>0.0782753522841737</v>
      </c>
      <c r="M296">
        <f t="shared" si="32"/>
        <v>0.0050931946094535</v>
      </c>
      <c r="N296">
        <f t="shared" si="33"/>
        <v>0.0849672845038697</v>
      </c>
      <c r="O296">
        <f t="shared" si="34"/>
        <v>0.909939520886676</v>
      </c>
      <c r="Q296" s="6">
        <v>0.077627938731691</v>
      </c>
      <c r="R296" s="6">
        <v>0.00506115105841581</v>
      </c>
      <c r="S296" s="6">
        <f t="shared" si="29"/>
        <v>0.0725667876732752</v>
      </c>
      <c r="T296" s="6">
        <f t="shared" si="30"/>
        <v>0.922372061268309</v>
      </c>
    </row>
    <row r="297" spans="1:20">
      <c r="A297">
        <v>0.993352421432479</v>
      </c>
      <c r="B297">
        <v>0.0020750104625189</v>
      </c>
      <c r="C297">
        <v>0.00457256810500251</v>
      </c>
      <c r="D297">
        <v>0.99217738786493</v>
      </c>
      <c r="E297">
        <v>0.00782261213506993</v>
      </c>
      <c r="F297">
        <v>0.991373599437857</v>
      </c>
      <c r="G297">
        <v>77.6001177412275</v>
      </c>
      <c r="H297">
        <v>5.05933719812748</v>
      </c>
      <c r="I297">
        <v>84.3259073722495</v>
      </c>
      <c r="J297">
        <f t="shared" si="35"/>
        <v>910.614755429623</v>
      </c>
      <c r="L297">
        <f t="shared" si="31"/>
        <v>0.0776001177412275</v>
      </c>
      <c r="M297">
        <f t="shared" si="32"/>
        <v>0.00505933719812748</v>
      </c>
      <c r="N297">
        <f t="shared" si="33"/>
        <v>0.0843259073722495</v>
      </c>
      <c r="O297">
        <f t="shared" si="34"/>
        <v>0.910614755429623</v>
      </c>
      <c r="Q297" s="6">
        <v>0.0769582890373778</v>
      </c>
      <c r="R297" s="6">
        <v>0.00502761900470283</v>
      </c>
      <c r="S297" s="6">
        <f t="shared" si="29"/>
        <v>0.071930670032675</v>
      </c>
      <c r="T297" s="6">
        <f t="shared" si="30"/>
        <v>0.923041710962622</v>
      </c>
    </row>
    <row r="298" spans="1:20">
      <c r="A298">
        <v>0.993374619068676</v>
      </c>
      <c r="B298">
        <v>0.0020750104625189</v>
      </c>
      <c r="C298">
        <v>0.00455037046880546</v>
      </c>
      <c r="D298">
        <v>0.992186131851778</v>
      </c>
      <c r="E298">
        <v>0.00781386814822162</v>
      </c>
      <c r="F298">
        <v>0.991373599437855</v>
      </c>
      <c r="G298">
        <v>76.9307080419221</v>
      </c>
      <c r="H298">
        <v>5.02581716192987</v>
      </c>
      <c r="I298">
        <v>83.6900177091417</v>
      </c>
      <c r="J298">
        <f t="shared" si="35"/>
        <v>911.284165128928</v>
      </c>
      <c r="L298">
        <f t="shared" si="31"/>
        <v>0.0769307080419221</v>
      </c>
      <c r="M298">
        <f t="shared" si="32"/>
        <v>0.00502581716192987</v>
      </c>
      <c r="N298">
        <f t="shared" si="33"/>
        <v>0.0836900177091417</v>
      </c>
      <c r="O298">
        <f t="shared" si="34"/>
        <v>0.911284165128928</v>
      </c>
      <c r="Q298" s="6">
        <v>0.0762944160095642</v>
      </c>
      <c r="R298" s="6">
        <v>0.00499441997570601</v>
      </c>
      <c r="S298" s="6">
        <f t="shared" si="29"/>
        <v>0.0712999960338582</v>
      </c>
      <c r="T298" s="6">
        <f t="shared" si="30"/>
        <v>0.923705583990436</v>
      </c>
    </row>
    <row r="299" spans="1:20">
      <c r="A299">
        <v>0.993396669682853</v>
      </c>
      <c r="B299">
        <v>0.0020750104625189</v>
      </c>
      <c r="C299">
        <v>0.00452831985462832</v>
      </c>
      <c r="D299">
        <v>0.992194929601098</v>
      </c>
      <c r="E299">
        <v>0.00780507039890159</v>
      </c>
      <c r="F299">
        <v>0.991373599437857</v>
      </c>
      <c r="G299">
        <v>76.2670729388232</v>
      </c>
      <c r="H299">
        <v>4.99263003109606</v>
      </c>
      <c r="I299">
        <v>83.0595697368766</v>
      </c>
      <c r="J299">
        <f t="shared" si="35"/>
        <v>911.947800232027</v>
      </c>
      <c r="L299">
        <f t="shared" si="31"/>
        <v>0.0762670729388232</v>
      </c>
      <c r="M299">
        <f t="shared" si="32"/>
        <v>0.00499263003109606</v>
      </c>
      <c r="N299">
        <f t="shared" si="33"/>
        <v>0.0830595697368766</v>
      </c>
      <c r="O299">
        <f t="shared" si="34"/>
        <v>0.911947800232027</v>
      </c>
      <c r="Q299" s="6">
        <v>0.0756362698164108</v>
      </c>
      <c r="R299" s="6">
        <v>0.00496154957383681</v>
      </c>
      <c r="S299" s="6">
        <f t="shared" si="29"/>
        <v>0.070674720242574</v>
      </c>
      <c r="T299" s="6">
        <f t="shared" si="30"/>
        <v>0.924363730183589</v>
      </c>
    </row>
    <row r="300" spans="1:20">
      <c r="A300">
        <v>0.993418574723574</v>
      </c>
      <c r="B300">
        <v>0.0020750104625189</v>
      </c>
      <c r="C300">
        <v>0.00450641481390746</v>
      </c>
      <c r="D300">
        <v>0.992203781414063</v>
      </c>
      <c r="E300">
        <v>0.00779621858593712</v>
      </c>
      <c r="F300">
        <v>0.991373599437855</v>
      </c>
      <c r="G300">
        <v>75.6091626179506</v>
      </c>
      <c r="H300">
        <v>4.95977140961356</v>
      </c>
      <c r="I300">
        <v>82.4345180374866</v>
      </c>
      <c r="J300">
        <f t="shared" si="35"/>
        <v>912.605710552899</v>
      </c>
      <c r="L300">
        <f t="shared" si="31"/>
        <v>0.0756091626179506</v>
      </c>
      <c r="M300">
        <f t="shared" si="32"/>
        <v>0.00495977140961356</v>
      </c>
      <c r="N300">
        <f t="shared" si="33"/>
        <v>0.0824345180374866</v>
      </c>
      <c r="O300">
        <f t="shared" si="34"/>
        <v>0.9126057105529</v>
      </c>
      <c r="Q300" s="6">
        <v>0.0749838010559481</v>
      </c>
      <c r="R300" s="6">
        <v>0.00492900347383029</v>
      </c>
      <c r="S300" s="6">
        <f t="shared" si="29"/>
        <v>0.0700547975821178</v>
      </c>
      <c r="T300" s="6">
        <f t="shared" si="30"/>
        <v>0.925016198944052</v>
      </c>
    </row>
    <row r="301" spans="1:20">
      <c r="A301">
        <v>0.99344033562052</v>
      </c>
      <c r="B301">
        <v>0.0020750104625189</v>
      </c>
      <c r="C301">
        <v>0.00448465391696085</v>
      </c>
      <c r="D301">
        <v>0.992212687589778</v>
      </c>
      <c r="E301">
        <v>0.0077873124102225</v>
      </c>
      <c r="F301">
        <v>0.991373599437857</v>
      </c>
      <c r="G301">
        <v>74.95692769504</v>
      </c>
      <c r="H301">
        <v>4.92723697376756</v>
      </c>
      <c r="I301">
        <v>81.8148175504219</v>
      </c>
      <c r="J301">
        <f t="shared" si="35"/>
        <v>913.25794547581</v>
      </c>
      <c r="L301">
        <f t="shared" si="31"/>
        <v>0.07495692769504</v>
      </c>
      <c r="M301">
        <f t="shared" si="32"/>
        <v>0.00492723697376756</v>
      </c>
      <c r="N301">
        <f t="shared" si="33"/>
        <v>0.0818148175504219</v>
      </c>
      <c r="O301">
        <f t="shared" si="34"/>
        <v>0.91325794547581</v>
      </c>
      <c r="Q301" s="6">
        <v>0.0743369607523674</v>
      </c>
      <c r="R301" s="6">
        <v>0.0048967774213236</v>
      </c>
      <c r="S301" s="6">
        <f t="shared" si="29"/>
        <v>0.0694401833310438</v>
      </c>
      <c r="T301" s="6">
        <f t="shared" si="30"/>
        <v>0.925663039247633</v>
      </c>
    </row>
    <row r="302" spans="1:20">
      <c r="A302">
        <v>0.993461953784819</v>
      </c>
      <c r="B302">
        <v>0.0020750104625189</v>
      </c>
      <c r="C302">
        <v>0.00446303575266205</v>
      </c>
      <c r="D302">
        <v>0.992221648425226</v>
      </c>
      <c r="E302">
        <v>0.0077783515747741</v>
      </c>
      <c r="F302">
        <v>0.991373599437856</v>
      </c>
      <c r="G302">
        <v>74.3103192118349</v>
      </c>
      <c r="H302">
        <v>4.89502247071991</v>
      </c>
      <c r="I302">
        <v>81.2004235702645</v>
      </c>
      <c r="J302">
        <f t="shared" si="35"/>
        <v>913.904553959015</v>
      </c>
      <c r="L302">
        <f t="shared" si="31"/>
        <v>0.0743103192118349</v>
      </c>
      <c r="M302">
        <f t="shared" si="32"/>
        <v>0.00489502247071991</v>
      </c>
      <c r="N302">
        <f t="shared" si="33"/>
        <v>0.0812004235702645</v>
      </c>
      <c r="O302">
        <f t="shared" si="34"/>
        <v>0.913904553959015</v>
      </c>
      <c r="Q302" s="6">
        <v>0.0736957003523452</v>
      </c>
      <c r="R302" s="6">
        <v>0.00486486723146683</v>
      </c>
      <c r="S302" s="6">
        <f t="shared" si="29"/>
        <v>0.0688308331208784</v>
      </c>
      <c r="T302" s="6">
        <f t="shared" si="30"/>
        <v>0.926304299647655</v>
      </c>
    </row>
    <row r="303" spans="1:20">
      <c r="A303">
        <v>0.99348343060932</v>
      </c>
      <c r="B303">
        <v>0.0020750104625189</v>
      </c>
      <c r="C303">
        <v>0.004441558928161</v>
      </c>
      <c r="D303">
        <v>0.992230664215254</v>
      </c>
      <c r="E303">
        <v>0.00776933578474578</v>
      </c>
      <c r="F303">
        <v>0.991373599437857</v>
      </c>
      <c r="G303">
        <v>73.6692886324129</v>
      </c>
      <c r="H303">
        <v>4.86312371712053</v>
      </c>
      <c r="I303">
        <v>80.5912917444419</v>
      </c>
      <c r="J303">
        <f t="shared" si="35"/>
        <v>914.545584538437</v>
      </c>
      <c r="L303">
        <f t="shared" si="31"/>
        <v>0.0736692886324129</v>
      </c>
      <c r="M303">
        <f t="shared" si="32"/>
        <v>0.00486312371712053</v>
      </c>
      <c r="N303">
        <f t="shared" si="33"/>
        <v>0.0805912917444419</v>
      </c>
      <c r="O303">
        <f t="shared" si="34"/>
        <v>0.914545584538437</v>
      </c>
      <c r="Q303" s="6">
        <v>0.0730599717213981</v>
      </c>
      <c r="R303" s="6">
        <v>0.00483326878756558</v>
      </c>
      <c r="S303" s="6">
        <f t="shared" si="29"/>
        <v>0.0682267029338325</v>
      </c>
      <c r="T303" s="6">
        <f t="shared" si="30"/>
        <v>0.926940028278602</v>
      </c>
    </row>
    <row r="304" spans="1:20">
      <c r="A304">
        <v>0.993504767468911</v>
      </c>
      <c r="B304">
        <v>0.0020750104625189</v>
      </c>
      <c r="C304">
        <v>0.00442022206856962</v>
      </c>
      <c r="D304">
        <v>0.992239735252525</v>
      </c>
      <c r="E304">
        <v>0.00776026474747515</v>
      </c>
      <c r="F304">
        <v>0.991373599437856</v>
      </c>
      <c r="G304">
        <v>73.0337878395415</v>
      </c>
      <c r="H304">
        <v>4.83153659775038</v>
      </c>
      <c r="I304">
        <v>79.9873780709406</v>
      </c>
      <c r="J304">
        <f t="shared" si="35"/>
        <v>915.181085331309</v>
      </c>
      <c r="L304">
        <f t="shared" si="31"/>
        <v>0.0730337878395415</v>
      </c>
      <c r="M304">
        <f t="shared" si="32"/>
        <v>0.00483153659775038</v>
      </c>
      <c r="N304">
        <f t="shared" si="33"/>
        <v>0.0799873780709406</v>
      </c>
      <c r="O304">
        <f t="shared" si="34"/>
        <v>0.915181085331309</v>
      </c>
      <c r="Q304" s="6">
        <v>0.0724297271402704</v>
      </c>
      <c r="R304" s="6">
        <v>0.0048019780397542</v>
      </c>
      <c r="S304" s="6">
        <f t="shared" si="29"/>
        <v>0.0676277491005162</v>
      </c>
      <c r="T304" s="6">
        <f t="shared" si="30"/>
        <v>0.92757027285973</v>
      </c>
    </row>
    <row r="305" spans="1:20">
      <c r="A305">
        <v>0.993525965720781</v>
      </c>
      <c r="B305">
        <v>0.0020750104625189</v>
      </c>
      <c r="C305">
        <v>0.00439902381670043</v>
      </c>
      <c r="D305">
        <v>0.992248861827496</v>
      </c>
      <c r="E305">
        <v>0.00775113817250364</v>
      </c>
      <c r="F305">
        <v>0.991373599437856</v>
      </c>
      <c r="G305">
        <v>72.403769131067</v>
      </c>
      <c r="H305">
        <v>4.80025706419524</v>
      </c>
      <c r="I305">
        <v>79.3886388960212</v>
      </c>
      <c r="J305">
        <f t="shared" si="35"/>
        <v>915.811104039783</v>
      </c>
      <c r="L305">
        <f t="shared" si="31"/>
        <v>0.072403769131067</v>
      </c>
      <c r="M305">
        <f t="shared" si="32"/>
        <v>0.00480025706419524</v>
      </c>
      <c r="N305">
        <f t="shared" si="33"/>
        <v>0.0793886388960212</v>
      </c>
      <c r="O305">
        <f t="shared" si="34"/>
        <v>0.915811104039783</v>
      </c>
      <c r="Q305" s="6">
        <v>0.0718049193013517</v>
      </c>
      <c r="R305" s="6">
        <v>0.0047709910036992</v>
      </c>
      <c r="S305" s="6">
        <f t="shared" si="29"/>
        <v>0.0670339282976525</v>
      </c>
      <c r="T305" s="6">
        <f t="shared" si="30"/>
        <v>0.928195080698648</v>
      </c>
    </row>
    <row r="306" spans="1:20">
      <c r="A306">
        <v>0.993547026704731</v>
      </c>
      <c r="B306">
        <v>0.0020750104625189</v>
      </c>
      <c r="C306">
        <v>0.0043779628327496</v>
      </c>
      <c r="D306">
        <v>0.992258044228375</v>
      </c>
      <c r="E306">
        <v>0.00774195577162539</v>
      </c>
      <c r="F306">
        <v>0.991373599437857</v>
      </c>
      <c r="G306">
        <v>71.7791852163335</v>
      </c>
      <c r="H306">
        <v>4.76928113354957</v>
      </c>
      <c r="I306">
        <v>78.7950309119334</v>
      </c>
      <c r="J306">
        <f t="shared" si="35"/>
        <v>916.435687954517</v>
      </c>
      <c r="L306">
        <f t="shared" si="31"/>
        <v>0.0717791852163335</v>
      </c>
      <c r="M306">
        <f t="shared" si="32"/>
        <v>0.00476928113354957</v>
      </c>
      <c r="N306">
        <f t="shared" si="33"/>
        <v>0.0787950309119334</v>
      </c>
      <c r="O306">
        <f t="shared" si="34"/>
        <v>0.916435687954517</v>
      </c>
      <c r="Q306" s="6">
        <v>0.0711855013051258</v>
      </c>
      <c r="R306" s="6">
        <v>0.00474030375933169</v>
      </c>
      <c r="S306" s="6">
        <f t="shared" si="29"/>
        <v>0.0664451975457941</v>
      </c>
      <c r="T306" s="6">
        <f t="shared" si="30"/>
        <v>0.928814498694874</v>
      </c>
    </row>
    <row r="307" spans="1:20">
      <c r="A307">
        <v>0.993567951743418</v>
      </c>
      <c r="B307">
        <v>0.0020750104625189</v>
      </c>
      <c r="C307">
        <v>0.00435703779406282</v>
      </c>
      <c r="D307">
        <v>0.992267282741083</v>
      </c>
      <c r="E307">
        <v>0.00773271725891729</v>
      </c>
      <c r="F307">
        <v>0.991373599437856</v>
      </c>
      <c r="G307">
        <v>71.159989212633</v>
      </c>
      <c r="H307">
        <v>4.73860488714937</v>
      </c>
      <c r="I307">
        <v>78.2065111546331</v>
      </c>
      <c r="J307">
        <f t="shared" si="35"/>
        <v>917.054883958217</v>
      </c>
      <c r="L307">
        <f t="shared" si="31"/>
        <v>0.071159989212633</v>
      </c>
      <c r="M307">
        <f t="shared" si="32"/>
        <v>0.00473860488714937</v>
      </c>
      <c r="N307">
        <f t="shared" si="33"/>
        <v>0.0782065111546331</v>
      </c>
      <c r="O307">
        <f t="shared" si="34"/>
        <v>0.917054883958217</v>
      </c>
      <c r="Q307" s="6">
        <v>0.0705714266566508</v>
      </c>
      <c r="R307" s="6">
        <v>0.00470991244960847</v>
      </c>
      <c r="S307" s="6">
        <f t="shared" si="29"/>
        <v>0.0658615142070423</v>
      </c>
      <c r="T307" s="6">
        <f t="shared" si="30"/>
        <v>0.929428573343349</v>
      </c>
    </row>
    <row r="308" spans="1:20">
      <c r="A308">
        <v>0.993588742142655</v>
      </c>
      <c r="B308">
        <v>0.00232483376976511</v>
      </c>
      <c r="C308">
        <v>0.00408642408758031</v>
      </c>
      <c r="D308">
        <v>0.99227657764923</v>
      </c>
      <c r="E308">
        <v>0.00772342235076949</v>
      </c>
      <c r="F308">
        <v>0.991373599437857</v>
      </c>
      <c r="G308">
        <v>70.546134641687</v>
      </c>
      <c r="H308">
        <v>4.70822446933378</v>
      </c>
      <c r="I308">
        <v>77.6218531875581</v>
      </c>
      <c r="J308">
        <f t="shared" si="35"/>
        <v>917.669922343108</v>
      </c>
      <c r="L308">
        <f t="shared" si="31"/>
        <v>0.070546134641687</v>
      </c>
      <c r="M308">
        <f t="shared" si="32"/>
        <v>0.00470822446933378</v>
      </c>
      <c r="N308">
        <f t="shared" si="33"/>
        <v>0.0776218531875581</v>
      </c>
      <c r="O308">
        <f t="shared" si="34"/>
        <v>0.917669922343108</v>
      </c>
      <c r="Q308" s="6">
        <v>0.0699626492620686</v>
      </c>
      <c r="R308" s="6">
        <v>0.00467981327930077</v>
      </c>
      <c r="S308" s="6">
        <f t="shared" si="29"/>
        <v>0.0652828359827678</v>
      </c>
      <c r="T308" s="6">
        <f t="shared" si="30"/>
        <v>0.930037350737931</v>
      </c>
    </row>
    <row r="309" spans="1:20">
      <c r="A309">
        <v>0.993609399191655</v>
      </c>
      <c r="B309">
        <v>0.00232483376976511</v>
      </c>
      <c r="C309">
        <v>0.00406576703857964</v>
      </c>
      <c r="D309">
        <v>0.992300964847565</v>
      </c>
      <c r="E309">
        <v>0.00769903515243491</v>
      </c>
      <c r="F309">
        <v>0.991373599437857</v>
      </c>
      <c r="G309">
        <v>69.937575426157</v>
      </c>
      <c r="H309">
        <v>4.67813608623419</v>
      </c>
      <c r="I309">
        <v>77.0433823551276</v>
      </c>
      <c r="J309">
        <f t="shared" si="35"/>
        <v>918.278481558638</v>
      </c>
      <c r="L309">
        <f t="shared" si="31"/>
        <v>0.069937575426157</v>
      </c>
      <c r="M309">
        <f t="shared" si="32"/>
        <v>0.00467813608623419</v>
      </c>
      <c r="N309">
        <f t="shared" si="33"/>
        <v>0.0770433823551276</v>
      </c>
      <c r="O309">
        <f t="shared" si="34"/>
        <v>0.918278481558638</v>
      </c>
      <c r="Q309" s="6">
        <v>0.0693591234251452</v>
      </c>
      <c r="R309" s="6">
        <v>0.00465000251381013</v>
      </c>
      <c r="S309" s="6">
        <f t="shared" si="29"/>
        <v>0.0647091209113351</v>
      </c>
      <c r="T309" s="6">
        <f t="shared" si="30"/>
        <v>0.930640876574855</v>
      </c>
    </row>
    <row r="310" spans="1:20">
      <c r="A310">
        <v>0.993629924163322</v>
      </c>
      <c r="B310">
        <v>0.00232483376976511</v>
      </c>
      <c r="C310">
        <v>0.00404524206691304</v>
      </c>
      <c r="D310">
        <v>0.992310388860038</v>
      </c>
      <c r="E310">
        <v>0.00768961113996223</v>
      </c>
      <c r="F310">
        <v>0.991373599437856</v>
      </c>
      <c r="G310">
        <v>69.3342658861858</v>
      </c>
      <c r="H310">
        <v>4.64833600459057</v>
      </c>
      <c r="I310">
        <v>76.4698728968</v>
      </c>
      <c r="J310">
        <f t="shared" si="35"/>
        <v>918.881791098609</v>
      </c>
      <c r="L310">
        <f t="shared" si="31"/>
        <v>0.0693342658861858</v>
      </c>
      <c r="M310">
        <f t="shared" si="32"/>
        <v>0.00464833600459057</v>
      </c>
      <c r="N310">
        <f t="shared" si="33"/>
        <v>0.0764698728968</v>
      </c>
      <c r="O310">
        <f t="shared" si="34"/>
        <v>0.918881791098609</v>
      </c>
      <c r="Q310" s="6">
        <v>0.0687608038438408</v>
      </c>
      <c r="R310" s="6">
        <v>0.00462047647801048</v>
      </c>
      <c r="S310" s="6">
        <f t="shared" si="29"/>
        <v>0.0641403273658303</v>
      </c>
      <c r="T310" s="6">
        <f t="shared" si="30"/>
        <v>0.931239196156159</v>
      </c>
    </row>
    <row r="311" spans="1:20">
      <c r="A311">
        <v>0.993650318314461</v>
      </c>
      <c r="B311">
        <v>0.00232483376976511</v>
      </c>
      <c r="C311">
        <v>0.00402484791577373</v>
      </c>
      <c r="D311">
        <v>0.992319870303796</v>
      </c>
      <c r="E311">
        <v>0.00768012969620411</v>
      </c>
      <c r="F311">
        <v>0.991373599437857</v>
      </c>
      <c r="G311">
        <v>68.7361607359694</v>
      </c>
      <c r="H311">
        <v>4.61882055059399</v>
      </c>
      <c r="I311">
        <v>75.9012832005803</v>
      </c>
      <c r="J311">
        <f t="shared" si="35"/>
        <v>919.479896248826</v>
      </c>
      <c r="L311">
        <f t="shared" si="31"/>
        <v>0.0687361607359694</v>
      </c>
      <c r="M311">
        <f t="shared" si="32"/>
        <v>0.00461882055059399</v>
      </c>
      <c r="N311">
        <f t="shared" si="33"/>
        <v>0.0759012832005803</v>
      </c>
      <c r="O311">
        <f t="shared" si="34"/>
        <v>0.919479896248826</v>
      </c>
      <c r="Q311" s="6">
        <v>0.0681676456069088</v>
      </c>
      <c r="R311" s="6">
        <v>0.0045912315551161</v>
      </c>
      <c r="S311" s="6">
        <f t="shared" si="29"/>
        <v>0.0635764140517927</v>
      </c>
      <c r="T311" s="6">
        <f t="shared" si="30"/>
        <v>0.931832354393091</v>
      </c>
    </row>
    <row r="312" spans="1:20">
      <c r="A312">
        <v>0.993670582886081</v>
      </c>
      <c r="B312">
        <v>0.00232483376976511</v>
      </c>
      <c r="C312">
        <v>0.00400458334415399</v>
      </c>
      <c r="D312">
        <v>0.992329409450413</v>
      </c>
      <c r="E312">
        <v>0.0076705905495871</v>
      </c>
      <c r="F312">
        <v>0.991373599437856</v>
      </c>
      <c r="G312">
        <v>68.143215080357</v>
      </c>
      <c r="H312">
        <v>4.58958610875494</v>
      </c>
      <c r="I312">
        <v>75.3375719868069</v>
      </c>
      <c r="J312">
        <f t="shared" si="35"/>
        <v>920.072841904438</v>
      </c>
      <c r="L312">
        <f t="shared" si="31"/>
        <v>0.068143215080357</v>
      </c>
      <c r="M312">
        <f t="shared" si="32"/>
        <v>0.00458958610875494</v>
      </c>
      <c r="N312">
        <f t="shared" si="33"/>
        <v>0.0753375719868069</v>
      </c>
      <c r="O312">
        <f t="shared" si="34"/>
        <v>0.920072841904438</v>
      </c>
      <c r="Q312" s="6">
        <v>0.0675796041905253</v>
      </c>
      <c r="R312" s="6">
        <v>0.00456226418557445</v>
      </c>
      <c r="S312" s="6">
        <f t="shared" si="29"/>
        <v>0.0630173400049509</v>
      </c>
      <c r="T312" s="6">
        <f t="shared" si="30"/>
        <v>0.932420395809475</v>
      </c>
    </row>
    <row r="313" spans="1:20">
      <c r="A313">
        <v>0.993690719103598</v>
      </c>
      <c r="B313">
        <v>0.00232483376976511</v>
      </c>
      <c r="C313">
        <v>0.00398444712663648</v>
      </c>
      <c r="D313">
        <v>0.992339006568971</v>
      </c>
      <c r="E313">
        <v>0.00766099343102942</v>
      </c>
      <c r="F313">
        <v>0.991373599437856</v>
      </c>
      <c r="G313">
        <v>67.5553844114815</v>
      </c>
      <c r="H313">
        <v>4.56062912079659</v>
      </c>
      <c r="I313">
        <v>74.7786983058897</v>
      </c>
      <c r="J313">
        <f t="shared" si="35"/>
        <v>920.660672573313</v>
      </c>
      <c r="L313">
        <f t="shared" si="31"/>
        <v>0.0675553844114815</v>
      </c>
      <c r="M313">
        <f t="shared" si="32"/>
        <v>0.00456062912079659</v>
      </c>
      <c r="N313">
        <f t="shared" si="33"/>
        <v>0.0747786983058897</v>
      </c>
      <c r="O313">
        <f t="shared" si="34"/>
        <v>0.920660672573314</v>
      </c>
      <c r="Q313" s="6">
        <v>0.0669966354549468</v>
      </c>
      <c r="R313" s="6">
        <v>0.00453357086598357</v>
      </c>
      <c r="S313" s="6">
        <f t="shared" si="29"/>
        <v>0.0624630645889632</v>
      </c>
      <c r="T313" s="6">
        <f t="shared" si="30"/>
        <v>0.933003364545053</v>
      </c>
    </row>
    <row r="314" spans="1:20">
      <c r="A314">
        <v>0.993710728177117</v>
      </c>
      <c r="B314">
        <v>0.00232483376976511</v>
      </c>
      <c r="C314">
        <v>0.00396443805311741</v>
      </c>
      <c r="D314">
        <v>0.992348661926006</v>
      </c>
      <c r="E314">
        <v>0.00765133807399381</v>
      </c>
      <c r="F314">
        <v>0.991373599437858</v>
      </c>
      <c r="G314">
        <v>66.9726246054185</v>
      </c>
      <c r="H314">
        <v>4.53194608457254</v>
      </c>
      <c r="I314">
        <v>74.2246215360508</v>
      </c>
      <c r="J314">
        <f t="shared" si="35"/>
        <v>921.243432379376</v>
      </c>
      <c r="L314">
        <f t="shared" si="31"/>
        <v>0.0669726246054185</v>
      </c>
      <c r="M314">
        <f t="shared" si="32"/>
        <v>0.00453194608457254</v>
      </c>
      <c r="N314">
        <f t="shared" si="33"/>
        <v>0.0742246215360508</v>
      </c>
      <c r="O314">
        <f t="shared" si="34"/>
        <v>0.921243432379376</v>
      </c>
      <c r="Q314" s="6">
        <v>0.0664186956411965</v>
      </c>
      <c r="R314" s="6">
        <v>0.00450514814803313</v>
      </c>
      <c r="S314" s="6">
        <f t="shared" si="29"/>
        <v>0.0619135474931634</v>
      </c>
      <c r="T314" s="6">
        <f t="shared" si="30"/>
        <v>0.933581304358803</v>
      </c>
    </row>
    <row r="315" spans="1:20">
      <c r="A315">
        <v>0.993730611301634</v>
      </c>
      <c r="B315">
        <v>0.00232483376976511</v>
      </c>
      <c r="C315">
        <v>0.00394455492860124</v>
      </c>
      <c r="D315">
        <v>0.992358375785469</v>
      </c>
      <c r="E315">
        <v>0.00764162421453076</v>
      </c>
      <c r="F315">
        <v>0.991373599437856</v>
      </c>
      <c r="G315">
        <v>66.3948919188741</v>
      </c>
      <c r="H315">
        <v>4.50353355300832</v>
      </c>
      <c r="I315">
        <v>73.6753013810706</v>
      </c>
      <c r="J315">
        <f t="shared" si="35"/>
        <v>921.821165065921</v>
      </c>
      <c r="L315">
        <f t="shared" si="31"/>
        <v>0.0663948919188741</v>
      </c>
      <c r="M315">
        <f t="shared" si="32"/>
        <v>0.00450353355300832</v>
      </c>
      <c r="N315">
        <f t="shared" si="33"/>
        <v>0.0736753013810706</v>
      </c>
      <c r="O315">
        <f t="shared" si="34"/>
        <v>0.921821165065921</v>
      </c>
      <c r="Q315" s="6">
        <v>0.0658457413677804</v>
      </c>
      <c r="R315" s="6">
        <v>0.00447699263746877</v>
      </c>
      <c r="S315" s="6">
        <f t="shared" si="29"/>
        <v>0.0613687487303116</v>
      </c>
      <c r="T315" s="6">
        <f t="shared" si="30"/>
        <v>0.93415425863222</v>
      </c>
    </row>
    <row r="316" spans="1:20">
      <c r="A316">
        <v>0.993750369657288</v>
      </c>
      <c r="B316">
        <v>0.00232483376976511</v>
      </c>
      <c r="C316">
        <v>0.00392479657294653</v>
      </c>
      <c r="D316">
        <v>0.992368148408693</v>
      </c>
      <c r="E316">
        <v>0.00763185159130731</v>
      </c>
      <c r="F316">
        <v>0.991373599437856</v>
      </c>
      <c r="G316">
        <v>65.8221429859016</v>
      </c>
      <c r="H316">
        <v>4.47538813306602</v>
      </c>
      <c r="I316">
        <v>73.1306978680405</v>
      </c>
      <c r="J316">
        <f t="shared" si="35"/>
        <v>922.393913998893</v>
      </c>
      <c r="L316">
        <f t="shared" si="31"/>
        <v>0.0658221429859016</v>
      </c>
      <c r="M316">
        <f t="shared" si="32"/>
        <v>0.00447538813306602</v>
      </c>
      <c r="N316">
        <f t="shared" si="33"/>
        <v>0.0731306978680405</v>
      </c>
      <c r="O316">
        <f t="shared" si="34"/>
        <v>0.922393913998893</v>
      </c>
      <c r="Q316" s="6">
        <v>0.0652777296274306</v>
      </c>
      <c r="R316" s="6">
        <v>0.00444910099307906</v>
      </c>
      <c r="S316" s="6">
        <f t="shared" si="29"/>
        <v>0.0608286286343515</v>
      </c>
      <c r="T316" s="6">
        <f t="shared" si="30"/>
        <v>0.934722270372569</v>
      </c>
    </row>
    <row r="317" spans="1:20">
      <c r="A317">
        <v>0.993770004409594</v>
      </c>
      <c r="B317">
        <v>0.00232483376976511</v>
      </c>
      <c r="C317">
        <v>0.00390516182064082</v>
      </c>
      <c r="D317">
        <v>0.992377980054336</v>
      </c>
      <c r="E317">
        <v>0.00762201994566407</v>
      </c>
      <c r="F317">
        <v>0.991373599437856</v>
      </c>
      <c r="G317">
        <v>65.2543348146465</v>
      </c>
      <c r="H317">
        <v>4.44750648473166</v>
      </c>
      <c r="I317">
        <v>72.5907713451197</v>
      </c>
      <c r="J317">
        <f t="shared" si="35"/>
        <v>922.961722170149</v>
      </c>
      <c r="L317">
        <f t="shared" si="31"/>
        <v>0.0652543348146465</v>
      </c>
      <c r="M317">
        <f t="shared" si="32"/>
        <v>0.00444750648473166</v>
      </c>
      <c r="N317">
        <f t="shared" si="33"/>
        <v>0.0725907713451197</v>
      </c>
      <c r="O317">
        <f t="shared" si="34"/>
        <v>0.922961722170148</v>
      </c>
      <c r="Q317" s="6">
        <v>0.0647146177838771</v>
      </c>
      <c r="R317" s="6">
        <v>0.00442146992570451</v>
      </c>
      <c r="S317" s="6">
        <f t="shared" si="29"/>
        <v>0.0602931478581726</v>
      </c>
      <c r="T317" s="6">
        <f t="shared" si="30"/>
        <v>0.935285382216123</v>
      </c>
    </row>
    <row r="318" spans="1:20">
      <c r="A318">
        <v>0.993789516709661</v>
      </c>
      <c r="B318">
        <v>0.00232483376976511</v>
      </c>
      <c r="C318">
        <v>0.00388564952057424</v>
      </c>
      <c r="D318">
        <v>0.992387870978347</v>
      </c>
      <c r="E318">
        <v>0.00761212902165344</v>
      </c>
      <c r="F318">
        <v>0.991373599437857</v>
      </c>
      <c r="G318">
        <v>64.6914247841192</v>
      </c>
      <c r="H318">
        <v>4.41988532002456</v>
      </c>
      <c r="I318">
        <v>72.0554824792995</v>
      </c>
      <c r="J318">
        <f t="shared" si="35"/>
        <v>923.524632200676</v>
      </c>
      <c r="L318">
        <f t="shared" si="31"/>
        <v>0.0646914247841192</v>
      </c>
      <c r="M318">
        <f t="shared" si="32"/>
        <v>0.00441988532002456</v>
      </c>
      <c r="N318">
        <f t="shared" si="33"/>
        <v>0.0720554824792995</v>
      </c>
      <c r="O318">
        <f t="shared" si="34"/>
        <v>0.923524632200676</v>
      </c>
      <c r="Q318" s="6">
        <v>0.0641563635686473</v>
      </c>
      <c r="R318" s="6">
        <v>0.00439409619726804</v>
      </c>
      <c r="S318" s="6">
        <f t="shared" si="29"/>
        <v>0.0597622673713793</v>
      </c>
      <c r="T318" s="6">
        <f t="shared" si="30"/>
        <v>0.935843636431353</v>
      </c>
    </row>
    <row r="319" spans="1:20">
      <c r="A319">
        <v>0.9938089076944</v>
      </c>
      <c r="B319">
        <v>0.00232483376976511</v>
      </c>
      <c r="C319">
        <v>0.00386625853583478</v>
      </c>
      <c r="D319">
        <v>0.992397821433913</v>
      </c>
      <c r="E319">
        <v>0.0076021785660868</v>
      </c>
      <c r="F319">
        <v>0.991373599437856</v>
      </c>
      <c r="G319">
        <v>64.1333706409955</v>
      </c>
      <c r="H319">
        <v>4.39252140202812</v>
      </c>
      <c r="I319">
        <v>71.5247922541723</v>
      </c>
      <c r="J319">
        <f t="shared" si="35"/>
        <v>924.082686343799</v>
      </c>
      <c r="L319">
        <f t="shared" si="31"/>
        <v>0.0641333706409955</v>
      </c>
      <c r="M319">
        <f t="shared" si="32"/>
        <v>0.00439252140202812</v>
      </c>
      <c r="N319">
        <f t="shared" si="33"/>
        <v>0.0715247922541723</v>
      </c>
      <c r="O319">
        <f t="shared" si="34"/>
        <v>0.924082686343799</v>
      </c>
      <c r="Q319" s="6">
        <v>0.0636029250778937</v>
      </c>
      <c r="R319" s="6">
        <v>0.00436697661982655</v>
      </c>
      <c r="S319" s="6">
        <f t="shared" si="29"/>
        <v>0.0592359484580671</v>
      </c>
      <c r="T319" s="6">
        <f t="shared" si="30"/>
        <v>0.936397074922106</v>
      </c>
    </row>
    <row r="320" spans="1:20">
      <c r="A320">
        <v>0.993828178486773</v>
      </c>
      <c r="B320">
        <v>0.00232483376976511</v>
      </c>
      <c r="C320">
        <v>0.00384698774346226</v>
      </c>
      <c r="D320">
        <v>0.992407831671429</v>
      </c>
      <c r="E320">
        <v>0.0075921683285709</v>
      </c>
      <c r="F320">
        <v>0.991373599437857</v>
      </c>
      <c r="G320">
        <v>63.5801304964459</v>
      </c>
      <c r="H320">
        <v>4.36541154394177</v>
      </c>
      <c r="I320">
        <v>70.998661967709</v>
      </c>
      <c r="J320">
        <f t="shared" si="35"/>
        <v>924.635926488349</v>
      </c>
      <c r="L320">
        <f t="shared" si="31"/>
        <v>0.0635801304964459</v>
      </c>
      <c r="M320">
        <f t="shared" si="32"/>
        <v>0.00436541154394177</v>
      </c>
      <c r="N320">
        <f t="shared" si="33"/>
        <v>0.070998661967709</v>
      </c>
      <c r="O320">
        <f t="shared" si="34"/>
        <v>0.924635926488349</v>
      </c>
      <c r="Q320" s="6">
        <v>0.0630542607692478</v>
      </c>
      <c r="R320" s="6">
        <v>0.00434010805464285</v>
      </c>
      <c r="S320" s="6">
        <f t="shared" si="29"/>
        <v>0.058714152714605</v>
      </c>
      <c r="T320" s="6">
        <f t="shared" si="30"/>
        <v>0.936945739230752</v>
      </c>
    </row>
    <row r="321" spans="1:20">
      <c r="A321">
        <v>0.993847330195973</v>
      </c>
      <c r="B321">
        <v>0.00232483376976511</v>
      </c>
      <c r="C321">
        <v>0.00382783603426229</v>
      </c>
      <c r="D321">
        <v>0.99241790193843</v>
      </c>
      <c r="E321">
        <v>0.00758209806156954</v>
      </c>
      <c r="F321">
        <v>0.991373599437857</v>
      </c>
      <c r="G321">
        <v>63.0316628229903</v>
      </c>
      <c r="H321">
        <v>4.33855260815321</v>
      </c>
      <c r="I321">
        <v>70.4770532300419</v>
      </c>
      <c r="J321">
        <f t="shared" si="35"/>
        <v>925.184394161805</v>
      </c>
      <c r="L321">
        <f t="shared" si="31"/>
        <v>0.0630316628229903</v>
      </c>
      <c r="M321">
        <f t="shared" si="32"/>
        <v>0.00433855260815321</v>
      </c>
      <c r="N321">
        <f t="shared" si="33"/>
        <v>0.0704770532300419</v>
      </c>
      <c r="O321">
        <f t="shared" si="34"/>
        <v>0.925184394161805</v>
      </c>
      <c r="Q321" s="6">
        <v>0.0625103294587024</v>
      </c>
      <c r="R321" s="6">
        <v>0.0043134874112776</v>
      </c>
      <c r="S321" s="6">
        <f t="shared" si="29"/>
        <v>0.0581968420474248</v>
      </c>
      <c r="T321" s="6">
        <f t="shared" si="30"/>
        <v>0.937489670541298</v>
      </c>
    </row>
    <row r="322" spans="1:20">
      <c r="A322">
        <v>0.993866363917651</v>
      </c>
      <c r="B322">
        <v>0.00232483376976511</v>
      </c>
      <c r="C322">
        <v>0.00380880231258363</v>
      </c>
      <c r="D322">
        <v>0.992428032479566</v>
      </c>
      <c r="E322">
        <v>0.00757196752043392</v>
      </c>
      <c r="F322">
        <v>0.991373599437856</v>
      </c>
      <c r="G322">
        <v>62.4879264513811</v>
      </c>
      <c r="H322">
        <v>4.31194150533067</v>
      </c>
      <c r="I322">
        <v>69.9599279612553</v>
      </c>
      <c r="J322">
        <f t="shared" si="35"/>
        <v>925.728130533414</v>
      </c>
      <c r="L322">
        <f t="shared" si="31"/>
        <v>0.0624879264513811</v>
      </c>
      <c r="M322">
        <f t="shared" si="32"/>
        <v>0.00431194150533067</v>
      </c>
      <c r="N322">
        <f t="shared" si="33"/>
        <v>0.0699599279612553</v>
      </c>
      <c r="O322">
        <f t="shared" si="34"/>
        <v>0.925728130533414</v>
      </c>
      <c r="Q322" s="6">
        <v>0.06197109031752</v>
      </c>
      <c r="R322" s="6">
        <v>0.00428711164670075</v>
      </c>
      <c r="S322" s="6">
        <f t="shared" ref="S322:S348" si="36">Q322-R322</f>
        <v>0.0576839786708193</v>
      </c>
      <c r="T322" s="6">
        <f t="shared" ref="T322:T348" si="37">1-Q322</f>
        <v>0.93802890968248</v>
      </c>
    </row>
    <row r="323" spans="1:20">
      <c r="A323">
        <v>0.993885280734125</v>
      </c>
      <c r="B323">
        <v>0.00232483376976511</v>
      </c>
      <c r="C323">
        <v>0.00378988549611026</v>
      </c>
      <c r="D323">
        <v>0.992438223536543</v>
      </c>
      <c r="E323">
        <v>0.00756177646345746</v>
      </c>
      <c r="F323">
        <v>0.991373599437855</v>
      </c>
      <c r="G323">
        <v>61.9488805675137</v>
      </c>
      <c r="H323">
        <v>4.2855751935347</v>
      </c>
      <c r="I323">
        <v>69.4472483891839</v>
      </c>
      <c r="J323">
        <f t="shared" si="35"/>
        <v>926.267176417281</v>
      </c>
      <c r="L323">
        <f t="shared" ref="L323:L348" si="38">G323/1000</f>
        <v>0.0619488805675137</v>
      </c>
      <c r="M323">
        <f t="shared" ref="M323:M348" si="39">H323/1000</f>
        <v>0.0042855751935347</v>
      </c>
      <c r="N323">
        <f t="shared" ref="N323:N348" si="40">I323/1000</f>
        <v>0.0694472483891839</v>
      </c>
      <c r="O323">
        <f t="shared" ref="O323:O348" si="41">J323/1000</f>
        <v>0.926267176417281</v>
      </c>
      <c r="Q323" s="6">
        <v>0.0614365028691683</v>
      </c>
      <c r="R323" s="6">
        <v>0.00426097776442189</v>
      </c>
      <c r="S323" s="6">
        <f t="shared" si="36"/>
        <v>0.0571755251047464</v>
      </c>
      <c r="T323" s="6">
        <f t="shared" si="37"/>
        <v>0.938563497130832</v>
      </c>
    </row>
    <row r="324" spans="1:20">
      <c r="A324">
        <v>0.993904081714557</v>
      </c>
      <c r="B324">
        <v>0.00232483376976511</v>
      </c>
      <c r="C324">
        <v>0.00377108451567809</v>
      </c>
      <c r="D324">
        <v>0.992448475348079</v>
      </c>
      <c r="E324">
        <v>0.00755152465192054</v>
      </c>
      <c r="F324">
        <v>0.991373599437856</v>
      </c>
      <c r="G324">
        <v>61.4144847093619</v>
      </c>
      <c r="H324">
        <v>4.25945067734879</v>
      </c>
      <c r="I324">
        <v>68.938977047218</v>
      </c>
      <c r="J324">
        <f t="shared" ref="J324:J348" si="42">B324*H323+I323*E324+J323</f>
        <v>926.801572275433</v>
      </c>
      <c r="L324">
        <f t="shared" si="38"/>
        <v>0.0614144847093619</v>
      </c>
      <c r="M324">
        <f t="shared" si="39"/>
        <v>0.00425945067734879</v>
      </c>
      <c r="N324">
        <f t="shared" si="40"/>
        <v>0.068938977047218</v>
      </c>
      <c r="O324">
        <f t="shared" si="41"/>
        <v>0.926801572275433</v>
      </c>
      <c r="Q324" s="6">
        <v>0.0609065269862816</v>
      </c>
      <c r="R324" s="6">
        <v>0.00423508281363925</v>
      </c>
      <c r="S324" s="6">
        <f t="shared" si="36"/>
        <v>0.0566714441726424</v>
      </c>
      <c r="T324" s="6">
        <f t="shared" si="37"/>
        <v>0.939093473013718</v>
      </c>
    </row>
    <row r="325" spans="1:20">
      <c r="A325">
        <v>0.993922767915182</v>
      </c>
      <c r="B325">
        <v>0.00265996020617765</v>
      </c>
      <c r="C325">
        <v>0.00341727187864027</v>
      </c>
      <c r="D325">
        <v>0.992458788149857</v>
      </c>
      <c r="E325">
        <v>0.00754121185014296</v>
      </c>
      <c r="F325">
        <v>0.991373599437857</v>
      </c>
      <c r="G325">
        <v>60.8846987639414</v>
      </c>
      <c r="H325">
        <v>4.2335650070287</v>
      </c>
      <c r="I325">
        <v>68.4336493175909</v>
      </c>
      <c r="J325">
        <f t="shared" si="42"/>
        <v>927.33278567538</v>
      </c>
      <c r="L325">
        <f t="shared" si="38"/>
        <v>0.0608846987639414</v>
      </c>
      <c r="M325">
        <f t="shared" si="39"/>
        <v>0.0042335650070287</v>
      </c>
      <c r="N325">
        <f t="shared" si="40"/>
        <v>0.0684336493175909</v>
      </c>
      <c r="O325">
        <f t="shared" si="41"/>
        <v>0.92733278567538</v>
      </c>
      <c r="Q325" s="6">
        <v>0.0603811228876489</v>
      </c>
      <c r="R325" s="6">
        <v>0.00420942388840672</v>
      </c>
      <c r="S325" s="6">
        <f t="shared" si="36"/>
        <v>0.0561716989992422</v>
      </c>
      <c r="T325" s="6">
        <f t="shared" si="37"/>
        <v>0.939618877112351</v>
      </c>
    </row>
    <row r="326" spans="1:20">
      <c r="A326">
        <v>0.993941340379486</v>
      </c>
      <c r="B326">
        <v>0.00265996020617765</v>
      </c>
      <c r="C326">
        <v>0.00339869941433657</v>
      </c>
      <c r="D326">
        <v>0.992489737281011</v>
      </c>
      <c r="E326">
        <v>0.00751026271898903</v>
      </c>
      <c r="F326">
        <v>0.991373599437856</v>
      </c>
      <c r="G326">
        <v>60.3594829642981</v>
      </c>
      <c r="H326">
        <v>4.2079152776698</v>
      </c>
      <c r="I326">
        <v>67.9340832473066</v>
      </c>
      <c r="J326">
        <f t="shared" si="42"/>
        <v>927.858001475023</v>
      </c>
      <c r="L326">
        <f t="shared" si="38"/>
        <v>0.0603594829642981</v>
      </c>
      <c r="M326">
        <f t="shared" si="39"/>
        <v>0.0042079152776698</v>
      </c>
      <c r="N326">
        <f t="shared" si="40"/>
        <v>0.0679340832473066</v>
      </c>
      <c r="O326">
        <f t="shared" si="41"/>
        <v>0.927858001475023</v>
      </c>
      <c r="Q326" s="6">
        <v>0.059860251135228</v>
      </c>
      <c r="R326" s="6">
        <v>0.0041839981268185</v>
      </c>
      <c r="S326" s="6">
        <f t="shared" si="36"/>
        <v>0.0556762530084095</v>
      </c>
      <c r="T326" s="6">
        <f t="shared" si="37"/>
        <v>0.940139748864772</v>
      </c>
    </row>
    <row r="327" spans="1:20">
      <c r="A327">
        <v>0.993959800138388</v>
      </c>
      <c r="B327">
        <v>0.00265996020617765</v>
      </c>
      <c r="C327">
        <v>0.00338023965543433</v>
      </c>
      <c r="D327">
        <v>0.992500197747136</v>
      </c>
      <c r="E327">
        <v>0.00749980225286368</v>
      </c>
      <c r="F327">
        <v>0.991373599437856</v>
      </c>
      <c r="G327">
        <v>59.8387978865242</v>
      </c>
      <c r="H327">
        <v>4.18249862839194</v>
      </c>
      <c r="I327">
        <v>67.4388148188105</v>
      </c>
      <c r="J327">
        <f t="shared" si="42"/>
        <v>928.378686552797</v>
      </c>
      <c r="L327">
        <f t="shared" si="38"/>
        <v>0.0598387978865242</v>
      </c>
      <c r="M327">
        <f t="shared" si="39"/>
        <v>0.00418249862839194</v>
      </c>
      <c r="N327">
        <f t="shared" si="40"/>
        <v>0.0674388148188105</v>
      </c>
      <c r="O327">
        <f t="shared" si="41"/>
        <v>0.928378686552797</v>
      </c>
      <c r="Q327" s="6">
        <v>0.059343872631185</v>
      </c>
      <c r="R327" s="6">
        <v>0.00415880271021104</v>
      </c>
      <c r="S327" s="6">
        <f t="shared" si="36"/>
        <v>0.055185069920974</v>
      </c>
      <c r="T327" s="6">
        <f t="shared" si="37"/>
        <v>0.940656127368815</v>
      </c>
    </row>
    <row r="328" spans="1:20">
      <c r="A328">
        <v>0.993978148210449</v>
      </c>
      <c r="B328">
        <v>0.00265996020617765</v>
      </c>
      <c r="C328">
        <v>0.0033618915833733</v>
      </c>
      <c r="D328">
        <v>0.992510720107265</v>
      </c>
      <c r="E328">
        <v>0.00748927989273516</v>
      </c>
      <c r="F328">
        <v>0.991373599437856</v>
      </c>
      <c r="G328">
        <v>59.3226044467979</v>
      </c>
      <c r="H328">
        <v>4.15731224154176</v>
      </c>
      <c r="I328">
        <v>66.9478077659344</v>
      </c>
      <c r="J328">
        <f t="shared" si="42"/>
        <v>928.894879992524</v>
      </c>
      <c r="L328">
        <f t="shared" si="38"/>
        <v>0.0593226044467979</v>
      </c>
      <c r="M328">
        <f t="shared" si="39"/>
        <v>0.00415731224154176</v>
      </c>
      <c r="N328">
        <f t="shared" si="40"/>
        <v>0.0669478077659344</v>
      </c>
      <c r="O328">
        <f t="shared" si="41"/>
        <v>0.928894879992524</v>
      </c>
      <c r="Q328" s="6">
        <v>0.0588319486149596</v>
      </c>
      <c r="R328" s="6">
        <v>0.00413383486238177</v>
      </c>
      <c r="S328" s="6">
        <f t="shared" si="36"/>
        <v>0.0546981137525778</v>
      </c>
      <c r="T328" s="6">
        <f t="shared" si="37"/>
        <v>0.94116805138504</v>
      </c>
    </row>
    <row r="329" spans="1:20">
      <c r="A329">
        <v>0.993996385602047</v>
      </c>
      <c r="B329">
        <v>0.00265996020617765</v>
      </c>
      <c r="C329">
        <v>0.00334365419177562</v>
      </c>
      <c r="D329">
        <v>0.992521304581458</v>
      </c>
      <c r="E329">
        <v>0.00747869541854149</v>
      </c>
      <c r="F329">
        <v>0.991373599437857</v>
      </c>
      <c r="G329">
        <v>58.8108638984502</v>
      </c>
      <c r="H329">
        <v>4.13235334191166</v>
      </c>
      <c r="I329">
        <v>66.4610261172168</v>
      </c>
      <c r="J329">
        <f t="shared" si="42"/>
        <v>929.406620540871</v>
      </c>
      <c r="L329">
        <f t="shared" si="38"/>
        <v>0.0588108638984502</v>
      </c>
      <c r="M329">
        <f t="shared" si="39"/>
        <v>0.00413235334191166</v>
      </c>
      <c r="N329">
        <f t="shared" si="40"/>
        <v>0.0664610261172168</v>
      </c>
      <c r="O329">
        <f t="shared" si="41"/>
        <v>0.929406620540871</v>
      </c>
      <c r="Q329" s="6">
        <v>0.0583244406603555</v>
      </c>
      <c r="R329" s="6">
        <v>0.00410909184882417</v>
      </c>
      <c r="S329" s="6">
        <f t="shared" si="36"/>
        <v>0.0542153488115313</v>
      </c>
      <c r="T329" s="6">
        <f t="shared" si="37"/>
        <v>0.941675559339645</v>
      </c>
    </row>
    <row r="330" spans="1:20">
      <c r="A330">
        <v>0.994014513307543</v>
      </c>
      <c r="B330">
        <v>0.00265996020617765</v>
      </c>
      <c r="C330">
        <v>0.00332552648627893</v>
      </c>
      <c r="D330">
        <v>0.992531951386501</v>
      </c>
      <c r="E330">
        <v>0.00746804861349905</v>
      </c>
      <c r="F330">
        <v>0.991373599437856</v>
      </c>
      <c r="G330">
        <v>58.3035378290565</v>
      </c>
      <c r="H330">
        <v>4.10761919597512</v>
      </c>
      <c r="I330">
        <v>65.9784341937596</v>
      </c>
      <c r="J330">
        <f t="shared" si="42"/>
        <v>929.913946610265</v>
      </c>
      <c r="L330">
        <f t="shared" si="38"/>
        <v>0.0583035378290565</v>
      </c>
      <c r="M330">
        <f t="shared" si="39"/>
        <v>0.00410761919597512</v>
      </c>
      <c r="N330">
        <f t="shared" si="40"/>
        <v>0.0659784341937596</v>
      </c>
      <c r="O330">
        <f t="shared" si="41"/>
        <v>0.929913946610265</v>
      </c>
      <c r="Q330" s="6">
        <v>0.0578213106726563</v>
      </c>
      <c r="R330" s="6">
        <v>0.00408457097597897</v>
      </c>
      <c r="S330" s="6">
        <f t="shared" si="36"/>
        <v>0.0537367396966773</v>
      </c>
      <c r="T330" s="6">
        <f t="shared" si="37"/>
        <v>0.942178689327344</v>
      </c>
    </row>
    <row r="331" spans="1:20">
      <c r="A331">
        <v>0.994032532309489</v>
      </c>
      <c r="B331">
        <v>0.00265996020617765</v>
      </c>
      <c r="C331">
        <v>0.00330750748433328</v>
      </c>
      <c r="D331">
        <v>0.992542660735852</v>
      </c>
      <c r="E331">
        <v>0.00745733926414763</v>
      </c>
      <c r="F331">
        <v>0.991373599437856</v>
      </c>
      <c r="G331">
        <v>57.8005881575529</v>
      </c>
      <c r="H331">
        <v>4.08310711113821</v>
      </c>
      <c r="I331">
        <v>65.499996607093</v>
      </c>
      <c r="J331">
        <f t="shared" si="42"/>
        <v>930.416896281769</v>
      </c>
      <c r="L331">
        <f t="shared" si="38"/>
        <v>0.0578005881575529</v>
      </c>
      <c r="M331">
        <f t="shared" si="39"/>
        <v>0.00408310711113821</v>
      </c>
      <c r="N331">
        <f t="shared" si="40"/>
        <v>0.065499996607093</v>
      </c>
      <c r="O331">
        <f t="shared" si="41"/>
        <v>0.930416896281769</v>
      </c>
      <c r="Q331" s="6">
        <v>0.0573225208857658</v>
      </c>
      <c r="R331" s="6">
        <v>0.00406026959050086</v>
      </c>
      <c r="S331" s="6">
        <f t="shared" si="36"/>
        <v>0.0532622512952649</v>
      </c>
      <c r="T331" s="6">
        <f t="shared" si="37"/>
        <v>0.942677479114234</v>
      </c>
    </row>
    <row r="332" spans="1:20">
      <c r="A332">
        <v>0.994050443578769</v>
      </c>
      <c r="B332">
        <v>0.00265996020617765</v>
      </c>
      <c r="C332">
        <v>0.00328959621505354</v>
      </c>
      <c r="D332">
        <v>0.99255343283959</v>
      </c>
      <c r="E332">
        <v>0.00744656716041037</v>
      </c>
      <c r="F332">
        <v>0.991373599437856</v>
      </c>
      <c r="G332">
        <v>57.3019771313784</v>
      </c>
      <c r="H332">
        <v>4.05881443500656</v>
      </c>
      <c r="I332">
        <v>65.0256782570501</v>
      </c>
      <c r="J332">
        <f t="shared" si="42"/>
        <v>930.915507307943</v>
      </c>
      <c r="L332">
        <f t="shared" si="38"/>
        <v>0.0573019771313784</v>
      </c>
      <c r="M332">
        <f t="shared" si="39"/>
        <v>0.00405881443500656</v>
      </c>
      <c r="N332">
        <f t="shared" si="40"/>
        <v>0.0650256782570501</v>
      </c>
      <c r="O332">
        <f t="shared" si="41"/>
        <v>0.930915507307943</v>
      </c>
      <c r="Q332" s="6">
        <v>0.0568280338593733</v>
      </c>
      <c r="R332" s="6">
        <v>0.00403618507854057</v>
      </c>
      <c r="S332" s="6">
        <f t="shared" si="36"/>
        <v>0.0527918487808327</v>
      </c>
      <c r="T332" s="6">
        <f t="shared" si="37"/>
        <v>0.943171966140627</v>
      </c>
    </row>
    <row r="333" spans="1:20">
      <c r="A333">
        <v>0.994068248074799</v>
      </c>
      <c r="B333">
        <v>0.00265996020617765</v>
      </c>
      <c r="C333">
        <v>0.0032717917190237</v>
      </c>
      <c r="D333">
        <v>0.99256426790436</v>
      </c>
      <c r="E333">
        <v>0.00743573209564032</v>
      </c>
      <c r="F333">
        <v>0.991373599437856</v>
      </c>
      <c r="G333">
        <v>56.8076673236403</v>
      </c>
      <c r="H333">
        <v>4.03473855466768</v>
      </c>
      <c r="I333">
        <v>64.5554443296509</v>
      </c>
      <c r="J333">
        <f t="shared" si="42"/>
        <v>931.409817115681</v>
      </c>
      <c r="L333">
        <f t="shared" si="38"/>
        <v>0.0568076673236403</v>
      </c>
      <c r="M333">
        <f t="shared" si="39"/>
        <v>0.00403473855466768</v>
      </c>
      <c r="N333">
        <f t="shared" si="40"/>
        <v>0.0645554443296509</v>
      </c>
      <c r="O333">
        <f t="shared" si="41"/>
        <v>0.931409817115681</v>
      </c>
      <c r="Q333" s="6">
        <v>0.0563378124761433</v>
      </c>
      <c r="R333" s="6">
        <v>0.00401231486504178</v>
      </c>
      <c r="S333" s="6">
        <f t="shared" si="36"/>
        <v>0.0523254976111015</v>
      </c>
      <c r="T333" s="6">
        <f t="shared" si="37"/>
        <v>0.943662187523857</v>
      </c>
    </row>
    <row r="334" spans="1:20">
      <c r="A334">
        <v>0.994085946745678</v>
      </c>
      <c r="B334">
        <v>0.00265996020617765</v>
      </c>
      <c r="C334">
        <v>0.00325409304814472</v>
      </c>
      <c r="D334">
        <v>0.992575166133326</v>
      </c>
      <c r="E334">
        <v>0.0074248338666737</v>
      </c>
      <c r="F334">
        <v>0.991373599437857</v>
      </c>
      <c r="G334">
        <v>56.3176216303056</v>
      </c>
      <c r="H334">
        <v>4.01087689598811</v>
      </c>
      <c r="I334">
        <v>64.0892602949957</v>
      </c>
      <c r="J334">
        <f t="shared" si="42"/>
        <v>931.899862809016</v>
      </c>
      <c r="L334">
        <f t="shared" si="38"/>
        <v>0.0563176216303056</v>
      </c>
      <c r="M334">
        <f t="shared" si="39"/>
        <v>0.00401087689598811</v>
      </c>
      <c r="N334">
        <f t="shared" si="40"/>
        <v>0.0640892602949957</v>
      </c>
      <c r="O334">
        <f t="shared" si="41"/>
        <v>0.931899862809016</v>
      </c>
      <c r="Q334" s="6">
        <v>0.0558518199389292</v>
      </c>
      <c r="R334" s="6">
        <v>0.00398865641305259</v>
      </c>
      <c r="S334" s="6">
        <f t="shared" si="36"/>
        <v>0.0518631635258766</v>
      </c>
      <c r="T334" s="6">
        <f t="shared" si="37"/>
        <v>0.944148180061071</v>
      </c>
    </row>
    <row r="335" spans="1:20">
      <c r="A335">
        <v>0.994103540528357</v>
      </c>
      <c r="B335">
        <v>0.00265996020617765</v>
      </c>
      <c r="C335">
        <v>0.00323649926546554</v>
      </c>
      <c r="D335">
        <v>0.992586127726113</v>
      </c>
      <c r="E335">
        <v>0.0074138722738872</v>
      </c>
      <c r="F335">
        <v>0.991373599437857</v>
      </c>
      <c r="G335">
        <v>55.8318032674154</v>
      </c>
      <c r="H335">
        <v>3.98722692292516</v>
      </c>
      <c r="I335">
        <v>63.6270919051685</v>
      </c>
      <c r="J335">
        <f t="shared" si="42"/>
        <v>932.385681171906</v>
      </c>
      <c r="L335">
        <f t="shared" si="38"/>
        <v>0.0558318032674154</v>
      </c>
      <c r="M335">
        <f t="shared" si="39"/>
        <v>0.00398722692292516</v>
      </c>
      <c r="N335">
        <f t="shared" si="40"/>
        <v>0.0636270919051685</v>
      </c>
      <c r="O335">
        <f t="shared" si="41"/>
        <v>0.932385681171906</v>
      </c>
      <c r="Q335" s="6">
        <v>0.0553700197680113</v>
      </c>
      <c r="R335" s="6">
        <v>0.00396520722305123</v>
      </c>
      <c r="S335" s="6">
        <f t="shared" si="36"/>
        <v>0.0514048125449601</v>
      </c>
      <c r="T335" s="6">
        <f t="shared" si="37"/>
        <v>0.944629980231989</v>
      </c>
    </row>
    <row r="336" spans="1:20">
      <c r="A336">
        <v>0.99412103034881</v>
      </c>
      <c r="B336">
        <v>0.00265996020617765</v>
      </c>
      <c r="C336">
        <v>0.00321900944501208</v>
      </c>
      <c r="D336">
        <v>0.992597152878753</v>
      </c>
      <c r="E336">
        <v>0.00740284712124741</v>
      </c>
      <c r="F336">
        <v>0.991373599437857</v>
      </c>
      <c r="G336">
        <v>55.3501757683239</v>
      </c>
      <c r="H336">
        <v>3.96378613685288</v>
      </c>
      <c r="I336">
        <v>63.1689051921492</v>
      </c>
      <c r="J336">
        <f t="shared" si="42"/>
        <v>932.867308670998</v>
      </c>
      <c r="L336">
        <f t="shared" si="38"/>
        <v>0.0553501757683239</v>
      </c>
      <c r="M336">
        <f t="shared" si="39"/>
        <v>0.00396378613685288</v>
      </c>
      <c r="N336">
        <f t="shared" si="40"/>
        <v>0.0631689051921492</v>
      </c>
      <c r="O336">
        <f t="shared" si="41"/>
        <v>0.932867308670998</v>
      </c>
      <c r="Q336" s="6">
        <v>0.0548923757983586</v>
      </c>
      <c r="R336" s="6">
        <v>0.0039419648322856</v>
      </c>
      <c r="S336" s="6">
        <f t="shared" si="36"/>
        <v>0.050950410966073</v>
      </c>
      <c r="T336" s="6">
        <f t="shared" si="37"/>
        <v>0.945107624201641</v>
      </c>
    </row>
    <row r="337" spans="1:20">
      <c r="A337">
        <v>0.994138417122184</v>
      </c>
      <c r="B337">
        <v>0.00265996020617765</v>
      </c>
      <c r="C337">
        <v>0.00320162267163859</v>
      </c>
      <c r="D337">
        <v>0.992608241783636</v>
      </c>
      <c r="E337">
        <v>0.00739175821636445</v>
      </c>
      <c r="F337">
        <v>0.991373599437856</v>
      </c>
      <c r="G337">
        <v>54.8727029809612</v>
      </c>
      <c r="H337">
        <v>3.94055207590178</v>
      </c>
      <c r="I337">
        <v>62.7146664657377</v>
      </c>
      <c r="J337">
        <f t="shared" si="42"/>
        <v>933.34478145836</v>
      </c>
      <c r="L337">
        <f t="shared" si="38"/>
        <v>0.0548727029809612</v>
      </c>
      <c r="M337">
        <f t="shared" si="39"/>
        <v>0.00394055207590178</v>
      </c>
      <c r="N337">
        <f t="shared" si="40"/>
        <v>0.0627146664657377</v>
      </c>
      <c r="O337">
        <f t="shared" si="41"/>
        <v>0.93334478145836</v>
      </c>
      <c r="Q337" s="6">
        <v>0.0544188521769142</v>
      </c>
      <c r="R337" s="6">
        <v>0.00391892681412635</v>
      </c>
      <c r="S337" s="6">
        <f t="shared" si="36"/>
        <v>0.0504999253627878</v>
      </c>
      <c r="T337" s="6">
        <f t="shared" si="37"/>
        <v>0.945581147823086</v>
      </c>
    </row>
    <row r="338" spans="1:20">
      <c r="A338">
        <v>0.994155701752953</v>
      </c>
      <c r="B338">
        <v>0.00265996020617765</v>
      </c>
      <c r="C338">
        <v>0.00318433804086982</v>
      </c>
      <c r="D338">
        <v>0.992619394629453</v>
      </c>
      <c r="E338">
        <v>0.00738060537054679</v>
      </c>
      <c r="F338">
        <v>0.991373599437856</v>
      </c>
      <c r="G338">
        <v>54.3993490651199</v>
      </c>
      <c r="H338">
        <v>3.91752231431219</v>
      </c>
      <c r="I338">
        <v>62.264342311486</v>
      </c>
      <c r="J338">
        <f t="shared" si="42"/>
        <v>933.818135374202</v>
      </c>
      <c r="L338">
        <f t="shared" si="38"/>
        <v>0.0543993490651199</v>
      </c>
      <c r="M338">
        <f t="shared" si="39"/>
        <v>0.00391752231431219</v>
      </c>
      <c r="N338">
        <f t="shared" si="40"/>
        <v>0.062264342311486</v>
      </c>
      <c r="O338">
        <f t="shared" si="41"/>
        <v>0.933818135374202</v>
      </c>
      <c r="Q338" s="6">
        <v>0.0539494133599041</v>
      </c>
      <c r="R338" s="6">
        <v>0.00389609077743326</v>
      </c>
      <c r="S338" s="6">
        <f t="shared" si="36"/>
        <v>0.0500533225824708</v>
      </c>
      <c r="T338" s="6">
        <f t="shared" si="37"/>
        <v>0.946050586640096</v>
      </c>
    </row>
    <row r="339" spans="1:20">
      <c r="A339">
        <v>0.99417288513509</v>
      </c>
      <c r="B339">
        <v>0.00265996020617765</v>
      </c>
      <c r="C339">
        <v>0.0031671546587323</v>
      </c>
      <c r="D339">
        <v>0.992630611601144</v>
      </c>
      <c r="E339">
        <v>0.00736938839885608</v>
      </c>
      <c r="F339">
        <v>0.991373599437857</v>
      </c>
      <c r="G339">
        <v>53.9300784897643</v>
      </c>
      <c r="H339">
        <v>3.89469446180084</v>
      </c>
      <c r="I339">
        <v>61.8178995886418</v>
      </c>
      <c r="J339">
        <f t="shared" si="42"/>
        <v>934.287405949557</v>
      </c>
      <c r="L339">
        <f t="shared" si="38"/>
        <v>0.0539300784897643</v>
      </c>
      <c r="M339">
        <f t="shared" si="39"/>
        <v>0.00389469446180084</v>
      </c>
      <c r="N339">
        <f t="shared" si="40"/>
        <v>0.0618178995886418</v>
      </c>
      <c r="O339">
        <f t="shared" si="41"/>
        <v>0.934287405949557</v>
      </c>
      <c r="Q339" s="6">
        <v>0.0534840241101689</v>
      </c>
      <c r="R339" s="6">
        <v>0.00387345436593445</v>
      </c>
      <c r="S339" s="6">
        <f t="shared" si="36"/>
        <v>0.0496105697442345</v>
      </c>
      <c r="T339" s="6">
        <f t="shared" si="37"/>
        <v>0.946515975889831</v>
      </c>
    </row>
    <row r="340" spans="1:20">
      <c r="A340">
        <v>0.994189968152199</v>
      </c>
      <c r="B340">
        <v>0.00265996020617765</v>
      </c>
      <c r="C340">
        <v>0.00315007164162318</v>
      </c>
      <c r="D340">
        <v>0.992641892879833</v>
      </c>
      <c r="E340">
        <v>0.00735810712016689</v>
      </c>
      <c r="F340">
        <v>0.991373599437856</v>
      </c>
      <c r="G340">
        <v>53.4648560303638</v>
      </c>
      <c r="H340">
        <v>3.87206616294032</v>
      </c>
      <c r="I340">
        <v>61.3753054281017</v>
      </c>
      <c r="J340">
        <f t="shared" si="42"/>
        <v>934.752628408958</v>
      </c>
      <c r="L340">
        <f t="shared" si="38"/>
        <v>0.0534648560303638</v>
      </c>
      <c r="M340">
        <f t="shared" si="39"/>
        <v>0.00387206616294032</v>
      </c>
      <c r="N340">
        <f t="shared" si="40"/>
        <v>0.0613753054281017</v>
      </c>
      <c r="O340">
        <f t="shared" si="41"/>
        <v>0.934752628408958</v>
      </c>
      <c r="Q340" s="6">
        <v>0.0530226494945192</v>
      </c>
      <c r="R340" s="6">
        <v>0.00385101525761828</v>
      </c>
      <c r="S340" s="6">
        <f t="shared" si="36"/>
        <v>0.0491716342369009</v>
      </c>
      <c r="T340" s="6">
        <f t="shared" si="37"/>
        <v>0.946977350505481</v>
      </c>
    </row>
    <row r="341" spans="1:20">
      <c r="A341">
        <v>0.994206951677677</v>
      </c>
      <c r="B341">
        <v>0.00265996020617765</v>
      </c>
      <c r="C341">
        <v>0.00313308811614499</v>
      </c>
      <c r="D341">
        <v>0.992653238642789</v>
      </c>
      <c r="E341">
        <v>0.0073467613572107</v>
      </c>
      <c r="F341">
        <v>0.991373599437856</v>
      </c>
      <c r="G341">
        <v>53.0036467662485</v>
      </c>
      <c r="H341">
        <v>3.84963509655118</v>
      </c>
      <c r="I341">
        <v>60.9365272303756</v>
      </c>
      <c r="J341">
        <f t="shared" si="42"/>
        <v>935.213837673073</v>
      </c>
      <c r="L341">
        <f t="shared" si="38"/>
        <v>0.0530036467662485</v>
      </c>
      <c r="M341">
        <f t="shared" si="39"/>
        <v>0.00384963509655118</v>
      </c>
      <c r="N341">
        <f t="shared" si="40"/>
        <v>0.0609365272303756</v>
      </c>
      <c r="O341">
        <f t="shared" si="41"/>
        <v>0.935213837673073</v>
      </c>
      <c r="Q341" s="6">
        <v>0.0525652548811133</v>
      </c>
      <c r="R341" s="6">
        <v>0.00382877116413753</v>
      </c>
      <c r="S341" s="6">
        <f t="shared" si="36"/>
        <v>0.0487364837169758</v>
      </c>
      <c r="T341" s="6">
        <f t="shared" si="37"/>
        <v>0.947434745118887</v>
      </c>
    </row>
    <row r="342" spans="1:20">
      <c r="A342">
        <v>0.99422383657485</v>
      </c>
      <c r="B342">
        <v>0.00265996020617765</v>
      </c>
      <c r="C342">
        <v>0.00311620321897266</v>
      </c>
      <c r="D342">
        <v>0.99266464906336</v>
      </c>
      <c r="E342">
        <v>0.00733535093664022</v>
      </c>
      <c r="F342">
        <v>0.991373599437856</v>
      </c>
      <c r="G342">
        <v>52.5464160779884</v>
      </c>
      <c r="H342">
        <v>3.82739897510631</v>
      </c>
      <c r="I342">
        <v>60.5015326635604</v>
      </c>
      <c r="J342">
        <f t="shared" si="42"/>
        <v>935.671068361333</v>
      </c>
      <c r="L342">
        <f t="shared" si="38"/>
        <v>0.0525464160779884</v>
      </c>
      <c r="M342">
        <f t="shared" si="39"/>
        <v>0.00382739897510631</v>
      </c>
      <c r="N342">
        <f t="shared" si="40"/>
        <v>0.0605015326635604</v>
      </c>
      <c r="O342">
        <f t="shared" si="41"/>
        <v>0.935671068361333</v>
      </c>
      <c r="Q342" s="6">
        <v>0.0521118059368577</v>
      </c>
      <c r="R342" s="6">
        <v>0.0038067198302257</v>
      </c>
      <c r="S342" s="6">
        <f t="shared" si="36"/>
        <v>0.048305086106632</v>
      </c>
      <c r="T342" s="6">
        <f t="shared" si="37"/>
        <v>0.947888194063142</v>
      </c>
    </row>
    <row r="343" spans="1:20">
      <c r="A343">
        <v>0.994240623697134</v>
      </c>
      <c r="B343">
        <v>0.00265996020617765</v>
      </c>
      <c r="C343">
        <v>0.00309941609668829</v>
      </c>
      <c r="D343">
        <v>0.992676124310919</v>
      </c>
      <c r="E343">
        <v>0.0073238756890809</v>
      </c>
      <c r="F343">
        <v>0.991373599437858</v>
      </c>
      <c r="G343">
        <v>52.0931296447947</v>
      </c>
      <c r="H343">
        <v>3.80535554414747</v>
      </c>
      <c r="I343">
        <v>60.0702896613255</v>
      </c>
      <c r="J343">
        <f t="shared" si="42"/>
        <v>936.124354794527</v>
      </c>
      <c r="L343">
        <f t="shared" si="38"/>
        <v>0.0520931296447947</v>
      </c>
      <c r="M343">
        <f t="shared" si="39"/>
        <v>0.00380535554414747</v>
      </c>
      <c r="N343">
        <f t="shared" si="40"/>
        <v>0.0600702896613255</v>
      </c>
      <c r="O343">
        <f t="shared" si="41"/>
        <v>0.936124354794527</v>
      </c>
      <c r="Q343" s="6">
        <v>0.0516622686248296</v>
      </c>
      <c r="R343" s="6">
        <v>0.00378485903312496</v>
      </c>
      <c r="S343" s="6">
        <f t="shared" si="36"/>
        <v>0.0478774095917046</v>
      </c>
      <c r="T343" s="6">
        <f t="shared" si="37"/>
        <v>0.94833773137517</v>
      </c>
    </row>
    <row r="344" spans="1:20">
      <c r="A344">
        <v>0.99425731388815</v>
      </c>
      <c r="B344">
        <v>0.00265996020617765</v>
      </c>
      <c r="C344">
        <v>0.00308272590567205</v>
      </c>
      <c r="D344">
        <v>0.992687664550804</v>
      </c>
      <c r="E344">
        <v>0.00731233544919555</v>
      </c>
      <c r="F344">
        <v>0.991373599437855</v>
      </c>
      <c r="G344">
        <v>51.6437534419429</v>
      </c>
      <c r="H344">
        <v>3.78350258171344</v>
      </c>
      <c r="I344">
        <v>59.6427664209078</v>
      </c>
      <c r="J344">
        <f t="shared" si="42"/>
        <v>936.573730997379</v>
      </c>
      <c r="L344">
        <f t="shared" si="38"/>
        <v>0.0516437534419429</v>
      </c>
      <c r="M344">
        <f t="shared" si="39"/>
        <v>0.00378350258171344</v>
      </c>
      <c r="N344">
        <f t="shared" si="40"/>
        <v>0.0596427664209078</v>
      </c>
      <c r="O344">
        <f t="shared" si="41"/>
        <v>0.936573730997379</v>
      </c>
      <c r="Q344" s="6">
        <v>0.0512166092017228</v>
      </c>
      <c r="R344" s="6">
        <v>0.00376318658202572</v>
      </c>
      <c r="S344" s="6">
        <f t="shared" si="36"/>
        <v>0.0474534226196971</v>
      </c>
      <c r="T344" s="6">
        <f t="shared" si="37"/>
        <v>0.948783390798277</v>
      </c>
    </row>
    <row r="345" spans="1:20">
      <c r="A345">
        <v>0.994273907981892</v>
      </c>
      <c r="B345">
        <v>0.00265996020617765</v>
      </c>
      <c r="C345">
        <v>0.00306613181193016</v>
      </c>
      <c r="D345">
        <v>0.99269926994428</v>
      </c>
      <c r="E345">
        <v>0.00730073005572003</v>
      </c>
      <c r="F345">
        <v>0.991373599437857</v>
      </c>
      <c r="G345">
        <v>51.1982537382202</v>
      </c>
      <c r="H345">
        <v>3.7618378977798</v>
      </c>
      <c r="I345">
        <v>59.2189314011187</v>
      </c>
      <c r="J345">
        <f t="shared" si="42"/>
        <v>937.019230701101</v>
      </c>
      <c r="L345">
        <f t="shared" si="38"/>
        <v>0.0511982537382202</v>
      </c>
      <c r="M345">
        <f t="shared" si="39"/>
        <v>0.0037618378977798</v>
      </c>
      <c r="N345">
        <f t="shared" si="40"/>
        <v>0.0592189314011187</v>
      </c>
      <c r="O345">
        <f t="shared" si="41"/>
        <v>0.937019230701101</v>
      </c>
      <c r="Q345" s="6">
        <v>0.050774794215314</v>
      </c>
      <c r="R345" s="6">
        <v>0.00374170031751735</v>
      </c>
      <c r="S345" s="6">
        <f t="shared" si="36"/>
        <v>0.0470330938977967</v>
      </c>
      <c r="T345" s="6">
        <f t="shared" si="37"/>
        <v>0.949225205784686</v>
      </c>
    </row>
    <row r="346" spans="1:20">
      <c r="A346">
        <v>0.994290406802842</v>
      </c>
      <c r="B346">
        <v>0.00265996020617765</v>
      </c>
      <c r="C346">
        <v>0.00304963299098038</v>
      </c>
      <c r="D346">
        <v>0.992710940648453</v>
      </c>
      <c r="E346">
        <v>0.00728905935154687</v>
      </c>
      <c r="F346">
        <v>0.991373599437857</v>
      </c>
      <c r="G346">
        <v>50.7565970933921</v>
      </c>
      <c r="H346">
        <v>3.74035933370983</v>
      </c>
      <c r="I346">
        <v>58.7987533203605</v>
      </c>
      <c r="J346">
        <f t="shared" si="42"/>
        <v>937.46088734593</v>
      </c>
      <c r="L346">
        <f t="shared" si="38"/>
        <v>0.0507565970933921</v>
      </c>
      <c r="M346">
        <f t="shared" si="39"/>
        <v>0.00374035933370983</v>
      </c>
      <c r="N346">
        <f t="shared" si="40"/>
        <v>0.0587987533203605</v>
      </c>
      <c r="O346">
        <f t="shared" si="41"/>
        <v>0.93746088734593</v>
      </c>
      <c r="Q346" s="6">
        <v>0.0503367905019523</v>
      </c>
      <c r="R346" s="6">
        <v>0.00372039811104993</v>
      </c>
      <c r="S346" s="6">
        <f t="shared" si="36"/>
        <v>0.0466163923909024</v>
      </c>
      <c r="T346" s="6">
        <f t="shared" si="37"/>
        <v>0.949663209498048</v>
      </c>
    </row>
    <row r="347" spans="1:20">
      <c r="A347">
        <v>0.994306811166119</v>
      </c>
      <c r="B347">
        <v>0.00265996020617765</v>
      </c>
      <c r="C347">
        <v>0.00303322862770361</v>
      </c>
      <c r="D347">
        <v>0.99272267681624</v>
      </c>
      <c r="E347">
        <v>0.00727732318376014</v>
      </c>
      <c r="F347">
        <v>0.991373599437857</v>
      </c>
      <c r="G347">
        <v>50.3187503556931</v>
      </c>
      <c r="H347">
        <v>3.71906476171645</v>
      </c>
      <c r="I347">
        <v>58.382201154655</v>
      </c>
      <c r="J347">
        <f t="shared" si="42"/>
        <v>937.898734083628</v>
      </c>
      <c r="L347">
        <f t="shared" si="38"/>
        <v>0.0503187503556931</v>
      </c>
      <c r="M347">
        <f t="shared" si="39"/>
        <v>0.00371906476171645</v>
      </c>
      <c r="N347">
        <f t="shared" si="40"/>
        <v>0.058382201154655</v>
      </c>
      <c r="O347">
        <f t="shared" si="41"/>
        <v>0.937898734083628</v>
      </c>
      <c r="Q347" s="6">
        <v>0.0499025651840697</v>
      </c>
      <c r="R347" s="6">
        <v>0.00369927786440668</v>
      </c>
      <c r="S347" s="6">
        <f t="shared" si="36"/>
        <v>0.046203287319663</v>
      </c>
      <c r="T347" s="6">
        <f t="shared" si="37"/>
        <v>0.95009743481593</v>
      </c>
    </row>
    <row r="348" spans="1:20">
      <c r="A348">
        <v>0.994323121877597</v>
      </c>
      <c r="B348">
        <v>0.00265996020617765</v>
      </c>
      <c r="C348">
        <v>0.00301691791622571</v>
      </c>
      <c r="D348">
        <v>0.992734478596298</v>
      </c>
      <c r="E348">
        <v>0.00726552140370241</v>
      </c>
      <c r="F348">
        <v>0.991373599437855</v>
      </c>
      <c r="G348">
        <v>49.8846806593384</v>
      </c>
      <c r="H348">
        <v>3.69795208433486</v>
      </c>
      <c r="I348">
        <v>57.9692441356818</v>
      </c>
      <c r="J348">
        <f t="shared" si="42"/>
        <v>938.332803779983</v>
      </c>
      <c r="L348">
        <f t="shared" si="38"/>
        <v>0.0498846806593384</v>
      </c>
      <c r="M348">
        <f t="shared" si="39"/>
        <v>0.00369795208433486</v>
      </c>
      <c r="N348">
        <f t="shared" si="40"/>
        <v>0.0579692441356818</v>
      </c>
      <c r="O348">
        <f t="shared" si="41"/>
        <v>0.938332803779983</v>
      </c>
      <c r="Q348" s="6">
        <v>0.0494720856677134</v>
      </c>
      <c r="R348" s="6">
        <v>0.00367833750918694</v>
      </c>
      <c r="S348" s="6">
        <f t="shared" si="36"/>
        <v>0.0457937481585265</v>
      </c>
      <c r="T348" s="6">
        <f t="shared" si="37"/>
        <v>0.950527914332287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E14" sqref="E14"/>
    </sheetView>
  </sheetViews>
  <sheetFormatPr defaultColWidth="9" defaultRowHeight="13.85" outlineLevelRow="4" outlineLevelCol="6"/>
  <cols>
    <col min="1" max="1" width="6.58407079646018" customWidth="1"/>
    <col min="2" max="2" width="5.58407079646018" customWidth="1"/>
    <col min="3" max="4" width="11.7522123893805" customWidth="1"/>
    <col min="5" max="5" width="13.7522123893805" customWidth="1"/>
    <col min="6" max="6" width="15.6637168141593" customWidth="1"/>
    <col min="7" max="7" width="11.7522123893805" customWidth="1"/>
    <col min="10" max="10" width="8.66371681415929" customWidth="1"/>
  </cols>
  <sheetData>
    <row r="1" spans="1:7">
      <c r="A1" s="7"/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</row>
    <row r="2" spans="1:7">
      <c r="A2" s="8" t="s">
        <v>24</v>
      </c>
      <c r="B2" s="7" t="s">
        <v>25</v>
      </c>
      <c r="C2" s="7">
        <f>TG!AJ350</f>
        <v>105651.297471551</v>
      </c>
      <c r="D2" s="7">
        <f>TG!AK350</f>
        <v>3.76106345389162</v>
      </c>
      <c r="E2" s="7">
        <f>C2-C3</f>
        <v>60939.8165365068</v>
      </c>
      <c r="F2" s="7">
        <f>D2-D3</f>
        <v>1.68147989764087</v>
      </c>
      <c r="G2" s="7">
        <f>E2/F2</f>
        <v>36241.7752492944</v>
      </c>
    </row>
    <row r="3" spans="1:7">
      <c r="A3" s="9"/>
      <c r="B3" s="7" t="s">
        <v>26</v>
      </c>
      <c r="C3" s="7">
        <f>CG!AJ350</f>
        <v>44711.4809350446</v>
      </c>
      <c r="D3" s="7">
        <f>CG!AK350</f>
        <v>2.07958355625075</v>
      </c>
      <c r="E3" s="7"/>
      <c r="F3" s="7"/>
      <c r="G3" s="7"/>
    </row>
    <row r="4" spans="1:7">
      <c r="A4" s="10" t="s">
        <v>27</v>
      </c>
      <c r="B4" s="7" t="s">
        <v>25</v>
      </c>
      <c r="C4" s="7">
        <v>108136.35</v>
      </c>
      <c r="D4" s="7">
        <v>3.914831</v>
      </c>
      <c r="E4" s="7">
        <v>62029.79</v>
      </c>
      <c r="F4" s="7">
        <v>1.72873</v>
      </c>
      <c r="G4" s="7">
        <v>35881.71</v>
      </c>
    </row>
    <row r="5" spans="1:7">
      <c r="A5" s="10"/>
      <c r="B5" s="7" t="s">
        <v>26</v>
      </c>
      <c r="C5" s="7">
        <v>46106.57</v>
      </c>
      <c r="D5" s="7">
        <v>2.186101</v>
      </c>
      <c r="E5" s="7"/>
      <c r="F5" s="7"/>
      <c r="G5" s="7"/>
    </row>
  </sheetData>
  <mergeCells count="2">
    <mergeCell ref="A2:A3"/>
    <mergeCell ref="A4:A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8"/>
  <sheetViews>
    <sheetView workbookViewId="0">
      <selection activeCell="E3" sqref="E3"/>
    </sheetView>
  </sheetViews>
  <sheetFormatPr defaultColWidth="9" defaultRowHeight="13.8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28</v>
      </c>
      <c r="R1" t="s">
        <v>29</v>
      </c>
      <c r="S1" t="s">
        <v>30</v>
      </c>
      <c r="T1" t="s">
        <v>31</v>
      </c>
    </row>
    <row r="2" spans="1:20">
      <c r="A2">
        <v>0.999641611114273</v>
      </c>
      <c r="B2">
        <v>0.000358388885727368</v>
      </c>
      <c r="C2">
        <v>0</v>
      </c>
      <c r="D2">
        <v>0</v>
      </c>
      <c r="E2">
        <v>0</v>
      </c>
      <c r="F2">
        <v>1</v>
      </c>
      <c r="G2">
        <v>999.641611114273</v>
      </c>
      <c r="H2">
        <v>999.641611114273</v>
      </c>
      <c r="I2">
        <v>0</v>
      </c>
      <c r="J2">
        <f>B2*1000+0*E2+0</f>
        <v>0.358388885727368</v>
      </c>
      <c r="L2">
        <f>G2/1000</f>
        <v>0.999641611114273</v>
      </c>
      <c r="M2">
        <f>H2/1000</f>
        <v>0.999641611114273</v>
      </c>
      <c r="N2">
        <f>I2/1000</f>
        <v>0</v>
      </c>
      <c r="O2">
        <f>J2/1000</f>
        <v>0.000358388885727368</v>
      </c>
      <c r="Q2">
        <v>0.999977614253006</v>
      </c>
      <c r="R2">
        <v>0.998597673848715</v>
      </c>
      <c r="S2">
        <f t="shared" ref="S2:S65" si="0">Q2-R2</f>
        <v>0.00137994040429101</v>
      </c>
      <c r="T2">
        <f t="shared" ref="T2:T65" si="1">1-Q2</f>
        <v>2.23857469939803e-5</v>
      </c>
    </row>
    <row r="3" spans="1:20">
      <c r="A3">
        <v>0.998597673848715</v>
      </c>
      <c r="B3">
        <v>0.000358388885727368</v>
      </c>
      <c r="C3">
        <v>0.00104393726555763</v>
      </c>
      <c r="D3">
        <v>1</v>
      </c>
      <c r="E3">
        <v>0</v>
      </c>
      <c r="F3">
        <v>0.999977614253006</v>
      </c>
      <c r="G3">
        <v>999.619233390082</v>
      </c>
      <c r="H3">
        <v>998.239787541094</v>
      </c>
      <c r="I3">
        <v>1.04356313004425</v>
      </c>
      <c r="J3">
        <f>B3*H2+I2*E3+J2</f>
        <v>0.716649328861323</v>
      </c>
      <c r="L3">
        <f>G3/1000</f>
        <v>0.999619233390082</v>
      </c>
      <c r="M3">
        <f t="shared" ref="L3:O66" si="2">H3/1000</f>
        <v>0.998239787541094</v>
      </c>
      <c r="N3">
        <f t="shared" si="2"/>
        <v>0.00104356313004425</v>
      </c>
      <c r="O3">
        <f t="shared" si="2"/>
        <v>0.000716649328861323</v>
      </c>
      <c r="Q3">
        <v>0.999160646271652</v>
      </c>
      <c r="R3">
        <v>0.991870021584078</v>
      </c>
      <c r="S3">
        <f t="shared" si="0"/>
        <v>0.00729062468757402</v>
      </c>
      <c r="T3">
        <f t="shared" si="1"/>
        <v>0.00083935372834798</v>
      </c>
    </row>
    <row r="4" spans="1:20">
      <c r="A4">
        <v>0.993262900124023</v>
      </c>
      <c r="B4">
        <v>0.000358388885727368</v>
      </c>
      <c r="C4">
        <v>0.00637871099024956</v>
      </c>
      <c r="D4">
        <v>0.560240170669385</v>
      </c>
      <c r="E4">
        <v>0.439759829330615</v>
      </c>
      <c r="F4">
        <v>0.999183013729798</v>
      </c>
      <c r="G4">
        <v>998.802558200972</v>
      </c>
      <c r="H4">
        <v>991.514546392256</v>
      </c>
      <c r="I4">
        <v>6.95212908977303</v>
      </c>
      <c r="J4">
        <f t="shared" ref="J4:J67" si="3">B4*H3+I3*E4+J3</f>
        <v>1.53332451797088</v>
      </c>
      <c r="L4">
        <f t="shared" si="2"/>
        <v>0.998802558200972</v>
      </c>
      <c r="M4">
        <f t="shared" si="2"/>
        <v>0.991514546392256</v>
      </c>
      <c r="N4">
        <f t="shared" si="2"/>
        <v>0.00695212908977303</v>
      </c>
      <c r="O4">
        <f t="shared" si="2"/>
        <v>0.00153332451797088</v>
      </c>
      <c r="Q4">
        <v>0.996435406692942</v>
      </c>
      <c r="R4">
        <v>0.978155041870009</v>
      </c>
      <c r="S4">
        <f t="shared" si="0"/>
        <v>0.0182803648229329</v>
      </c>
      <c r="T4">
        <f t="shared" si="1"/>
        <v>0.00356459330705805</v>
      </c>
    </row>
    <row r="5" spans="1:20">
      <c r="A5">
        <v>0.986172603853713</v>
      </c>
      <c r="B5">
        <v>0.000358388885727368</v>
      </c>
      <c r="C5">
        <v>0.0134690072605593</v>
      </c>
      <c r="D5">
        <v>0.659253293619807</v>
      </c>
      <c r="E5">
        <v>0.340746706380193</v>
      </c>
      <c r="F5">
        <v>0.997272471059705</v>
      </c>
      <c r="G5">
        <v>996.078295317838</v>
      </c>
      <c r="H5">
        <v>977.804481974485</v>
      </c>
      <c r="I5">
        <v>17.9379306244104</v>
      </c>
      <c r="J5">
        <f t="shared" si="3"/>
        <v>4.25758740110497</v>
      </c>
      <c r="L5">
        <f>G5/1000</f>
        <v>0.996078295317838</v>
      </c>
      <c r="M5">
        <f t="shared" si="2"/>
        <v>0.977804481974485</v>
      </c>
      <c r="N5">
        <f t="shared" si="2"/>
        <v>0.0179379306244104</v>
      </c>
      <c r="O5">
        <f t="shared" si="2"/>
        <v>0.00425758740110497</v>
      </c>
      <c r="Q5">
        <v>0.991311761956127</v>
      </c>
      <c r="R5">
        <v>0.956716669533032</v>
      </c>
      <c r="S5">
        <f t="shared" si="0"/>
        <v>0.034595092423095</v>
      </c>
      <c r="T5">
        <f t="shared" si="1"/>
        <v>0.00868823804387298</v>
      </c>
    </row>
    <row r="6" spans="1:20">
      <c r="A6">
        <v>0.978082848404082</v>
      </c>
      <c r="B6">
        <v>0.000358388885727368</v>
      </c>
      <c r="C6">
        <v>0.0215587627101911</v>
      </c>
      <c r="D6">
        <v>0.73400642913404</v>
      </c>
      <c r="E6">
        <v>0.26599357086596</v>
      </c>
      <c r="F6">
        <v>0.994858026217856</v>
      </c>
      <c r="G6">
        <v>990.956486838351</v>
      </c>
      <c r="H6">
        <v>956.373792911881</v>
      </c>
      <c r="I6">
        <v>34.2468112075269</v>
      </c>
      <c r="J6">
        <f t="shared" si="3"/>
        <v>9.37939588059181</v>
      </c>
      <c r="L6">
        <f t="shared" si="2"/>
        <v>0.990956486838351</v>
      </c>
      <c r="M6">
        <f t="shared" si="2"/>
        <v>0.956373792911881</v>
      </c>
      <c r="N6">
        <f t="shared" si="2"/>
        <v>0.0342468112075269</v>
      </c>
      <c r="O6">
        <f t="shared" si="2"/>
        <v>0.00937939588059181</v>
      </c>
      <c r="Q6">
        <v>0.983763210684028</v>
      </c>
      <c r="R6">
        <v>0.927560930047483</v>
      </c>
      <c r="S6">
        <f t="shared" si="0"/>
        <v>0.0562022806365451</v>
      </c>
      <c r="T6">
        <f t="shared" si="1"/>
        <v>0.0162367893159719</v>
      </c>
    </row>
    <row r="7" spans="1:20">
      <c r="A7">
        <v>0.969525210112854</v>
      </c>
      <c r="B7">
        <v>0.000358388885727368</v>
      </c>
      <c r="C7">
        <v>0.0301164010014184</v>
      </c>
      <c r="D7">
        <v>0.789671155846005</v>
      </c>
      <c r="E7">
        <v>0.210328844153995</v>
      </c>
      <c r="F7">
        <v>0.992385290317545</v>
      </c>
      <c r="G7">
        <v>983.410640883131</v>
      </c>
      <c r="H7">
        <v>927.228502519319</v>
      </c>
      <c r="I7">
        <v>55.8462556448694</v>
      </c>
      <c r="J7">
        <f t="shared" si="3"/>
        <v>16.9252418358116</v>
      </c>
      <c r="L7">
        <f t="shared" si="2"/>
        <v>0.983410640883131</v>
      </c>
      <c r="M7">
        <f t="shared" si="2"/>
        <v>0.927228502519319</v>
      </c>
      <c r="N7">
        <f t="shared" si="2"/>
        <v>0.0558462556448694</v>
      </c>
      <c r="O7">
        <f t="shared" si="2"/>
        <v>0.0169252418358116</v>
      </c>
      <c r="Q7">
        <v>0.973994758629006</v>
      </c>
      <c r="R7">
        <v>0.891335438450901</v>
      </c>
      <c r="S7">
        <f t="shared" si="0"/>
        <v>0.082659320178105</v>
      </c>
      <c r="T7">
        <f t="shared" si="1"/>
        <v>0.026005241370994</v>
      </c>
    </row>
    <row r="8" spans="1:20">
      <c r="A8">
        <v>0.960945431806051</v>
      </c>
      <c r="B8">
        <v>0.000358388885727368</v>
      </c>
      <c r="C8">
        <v>0.0386961793082213</v>
      </c>
      <c r="D8">
        <v>0.831096236415111</v>
      </c>
      <c r="E8">
        <v>0.168903763584889</v>
      </c>
      <c r="F8">
        <v>0.990070321852929</v>
      </c>
      <c r="G8">
        <v>973.645689732757</v>
      </c>
      <c r="H8">
        <v>891.015993736305</v>
      </c>
      <c r="I8">
        <v>82.2938132775082</v>
      </c>
      <c r="J8">
        <f t="shared" si="3"/>
        <v>26.6901929861864</v>
      </c>
      <c r="L8">
        <f t="shared" si="2"/>
        <v>0.973645689732757</v>
      </c>
      <c r="M8">
        <f t="shared" si="2"/>
        <v>0.891015993736305</v>
      </c>
      <c r="N8">
        <f t="shared" si="2"/>
        <v>0.0822938132775082</v>
      </c>
      <c r="O8">
        <f t="shared" si="2"/>
        <v>0.0266901929861864</v>
      </c>
      <c r="Q8">
        <v>0.962303730058442</v>
      </c>
      <c r="R8">
        <v>0.849189657627553</v>
      </c>
      <c r="S8">
        <f t="shared" si="0"/>
        <v>0.113114072430889</v>
      </c>
      <c r="T8">
        <f t="shared" si="1"/>
        <v>0.0376962699415579</v>
      </c>
    </row>
    <row r="9" spans="1:20">
      <c r="A9">
        <v>0.952716139171359</v>
      </c>
      <c r="B9">
        <v>0.000358388885727368</v>
      </c>
      <c r="C9">
        <v>0.0469254719429135</v>
      </c>
      <c r="D9">
        <v>0.861866792241502</v>
      </c>
      <c r="E9">
        <v>0.138133207758498</v>
      </c>
      <c r="F9">
        <v>0.987996825992144</v>
      </c>
      <c r="G9">
        <v>961.958851096895</v>
      </c>
      <c r="H9">
        <v>848.885317492385</v>
      </c>
      <c r="I9">
        <v>112.737650885567</v>
      </c>
      <c r="J9">
        <f t="shared" si="3"/>
        <v>38.3770316220479</v>
      </c>
      <c r="L9">
        <f t="shared" si="2"/>
        <v>0.961958851096895</v>
      </c>
      <c r="M9">
        <f t="shared" si="2"/>
        <v>0.848885317492385</v>
      </c>
      <c r="N9">
        <f t="shared" si="2"/>
        <v>0.112737650885567</v>
      </c>
      <c r="O9">
        <f t="shared" si="2"/>
        <v>0.0383770316220479</v>
      </c>
      <c r="Q9">
        <v>0.949007639457127</v>
      </c>
      <c r="R9">
        <v>0.802593113539726</v>
      </c>
      <c r="S9">
        <f t="shared" si="0"/>
        <v>0.146414525917401</v>
      </c>
      <c r="T9">
        <f t="shared" si="1"/>
        <v>0.050992360542873</v>
      </c>
    </row>
    <row r="10" spans="1:20">
      <c r="A10">
        <v>0.945128224691281</v>
      </c>
      <c r="B10">
        <v>0.000358388885727368</v>
      </c>
      <c r="C10">
        <v>0.0545133864229916</v>
      </c>
      <c r="D10">
        <v>0.884802510384433</v>
      </c>
      <c r="E10">
        <v>0.115197489615567</v>
      </c>
      <c r="F10">
        <v>0.986183062388725</v>
      </c>
      <c r="G10">
        <v>948.667525666675</v>
      </c>
      <c r="H10">
        <v>802.305473088072</v>
      </c>
      <c r="I10">
        <v>146.02616985966</v>
      </c>
      <c r="J10">
        <f t="shared" si="3"/>
        <v>51.6683570522679</v>
      </c>
      <c r="L10">
        <f t="shared" si="2"/>
        <v>0.948667525666675</v>
      </c>
      <c r="M10">
        <f t="shared" si="2"/>
        <v>0.802305473088072</v>
      </c>
      <c r="N10">
        <f t="shared" si="2"/>
        <v>0.14602616985966</v>
      </c>
      <c r="O10">
        <f t="shared" si="2"/>
        <v>0.0516683570522679</v>
      </c>
      <c r="Q10">
        <v>0.934409620267303</v>
      </c>
      <c r="R10">
        <v>0.753140613813296</v>
      </c>
      <c r="S10">
        <f t="shared" si="0"/>
        <v>0.181269006454007</v>
      </c>
      <c r="T10">
        <f t="shared" si="1"/>
        <v>0.065590379732697</v>
      </c>
    </row>
    <row r="11" spans="1:20">
      <c r="A11">
        <v>0.938384096633565</v>
      </c>
      <c r="B11">
        <v>0.000358388885727368</v>
      </c>
      <c r="C11">
        <v>0.0612575144807076</v>
      </c>
      <c r="D11">
        <v>0.902036394769322</v>
      </c>
      <c r="E11">
        <v>0.0979636052306784</v>
      </c>
      <c r="F11">
        <v>0.984617595704314</v>
      </c>
      <c r="G11">
        <v>934.074738244682</v>
      </c>
      <c r="H11">
        <v>752.870696587915</v>
      </c>
      <c r="I11">
        <v>180.868158937824</v>
      </c>
      <c r="J11">
        <f t="shared" si="3"/>
        <v>66.2611444742606</v>
      </c>
      <c r="L11">
        <f t="shared" si="2"/>
        <v>0.934074738244682</v>
      </c>
      <c r="M11">
        <f t="shared" si="2"/>
        <v>0.752870696587915</v>
      </c>
      <c r="N11">
        <f t="shared" si="2"/>
        <v>0.180868158937824</v>
      </c>
      <c r="O11">
        <f t="shared" si="2"/>
        <v>0.0662611444742606</v>
      </c>
      <c r="Q11">
        <v>0.918783606111816</v>
      </c>
      <c r="R11">
        <v>0.702378531746988</v>
      </c>
      <c r="S11">
        <f t="shared" si="0"/>
        <v>0.216405074364828</v>
      </c>
      <c r="T11">
        <f t="shared" si="1"/>
        <v>0.081216393888184</v>
      </c>
    </row>
    <row r="12" spans="1:20">
      <c r="A12">
        <v>0.932599462656396</v>
      </c>
      <c r="B12">
        <v>0.000358388885727368</v>
      </c>
      <c r="C12">
        <v>0.0670421484578767</v>
      </c>
      <c r="D12">
        <v>0.915128270416489</v>
      </c>
      <c r="E12">
        <v>0.0848717295835111</v>
      </c>
      <c r="F12">
        <v>0.983277126201872</v>
      </c>
      <c r="G12">
        <v>918.454324278997</v>
      </c>
      <c r="H12">
        <v>702.126807087636</v>
      </c>
      <c r="I12">
        <v>215.991634472417</v>
      </c>
      <c r="J12">
        <f t="shared" si="3"/>
        <v>81.881558439946</v>
      </c>
      <c r="L12">
        <f t="shared" si="2"/>
        <v>0.918454324278997</v>
      </c>
      <c r="M12">
        <f t="shared" si="2"/>
        <v>0.702126807087636</v>
      </c>
      <c r="N12">
        <f t="shared" si="2"/>
        <v>0.215991634472417</v>
      </c>
      <c r="O12">
        <f t="shared" si="2"/>
        <v>0.081881558439946</v>
      </c>
      <c r="Q12">
        <v>0.902369588789691</v>
      </c>
      <c r="R12">
        <v>0.651676375635514</v>
      </c>
      <c r="S12">
        <f t="shared" si="0"/>
        <v>0.250693213154177</v>
      </c>
      <c r="T12">
        <f t="shared" si="1"/>
        <v>0.097630411210309</v>
      </c>
    </row>
    <row r="13" spans="1:20">
      <c r="A13">
        <v>0.927813630656727</v>
      </c>
      <c r="B13">
        <v>0.000358388885727368</v>
      </c>
      <c r="C13">
        <v>0.0718279804575459</v>
      </c>
      <c r="D13">
        <v>0.925198490598124</v>
      </c>
      <c r="E13">
        <v>0.0748015094018762</v>
      </c>
      <c r="F13">
        <v>0.982135056380047</v>
      </c>
      <c r="G13">
        <v>902.04618955825</v>
      </c>
      <c r="H13">
        <v>651.442822065395</v>
      </c>
      <c r="I13">
        <v>250.267484773912</v>
      </c>
      <c r="J13">
        <f t="shared" si="3"/>
        <v>98.2896931606926</v>
      </c>
      <c r="L13">
        <f t="shared" si="2"/>
        <v>0.90204618955825</v>
      </c>
      <c r="M13">
        <f t="shared" si="2"/>
        <v>0.651442822065395</v>
      </c>
      <c r="N13">
        <f t="shared" si="2"/>
        <v>0.250267484773912</v>
      </c>
      <c r="O13">
        <f t="shared" si="2"/>
        <v>0.0982896931606926</v>
      </c>
      <c r="Q13">
        <v>0.885373833949456</v>
      </c>
      <c r="R13">
        <v>0.602152444799205</v>
      </c>
      <c r="S13">
        <f t="shared" si="0"/>
        <v>0.283221389150251</v>
      </c>
      <c r="T13">
        <f t="shared" si="1"/>
        <v>0.114626166050544</v>
      </c>
    </row>
    <row r="14" spans="1:20">
      <c r="A14">
        <v>0.924005330424917</v>
      </c>
      <c r="B14">
        <v>0.000358388885727368</v>
      </c>
      <c r="C14">
        <v>0.0756362806893561</v>
      </c>
      <c r="D14">
        <v>0.933046860247875</v>
      </c>
      <c r="E14">
        <v>0.0669531397521251</v>
      </c>
      <c r="F14">
        <v>0.981165417084777</v>
      </c>
      <c r="G14">
        <v>885.056525807655</v>
      </c>
      <c r="H14">
        <v>601.936640055475</v>
      </c>
      <c r="I14">
        <v>282.784003033236</v>
      </c>
      <c r="J14">
        <f t="shared" si="3"/>
        <v>115.279356911288</v>
      </c>
      <c r="L14">
        <f t="shared" si="2"/>
        <v>0.885056525807655</v>
      </c>
      <c r="M14">
        <f t="shared" si="2"/>
        <v>0.601936640055475</v>
      </c>
      <c r="N14">
        <f t="shared" si="2"/>
        <v>0.282784003033236</v>
      </c>
      <c r="O14">
        <f t="shared" si="2"/>
        <v>0.115279356911288</v>
      </c>
      <c r="Q14">
        <v>0.867971371450607</v>
      </c>
      <c r="R14">
        <v>0.554648876596024</v>
      </c>
      <c r="S14">
        <f t="shared" si="0"/>
        <v>0.313322494854583</v>
      </c>
      <c r="T14">
        <f t="shared" si="1"/>
        <v>0.132028628549393</v>
      </c>
    </row>
    <row r="15" spans="1:20">
      <c r="A15">
        <v>0.921110395526133</v>
      </c>
      <c r="B15">
        <v>0.000358388885727368</v>
      </c>
      <c r="C15">
        <v>0.0785312155881391</v>
      </c>
      <c r="D15">
        <v>0.939245155087581</v>
      </c>
      <c r="E15">
        <v>0.0607548449124186</v>
      </c>
      <c r="F15">
        <v>0.980344503269065</v>
      </c>
      <c r="G15">
        <v>867.660300157949</v>
      </c>
      <c r="H15">
        <v>554.450096603171</v>
      </c>
      <c r="I15">
        <v>312.874320835836</v>
      </c>
      <c r="J15">
        <f t="shared" si="3"/>
        <v>132.675582560993</v>
      </c>
      <c r="L15">
        <f t="shared" si="2"/>
        <v>0.867660300157949</v>
      </c>
      <c r="M15">
        <f t="shared" si="2"/>
        <v>0.554450096603171</v>
      </c>
      <c r="N15">
        <f t="shared" si="2"/>
        <v>0.312874320835836</v>
      </c>
      <c r="O15">
        <f t="shared" si="2"/>
        <v>0.132675582560993</v>
      </c>
      <c r="Q15">
        <v>0.850309368687423</v>
      </c>
      <c r="R15">
        <v>0.509743583317066</v>
      </c>
      <c r="S15">
        <f t="shared" si="0"/>
        <v>0.340565785370357</v>
      </c>
      <c r="T15">
        <f t="shared" si="1"/>
        <v>0.149690631312577</v>
      </c>
    </row>
    <row r="16" spans="1:20">
      <c r="A16">
        <v>0.919038340878738</v>
      </c>
      <c r="B16">
        <v>0.000358388885727368</v>
      </c>
      <c r="C16">
        <v>0.0806032702355343</v>
      </c>
      <c r="D16">
        <v>0.944204548015493</v>
      </c>
      <c r="E16">
        <v>0.0557954519845065</v>
      </c>
      <c r="F16">
        <v>0.979651399407718</v>
      </c>
      <c r="G16">
        <v>850.004627260255</v>
      </c>
      <c r="H16">
        <v>509.560896882234</v>
      </c>
      <c r="I16">
        <v>340.107847659078</v>
      </c>
      <c r="J16">
        <f t="shared" si="3"/>
        <v>150.331255458687</v>
      </c>
      <c r="L16">
        <f t="shared" si="2"/>
        <v>0.850004627260255</v>
      </c>
      <c r="M16">
        <f t="shared" si="2"/>
        <v>0.509560896882234</v>
      </c>
      <c r="N16">
        <f t="shared" si="2"/>
        <v>0.340107847659078</v>
      </c>
      <c r="O16">
        <f t="shared" si="2"/>
        <v>0.150331255458687</v>
      </c>
      <c r="Q16">
        <v>0.832510680563544</v>
      </c>
      <c r="R16">
        <v>0.467784588746106</v>
      </c>
      <c r="S16">
        <f t="shared" si="0"/>
        <v>0.364726091817438</v>
      </c>
      <c r="T16">
        <f t="shared" si="1"/>
        <v>0.167489319436456</v>
      </c>
    </row>
    <row r="17" spans="1:20">
      <c r="A17">
        <v>0.91768607601116</v>
      </c>
      <c r="B17">
        <v>0.000358388885727368</v>
      </c>
      <c r="C17">
        <v>0.0819555351031129</v>
      </c>
      <c r="D17">
        <v>0.948223222630597</v>
      </c>
      <c r="E17">
        <v>0.0517767773694032</v>
      </c>
      <c r="F17">
        <v>0.979067985395299</v>
      </c>
      <c r="G17">
        <v>832.212317988381</v>
      </c>
      <c r="H17">
        <v>467.616939948585</v>
      </c>
      <c r="I17">
        <v>364.259495320853</v>
      </c>
      <c r="J17">
        <f t="shared" si="3"/>
        <v>168.123564730562</v>
      </c>
      <c r="L17">
        <f t="shared" si="2"/>
        <v>0.832212317988381</v>
      </c>
      <c r="M17">
        <f t="shared" si="2"/>
        <v>0.467616939948585</v>
      </c>
      <c r="N17">
        <f t="shared" si="2"/>
        <v>0.364259495320853</v>
      </c>
      <c r="O17">
        <f t="shared" si="2"/>
        <v>0.168123564730562</v>
      </c>
      <c r="Q17">
        <v>0.814677234134025</v>
      </c>
      <c r="R17">
        <v>0.428934199788853</v>
      </c>
      <c r="S17">
        <f t="shared" si="0"/>
        <v>0.385743034345172</v>
      </c>
      <c r="T17">
        <f t="shared" si="1"/>
        <v>0.185322765865975</v>
      </c>
    </row>
    <row r="18" spans="1:20">
      <c r="A18">
        <v>0.916948121225218</v>
      </c>
      <c r="B18">
        <v>0.000358388885727368</v>
      </c>
      <c r="C18">
        <v>0.082693489889055</v>
      </c>
      <c r="D18">
        <v>0.951519544079657</v>
      </c>
      <c r="E18">
        <v>0.048480455920343</v>
      </c>
      <c r="F18">
        <v>0.978578717551771</v>
      </c>
      <c r="G18">
        <v>814.385262867856</v>
      </c>
      <c r="H18">
        <v>428.78047453894</v>
      </c>
      <c r="I18">
        <v>385.268905609973</v>
      </c>
      <c r="J18">
        <f t="shared" si="3"/>
        <v>185.950619851087</v>
      </c>
      <c r="L18">
        <f t="shared" si="2"/>
        <v>0.814385262867856</v>
      </c>
      <c r="M18">
        <f t="shared" si="2"/>
        <v>0.42878047453894</v>
      </c>
      <c r="N18">
        <f t="shared" si="2"/>
        <v>0.385268905609973</v>
      </c>
      <c r="O18">
        <f t="shared" si="2"/>
        <v>0.185950619851087</v>
      </c>
      <c r="Q18">
        <v>0.796893098814259</v>
      </c>
      <c r="R18">
        <v>0.393214051320253</v>
      </c>
      <c r="S18">
        <f t="shared" si="0"/>
        <v>0.403679047494006</v>
      </c>
      <c r="T18">
        <f t="shared" si="1"/>
        <v>0.203106901185741</v>
      </c>
    </row>
    <row r="19" spans="1:20">
      <c r="A19">
        <v>0.916723477665843</v>
      </c>
      <c r="B19">
        <v>0.000389149395257249</v>
      </c>
      <c r="C19">
        <v>0.0828873729388994</v>
      </c>
      <c r="D19">
        <v>0.954255089704345</v>
      </c>
      <c r="E19">
        <v>0.0457449102956552</v>
      </c>
      <c r="F19">
        <v>0.978170329825566</v>
      </c>
      <c r="G19">
        <v>796.607501184531</v>
      </c>
      <c r="H19">
        <v>393.073127774548</v>
      </c>
      <c r="I19">
        <v>403.185301185167</v>
      </c>
      <c r="J19">
        <f t="shared" si="3"/>
        <v>203.741571040285</v>
      </c>
      <c r="L19">
        <f t="shared" si="2"/>
        <v>0.796607501184531</v>
      </c>
      <c r="M19">
        <f t="shared" si="2"/>
        <v>0.393073127774548</v>
      </c>
      <c r="N19">
        <f t="shared" si="2"/>
        <v>0.403185301185167</v>
      </c>
      <c r="O19">
        <f t="shared" si="2"/>
        <v>0.203741571040285</v>
      </c>
      <c r="Q19">
        <v>0.779227193706825</v>
      </c>
      <c r="R19">
        <v>0.360545715514333</v>
      </c>
      <c r="S19">
        <f t="shared" si="0"/>
        <v>0.418681478192492</v>
      </c>
      <c r="T19">
        <f t="shared" si="1"/>
        <v>0.220772806293175</v>
      </c>
    </row>
    <row r="20" spans="1:20">
      <c r="A20">
        <v>0.916919714094059</v>
      </c>
      <c r="B20">
        <v>0.000389149395257249</v>
      </c>
      <c r="C20">
        <v>0.0826911365106838</v>
      </c>
      <c r="D20">
        <v>0.956579246262299</v>
      </c>
      <c r="E20">
        <v>0.0434207537377008</v>
      </c>
      <c r="F20">
        <v>0.977831524537331</v>
      </c>
      <c r="G20">
        <v>778.947927341144</v>
      </c>
      <c r="H20">
        <v>360.416499937096</v>
      </c>
      <c r="I20">
        <v>418.182355179232</v>
      </c>
      <c r="J20">
        <f t="shared" si="3"/>
        <v>221.401144883672</v>
      </c>
      <c r="L20">
        <f t="shared" si="2"/>
        <v>0.778947927341144</v>
      </c>
      <c r="M20">
        <f t="shared" si="2"/>
        <v>0.360416499937096</v>
      </c>
      <c r="N20">
        <f t="shared" si="2"/>
        <v>0.418182355179232</v>
      </c>
      <c r="O20">
        <f t="shared" si="2"/>
        <v>0.221401144883672</v>
      </c>
      <c r="Q20">
        <v>0.761735634416184</v>
      </c>
      <c r="R20">
        <v>0.330784455542788</v>
      </c>
      <c r="S20">
        <f t="shared" si="0"/>
        <v>0.430951178873396</v>
      </c>
      <c r="T20">
        <f t="shared" si="1"/>
        <v>0.238264365583816</v>
      </c>
    </row>
    <row r="21" spans="1:20">
      <c r="A21">
        <v>0.917454961490558</v>
      </c>
      <c r="B21">
        <v>0.000389149395257249</v>
      </c>
      <c r="C21">
        <v>0.0821558891141849</v>
      </c>
      <c r="D21">
        <v>0.958522796496825</v>
      </c>
      <c r="E21">
        <v>0.0414772035031751</v>
      </c>
      <c r="F21">
        <v>0.97755268369494</v>
      </c>
      <c r="G21">
        <v>761.462636830947</v>
      </c>
      <c r="H21">
        <v>330.66590607035</v>
      </c>
      <c r="I21">
        <v>430.44765853578</v>
      </c>
      <c r="J21">
        <f t="shared" si="3"/>
        <v>238.88643539387</v>
      </c>
      <c r="L21">
        <f t="shared" si="2"/>
        <v>0.761462636830947</v>
      </c>
      <c r="M21">
        <f t="shared" si="2"/>
        <v>0.33066590607035</v>
      </c>
      <c r="N21">
        <f t="shared" si="2"/>
        <v>0.43044765853578</v>
      </c>
      <c r="O21">
        <f t="shared" si="2"/>
        <v>0.23888643539387</v>
      </c>
      <c r="Q21">
        <v>0.744463745648397</v>
      </c>
      <c r="R21">
        <v>0.303745626474121</v>
      </c>
      <c r="S21">
        <f t="shared" si="0"/>
        <v>0.440718119174276</v>
      </c>
      <c r="T21">
        <f t="shared" si="1"/>
        <v>0.255536254351603</v>
      </c>
    </row>
    <row r="22" spans="1:20">
      <c r="A22">
        <v>0.918258465246504</v>
      </c>
      <c r="B22">
        <v>0.000389149395257249</v>
      </c>
      <c r="C22">
        <v>0.0813523853582386</v>
      </c>
      <c r="D22">
        <v>0.960187911497228</v>
      </c>
      <c r="E22">
        <v>0.0398120885027723</v>
      </c>
      <c r="F22">
        <v>0.977325612735678</v>
      </c>
      <c r="G22">
        <v>744.19693811613</v>
      </c>
      <c r="H22">
        <v>303.636767417504</v>
      </c>
      <c r="I22">
        <v>440.211098473809</v>
      </c>
      <c r="J22">
        <f t="shared" si="3"/>
        <v>256.152134108687</v>
      </c>
      <c r="L22">
        <f t="shared" si="2"/>
        <v>0.74419693811613</v>
      </c>
      <c r="M22">
        <f t="shared" si="2"/>
        <v>0.303636767417504</v>
      </c>
      <c r="N22">
        <f t="shared" si="2"/>
        <v>0.440211098473809</v>
      </c>
      <c r="O22">
        <f t="shared" si="2"/>
        <v>0.256152134108687</v>
      </c>
      <c r="Q22">
        <v>0.727447775450901</v>
      </c>
      <c r="R22">
        <v>0.279224310825363</v>
      </c>
      <c r="S22">
        <f t="shared" si="0"/>
        <v>0.448223464625538</v>
      </c>
      <c r="T22">
        <f t="shared" si="1"/>
        <v>0.272552224549099</v>
      </c>
    </row>
    <row r="23" spans="1:20">
      <c r="A23">
        <v>0.919270226427944</v>
      </c>
      <c r="B23">
        <v>0.000389149395257249</v>
      </c>
      <c r="C23">
        <v>0.0803406241767985</v>
      </c>
      <c r="D23">
        <v>0.961628155543916</v>
      </c>
      <c r="E23">
        <v>0.0383718444560841</v>
      </c>
      <c r="F23">
        <v>0.977143319205322</v>
      </c>
      <c r="G23">
        <v>727.187066253232</v>
      </c>
      <c r="H23">
        <v>279.124239935738</v>
      </c>
      <c r="I23">
        <v>447.713754092678</v>
      </c>
      <c r="J23">
        <f t="shared" si="3"/>
        <v>273.162005971584</v>
      </c>
      <c r="L23">
        <f t="shared" si="2"/>
        <v>0.727187066253232</v>
      </c>
      <c r="M23">
        <f t="shared" si="2"/>
        <v>0.279124239935738</v>
      </c>
      <c r="N23">
        <f t="shared" si="2"/>
        <v>0.447713754092678</v>
      </c>
      <c r="O23">
        <f t="shared" si="2"/>
        <v>0.273162005971584</v>
      </c>
      <c r="Q23">
        <v>0.710716349006699</v>
      </c>
      <c r="R23">
        <v>0.257009260380543</v>
      </c>
      <c r="S23">
        <f t="shared" si="0"/>
        <v>0.453707088626156</v>
      </c>
      <c r="T23">
        <f t="shared" si="1"/>
        <v>0.289283650993301</v>
      </c>
    </row>
    <row r="24" spans="1:20">
      <c r="A24">
        <v>0.920440127941746</v>
      </c>
      <c r="B24">
        <v>0.000389149395257249</v>
      </c>
      <c r="C24">
        <v>0.0791707226629965</v>
      </c>
      <c r="D24">
        <v>0.962885194153965</v>
      </c>
      <c r="E24">
        <v>0.0371148058460353</v>
      </c>
      <c r="F24">
        <v>0.976999824580079</v>
      </c>
      <c r="G24">
        <v>710.46163616631</v>
      </c>
      <c r="H24">
        <v>256.917151118093</v>
      </c>
      <c r="I24">
        <v>453.1954128234</v>
      </c>
      <c r="J24">
        <f t="shared" si="3"/>
        <v>289.887436058506</v>
      </c>
      <c r="L24">
        <f t="shared" si="2"/>
        <v>0.71046163616631</v>
      </c>
      <c r="M24">
        <f t="shared" si="2"/>
        <v>0.256917151118093</v>
      </c>
      <c r="N24">
        <f t="shared" si="2"/>
        <v>0.4531954128234</v>
      </c>
      <c r="O24">
        <f t="shared" si="2"/>
        <v>0.289887436058506</v>
      </c>
      <c r="Q24">
        <v>0.694291698229108</v>
      </c>
      <c r="R24">
        <v>0.236892328076816</v>
      </c>
      <c r="S24">
        <f t="shared" si="0"/>
        <v>0.457399370152292</v>
      </c>
      <c r="T24">
        <f t="shared" si="1"/>
        <v>0.305708301770892</v>
      </c>
    </row>
    <row r="25" spans="1:20">
      <c r="A25">
        <v>0.921726819205111</v>
      </c>
      <c r="B25">
        <v>0.000389149395257249</v>
      </c>
      <c r="C25">
        <v>0.077884031399632</v>
      </c>
      <c r="D25">
        <v>0.963991724652185</v>
      </c>
      <c r="E25">
        <v>0.0360082753478147</v>
      </c>
      <c r="F25">
        <v>0.976890005695597</v>
      </c>
      <c r="G25">
        <v>694.04287180101</v>
      </c>
      <c r="H25">
        <v>236.807428499319</v>
      </c>
      <c r="I25">
        <v>456.886371076874</v>
      </c>
      <c r="J25">
        <f t="shared" si="3"/>
        <v>306.306200423806</v>
      </c>
      <c r="L25">
        <f t="shared" si="2"/>
        <v>0.69404287180101</v>
      </c>
      <c r="M25">
        <f t="shared" si="2"/>
        <v>0.236807428499319</v>
      </c>
      <c r="N25">
        <f t="shared" si="2"/>
        <v>0.456886371076874</v>
      </c>
      <c r="O25">
        <f t="shared" si="2"/>
        <v>0.306306200423806</v>
      </c>
      <c r="Q25">
        <v>0.678190700063335</v>
      </c>
      <c r="R25">
        <v>0.21867448739363</v>
      </c>
      <c r="S25">
        <f t="shared" si="0"/>
        <v>0.459516212669705</v>
      </c>
      <c r="T25">
        <f t="shared" si="1"/>
        <v>0.321809299936665</v>
      </c>
    </row>
    <row r="26" spans="1:20">
      <c r="A26">
        <v>0.923096535750712</v>
      </c>
      <c r="B26">
        <v>0.000389149395257249</v>
      </c>
      <c r="C26">
        <v>0.0765143148540307</v>
      </c>
      <c r="D26">
        <v>0.964973623000246</v>
      </c>
      <c r="E26">
        <v>0.0350263769997544</v>
      </c>
      <c r="F26">
        <v>0.976809461776886</v>
      </c>
      <c r="G26">
        <v>677.947644054029</v>
      </c>
      <c r="H26">
        <v>218.596116887756</v>
      </c>
      <c r="I26">
        <v>459.002454941456</v>
      </c>
      <c r="J26">
        <f t="shared" si="3"/>
        <v>322.401428170787</v>
      </c>
      <c r="L26">
        <f t="shared" si="2"/>
        <v>0.677947644054029</v>
      </c>
      <c r="M26">
        <f t="shared" si="2"/>
        <v>0.218596116887756</v>
      </c>
      <c r="N26">
        <f t="shared" si="2"/>
        <v>0.459002454941456</v>
      </c>
      <c r="O26">
        <f t="shared" si="2"/>
        <v>0.322401428170787</v>
      </c>
      <c r="Q26">
        <v>0.662425752491037</v>
      </c>
      <c r="R26">
        <v>0.20216936548442</v>
      </c>
      <c r="S26">
        <f t="shared" si="0"/>
        <v>0.460256387006617</v>
      </c>
      <c r="T26">
        <f t="shared" si="1"/>
        <v>0.337574247508963</v>
      </c>
    </row>
    <row r="27" spans="1:20">
      <c r="A27">
        <v>0.924521959072895</v>
      </c>
      <c r="B27">
        <v>0.000389149395257249</v>
      </c>
      <c r="C27">
        <v>0.0750888915318473</v>
      </c>
      <c r="D27">
        <v>0.965851531130458</v>
      </c>
      <c r="E27">
        <v>0.0341484688695419</v>
      </c>
      <c r="F27">
        <v>0.976754403192456</v>
      </c>
      <c r="G27">
        <v>662.188346463725</v>
      </c>
      <c r="H27">
        <v>202.096910230796</v>
      </c>
      <c r="I27">
        <v>459.742364008112</v>
      </c>
      <c r="J27">
        <f t="shared" si="3"/>
        <v>338.160725761091</v>
      </c>
      <c r="L27">
        <f t="shared" si="2"/>
        <v>0.662188346463725</v>
      </c>
      <c r="M27">
        <f t="shared" si="2"/>
        <v>0.202096910230796</v>
      </c>
      <c r="N27">
        <f t="shared" si="2"/>
        <v>0.459742364008112</v>
      </c>
      <c r="O27">
        <f t="shared" si="2"/>
        <v>0.338160725761092</v>
      </c>
      <c r="Q27">
        <v>0.647005513323759</v>
      </c>
      <c r="R27">
        <v>0.187205026230357</v>
      </c>
      <c r="S27">
        <f t="shared" si="0"/>
        <v>0.459800487093402</v>
      </c>
      <c r="T27">
        <f t="shared" si="1"/>
        <v>0.352994486676241</v>
      </c>
    </row>
    <row r="28" spans="1:20">
      <c r="A28">
        <v>0.925981173170293</v>
      </c>
      <c r="B28">
        <v>0.000389149395257249</v>
      </c>
      <c r="C28">
        <v>0.0736296774344496</v>
      </c>
      <c r="D28">
        <v>0.966642041205768</v>
      </c>
      <c r="E28">
        <v>0.0333579587942321</v>
      </c>
      <c r="F28">
        <v>0.976721558439885</v>
      </c>
      <c r="G28">
        <v>646.773633738779</v>
      </c>
      <c r="H28">
        <v>187.137934029604</v>
      </c>
      <c r="I28">
        <v>459.286627484359</v>
      </c>
      <c r="J28">
        <f t="shared" si="3"/>
        <v>353.575438486037</v>
      </c>
      <c r="L28">
        <f t="shared" si="2"/>
        <v>0.646773633738779</v>
      </c>
      <c r="M28">
        <f t="shared" si="2"/>
        <v>0.187137934029604</v>
      </c>
      <c r="N28">
        <f t="shared" si="2"/>
        <v>0.459286627484359</v>
      </c>
      <c r="O28">
        <f t="shared" si="2"/>
        <v>0.353575438486037</v>
      </c>
      <c r="Q28">
        <v>0.631935523236027</v>
      </c>
      <c r="R28">
        <v>0.173624563814467</v>
      </c>
      <c r="S28">
        <f t="shared" si="0"/>
        <v>0.45831095942156</v>
      </c>
      <c r="T28">
        <f t="shared" si="1"/>
        <v>0.368064476763973</v>
      </c>
    </row>
    <row r="29" spans="1:20">
      <c r="A29">
        <v>0.927456742538637</v>
      </c>
      <c r="B29">
        <v>0.000389149395257249</v>
      </c>
      <c r="C29">
        <v>0.0721541080661058</v>
      </c>
      <c r="D29">
        <v>0.967358586861034</v>
      </c>
      <c r="E29">
        <v>0.0326414131389658</v>
      </c>
      <c r="F29">
        <v>0.976708096333963</v>
      </c>
      <c r="G29">
        <v>631.709044568003</v>
      </c>
      <c r="H29">
        <v>173.562338700507</v>
      </c>
      <c r="I29">
        <v>457.79763364268</v>
      </c>
      <c r="J29">
        <f t="shared" si="3"/>
        <v>368.640027656813</v>
      </c>
      <c r="L29">
        <f t="shared" si="2"/>
        <v>0.631709044568003</v>
      </c>
      <c r="M29">
        <f t="shared" si="2"/>
        <v>0.173562338700507</v>
      </c>
      <c r="N29">
        <f t="shared" si="2"/>
        <v>0.45779763364268</v>
      </c>
      <c r="O29">
        <f t="shared" si="2"/>
        <v>0.368640027656813</v>
      </c>
      <c r="Q29">
        <v>0.617218731242763</v>
      </c>
      <c r="R29">
        <v>0.161285919771538</v>
      </c>
      <c r="S29">
        <f t="shared" si="0"/>
        <v>0.455932811471225</v>
      </c>
      <c r="T29">
        <f t="shared" si="1"/>
        <v>0.382781268757237</v>
      </c>
    </row>
    <row r="30" spans="1:20">
      <c r="A30">
        <v>0.928934916973419</v>
      </c>
      <c r="B30">
        <v>0.000389149395257249</v>
      </c>
      <c r="C30">
        <v>0.0706759336313237</v>
      </c>
      <c r="D30">
        <v>0.968012119540869</v>
      </c>
      <c r="E30">
        <v>0.0319878804591313</v>
      </c>
      <c r="F30">
        <v>0.976711560828387</v>
      </c>
      <c r="G30">
        <v>616.997526909423</v>
      </c>
      <c r="H30">
        <v>161.228116690467</v>
      </c>
      <c r="I30">
        <v>455.420337994139</v>
      </c>
      <c r="J30">
        <f t="shared" si="3"/>
        <v>383.351545315393</v>
      </c>
      <c r="L30">
        <f t="shared" si="2"/>
        <v>0.616997526909423</v>
      </c>
      <c r="M30">
        <f t="shared" si="2"/>
        <v>0.161228116690467</v>
      </c>
      <c r="N30">
        <f t="shared" si="2"/>
        <v>0.455420337994139</v>
      </c>
      <c r="O30">
        <f t="shared" si="2"/>
        <v>0.383351545315393</v>
      </c>
      <c r="Q30">
        <v>0.602855937996547</v>
      </c>
      <c r="R30">
        <v>0.150061219333432</v>
      </c>
      <c r="S30">
        <f t="shared" si="0"/>
        <v>0.452794718663115</v>
      </c>
      <c r="T30">
        <f t="shared" si="1"/>
        <v>0.397144062003453</v>
      </c>
    </row>
    <row r="31" spans="1:20">
      <c r="A31">
        <v>0.930404957518884</v>
      </c>
      <c r="B31">
        <v>0.000389149395257249</v>
      </c>
      <c r="C31">
        <v>0.0692058930858584</v>
      </c>
      <c r="D31">
        <v>0.968611625867214</v>
      </c>
      <c r="E31">
        <v>0.0313883741327864</v>
      </c>
      <c r="F31">
        <v>0.976729816320874</v>
      </c>
      <c r="G31">
        <v>602.639881128674</v>
      </c>
      <c r="H31">
        <v>150.007439060244</v>
      </c>
      <c r="I31">
        <v>452.283369843614</v>
      </c>
      <c r="J31">
        <f t="shared" si="3"/>
        <v>397.709191096142</v>
      </c>
      <c r="L31">
        <f t="shared" si="2"/>
        <v>0.602639881128674</v>
      </c>
      <c r="M31">
        <f t="shared" si="2"/>
        <v>0.150007439060244</v>
      </c>
      <c r="N31">
        <f t="shared" si="2"/>
        <v>0.452283369843614</v>
      </c>
      <c r="O31">
        <f t="shared" si="2"/>
        <v>0.397709191096142</v>
      </c>
      <c r="Q31">
        <v>0.588846169851973</v>
      </c>
      <c r="R31">
        <v>0.139835833607294</v>
      </c>
      <c r="S31">
        <f t="shared" si="0"/>
        <v>0.449010336244679</v>
      </c>
      <c r="T31">
        <f t="shared" si="1"/>
        <v>0.411153830148027</v>
      </c>
    </row>
    <row r="32" spans="1:20">
      <c r="A32">
        <v>0.931858572310962</v>
      </c>
      <c r="B32">
        <v>0.000389149395257249</v>
      </c>
      <c r="C32">
        <v>0.0677522782937812</v>
      </c>
      <c r="D32">
        <v>0.969164526433932</v>
      </c>
      <c r="E32">
        <v>0.0308354735660682</v>
      </c>
      <c r="F32">
        <v>0.976761001656329</v>
      </c>
      <c r="G32">
        <v>588.635133929295</v>
      </c>
      <c r="H32">
        <v>139.785717998703</v>
      </c>
      <c r="I32">
        <v>448.500343705776</v>
      </c>
      <c r="J32">
        <f t="shared" si="3"/>
        <v>411.713938295521</v>
      </c>
      <c r="L32">
        <f t="shared" si="2"/>
        <v>0.588635133929295</v>
      </c>
      <c r="M32">
        <f t="shared" si="2"/>
        <v>0.139785717998703</v>
      </c>
      <c r="N32">
        <f t="shared" si="2"/>
        <v>0.448500343705776</v>
      </c>
      <c r="O32">
        <f t="shared" si="2"/>
        <v>0.411713938295521</v>
      </c>
      <c r="Q32">
        <v>0.575186994580911</v>
      </c>
      <c r="R32">
        <v>0.130507308075169</v>
      </c>
      <c r="S32">
        <f t="shared" si="0"/>
        <v>0.444679686505742</v>
      </c>
      <c r="T32">
        <f t="shared" si="1"/>
        <v>0.424813005419089</v>
      </c>
    </row>
    <row r="33" spans="1:20">
      <c r="A33">
        <v>0.933289448838109</v>
      </c>
      <c r="B33">
        <v>0.000389149395257249</v>
      </c>
      <c r="C33">
        <v>0.0663214017666334</v>
      </c>
      <c r="D33">
        <v>0.969676985452315</v>
      </c>
      <c r="E33">
        <v>0.0303230145476846</v>
      </c>
      <c r="F33">
        <v>0.976803491352426</v>
      </c>
      <c r="G33">
        <v>574.980853954838</v>
      </c>
      <c r="H33">
        <v>130.460535706449</v>
      </c>
      <c r="I33">
        <v>444.171246023573</v>
      </c>
      <c r="J33">
        <f t="shared" si="3"/>
        <v>425.368218269978</v>
      </c>
      <c r="L33">
        <f t="shared" si="2"/>
        <v>0.574980853954838</v>
      </c>
      <c r="M33">
        <f t="shared" si="2"/>
        <v>0.130460535706449</v>
      </c>
      <c r="N33">
        <f t="shared" si="2"/>
        <v>0.444171246023573</v>
      </c>
      <c r="O33">
        <f t="shared" si="2"/>
        <v>0.425368218269978</v>
      </c>
      <c r="Q33">
        <v>0.561874787880408</v>
      </c>
      <c r="R33">
        <v>0.121984250196514</v>
      </c>
      <c r="S33">
        <f t="shared" si="0"/>
        <v>0.439890537683894</v>
      </c>
      <c r="T33">
        <f t="shared" si="1"/>
        <v>0.438125212119592</v>
      </c>
    </row>
    <row r="34" spans="1:20">
      <c r="A34">
        <v>0.934692868894775</v>
      </c>
      <c r="B34">
        <v>0.000389149395257249</v>
      </c>
      <c r="C34">
        <v>0.0649179817099673</v>
      </c>
      <c r="D34">
        <v>0.970154152855049</v>
      </c>
      <c r="E34">
        <v>0.0298458471449511</v>
      </c>
      <c r="F34">
        <v>0.97685586283083</v>
      </c>
      <c r="G34">
        <v>561.673418201261</v>
      </c>
      <c r="H34">
        <v>121.94053239701</v>
      </c>
      <c r="I34">
        <v>439.383813579435</v>
      </c>
      <c r="J34">
        <f t="shared" si="3"/>
        <v>438.675654023555</v>
      </c>
      <c r="L34">
        <f t="shared" si="2"/>
        <v>0.561673418201261</v>
      </c>
      <c r="M34">
        <f t="shared" si="2"/>
        <v>0.12194053239701</v>
      </c>
      <c r="N34">
        <f t="shared" si="2"/>
        <v>0.439383813579435</v>
      </c>
      <c r="O34">
        <f t="shared" si="2"/>
        <v>0.438675654023555</v>
      </c>
      <c r="Q34">
        <v>0.548904958350354</v>
      </c>
      <c r="R34">
        <v>0.114185235139568</v>
      </c>
      <c r="S34">
        <f t="shared" si="0"/>
        <v>0.434719723210786</v>
      </c>
      <c r="T34">
        <f t="shared" si="1"/>
        <v>0.451095041649646</v>
      </c>
    </row>
    <row r="35" spans="1:20">
      <c r="A35">
        <v>0.936065393324286</v>
      </c>
      <c r="B35">
        <v>0.000389149395257249</v>
      </c>
      <c r="C35">
        <v>0.0635454572804566</v>
      </c>
      <c r="D35">
        <v>0.97060035485234</v>
      </c>
      <c r="E35">
        <v>0.02939964514766</v>
      </c>
      <c r="F35">
        <v>0.9769168686515</v>
      </c>
      <c r="G35">
        <v>548.708236913961</v>
      </c>
      <c r="H35">
        <v>114.14431242038</v>
      </c>
      <c r="I35">
        <v>434.214852268765</v>
      </c>
      <c r="J35">
        <f t="shared" si="3"/>
        <v>451.640835310855</v>
      </c>
      <c r="L35">
        <f t="shared" si="2"/>
        <v>0.548708236913961</v>
      </c>
      <c r="M35">
        <f t="shared" si="2"/>
        <v>0.11414431242038</v>
      </c>
      <c r="N35">
        <f t="shared" si="2"/>
        <v>0.434214852268765</v>
      </c>
      <c r="O35">
        <f t="shared" si="2"/>
        <v>0.451640835310855</v>
      </c>
      <c r="Q35">
        <v>0.536272137389863</v>
      </c>
      <c r="R35">
        <v>0.10703776524054</v>
      </c>
      <c r="S35">
        <f t="shared" si="0"/>
        <v>0.429234372149323</v>
      </c>
      <c r="T35">
        <f t="shared" si="1"/>
        <v>0.463727862610137</v>
      </c>
    </row>
    <row r="36" spans="1:20">
      <c r="A36">
        <v>0.937404604979867</v>
      </c>
      <c r="B36">
        <v>0.000416279394883756</v>
      </c>
      <c r="C36">
        <v>0.062179115625249</v>
      </c>
      <c r="D36">
        <v>0.971019244869303</v>
      </c>
      <c r="E36">
        <v>0.0289807551306973</v>
      </c>
      <c r="F36">
        <v>0.976985412923839</v>
      </c>
      <c r="G36">
        <v>536.079943416097</v>
      </c>
      <c r="H36">
        <v>106.999404095125</v>
      </c>
      <c r="I36">
        <v>428.728370361003</v>
      </c>
      <c r="J36">
        <f t="shared" si="3"/>
        <v>464.272225543872</v>
      </c>
      <c r="L36">
        <f t="shared" si="2"/>
        <v>0.536079943416097</v>
      </c>
      <c r="M36">
        <f t="shared" si="2"/>
        <v>0.106999404095125</v>
      </c>
      <c r="N36">
        <f t="shared" si="2"/>
        <v>0.428728370361003</v>
      </c>
      <c r="O36">
        <f t="shared" si="2"/>
        <v>0.464272225543872</v>
      </c>
      <c r="Q36">
        <v>0.523970339432975</v>
      </c>
      <c r="R36">
        <v>0.100477302850126</v>
      </c>
      <c r="S36">
        <f t="shared" si="0"/>
        <v>0.423493036582849</v>
      </c>
      <c r="T36">
        <f t="shared" si="1"/>
        <v>0.476029660567025</v>
      </c>
    </row>
    <row r="37" spans="1:20">
      <c r="A37">
        <v>0.938708899838566</v>
      </c>
      <c r="B37">
        <v>0.000416279394883756</v>
      </c>
      <c r="C37">
        <v>0.0608748207665503</v>
      </c>
      <c r="D37">
        <v>0.971420488287913</v>
      </c>
      <c r="E37">
        <v>0.0285795117120869</v>
      </c>
      <c r="F37">
        <v>0.977060531213195</v>
      </c>
      <c r="G37">
        <v>523.782554286871</v>
      </c>
      <c r="H37">
        <v>100.441292901517</v>
      </c>
      <c r="I37">
        <v>422.989092425385</v>
      </c>
      <c r="J37">
        <f t="shared" si="3"/>
        <v>476.569614673098</v>
      </c>
      <c r="L37">
        <f t="shared" si="2"/>
        <v>0.523782554286871</v>
      </c>
      <c r="M37">
        <f t="shared" si="2"/>
        <v>0.100441292901517</v>
      </c>
      <c r="N37">
        <f t="shared" si="2"/>
        <v>0.422989092425385</v>
      </c>
      <c r="O37">
        <f t="shared" si="2"/>
        <v>0.476569614673098</v>
      </c>
      <c r="Q37">
        <v>0.511993097083726</v>
      </c>
      <c r="R37">
        <v>0.094446385622054</v>
      </c>
      <c r="S37">
        <f t="shared" si="0"/>
        <v>0.417546711461672</v>
      </c>
      <c r="T37">
        <f t="shared" si="1"/>
        <v>0.488006902916274</v>
      </c>
    </row>
    <row r="38" spans="1:20">
      <c r="A38">
        <v>0.939977317692655</v>
      </c>
      <c r="B38">
        <v>0.000416279394883756</v>
      </c>
      <c r="C38">
        <v>0.0596064029124612</v>
      </c>
      <c r="D38">
        <v>0.971793272186602</v>
      </c>
      <c r="E38">
        <v>0.0282067278133978</v>
      </c>
      <c r="F38">
        <v>0.977141373379626</v>
      </c>
      <c r="G38">
        <v>511.809604448162</v>
      </c>
      <c r="H38">
        <v>94.4125370871499</v>
      </c>
      <c r="I38">
        <v>417.044898401042</v>
      </c>
      <c r="J38">
        <f t="shared" si="3"/>
        <v>488.542564511807</v>
      </c>
      <c r="L38">
        <f t="shared" si="2"/>
        <v>0.511809604448162</v>
      </c>
      <c r="M38">
        <f t="shared" si="2"/>
        <v>0.0944125370871499</v>
      </c>
      <c r="N38">
        <f t="shared" si="2"/>
        <v>0.417044898401042</v>
      </c>
      <c r="O38">
        <f t="shared" si="2"/>
        <v>0.488542564511807</v>
      </c>
      <c r="Q38">
        <v>0.500333574990547</v>
      </c>
      <c r="R38">
        <v>0.0888938264363782</v>
      </c>
      <c r="S38">
        <f t="shared" si="0"/>
        <v>0.411439748554169</v>
      </c>
      <c r="T38">
        <f t="shared" si="1"/>
        <v>0.499666425009453</v>
      </c>
    </row>
    <row r="39" spans="1:20">
      <c r="A39">
        <v>0.941209405218581</v>
      </c>
      <c r="B39">
        <v>0.000416279394883756</v>
      </c>
      <c r="C39">
        <v>0.058374315386535</v>
      </c>
      <c r="D39">
        <v>0.972146784433101</v>
      </c>
      <c r="E39">
        <v>0.0278532155668992</v>
      </c>
      <c r="F39">
        <v>0.977227188882837</v>
      </c>
      <c r="G39">
        <v>500.154260998114</v>
      </c>
      <c r="H39">
        <v>88.8619678769736</v>
      </c>
      <c r="I39">
        <v>410.940124161171</v>
      </c>
      <c r="J39">
        <f t="shared" si="3"/>
        <v>500.197907961855</v>
      </c>
      <c r="L39">
        <f t="shared" si="2"/>
        <v>0.500154260998114</v>
      </c>
      <c r="M39">
        <f t="shared" si="2"/>
        <v>0.0888619678769736</v>
      </c>
      <c r="N39">
        <f t="shared" si="2"/>
        <v>0.410940124161171</v>
      </c>
      <c r="O39">
        <f t="shared" si="2"/>
        <v>0.500197907961855</v>
      </c>
      <c r="Q39">
        <v>0.488984665697242</v>
      </c>
      <c r="R39">
        <v>0.0837739958759412</v>
      </c>
      <c r="S39">
        <f t="shared" si="0"/>
        <v>0.405210669821301</v>
      </c>
      <c r="T39">
        <f t="shared" si="1"/>
        <v>0.511015334302758</v>
      </c>
    </row>
    <row r="40" spans="1:20">
      <c r="A40">
        <v>0.942405105442263</v>
      </c>
      <c r="B40">
        <v>0.000416279394883756</v>
      </c>
      <c r="C40">
        <v>0.0571786151628536</v>
      </c>
      <c r="D40">
        <v>0.972482972824289</v>
      </c>
      <c r="E40">
        <v>0.0275170271757112</v>
      </c>
      <c r="F40">
        <v>0.977317314166815</v>
      </c>
      <c r="G40">
        <v>488.809419027765</v>
      </c>
      <c r="H40">
        <v>83.7439722069062</v>
      </c>
      <c r="I40">
        <v>404.713277860889</v>
      </c>
      <c r="J40">
        <f t="shared" si="3"/>
        <v>511.542749932204</v>
      </c>
      <c r="L40">
        <f t="shared" si="2"/>
        <v>0.488809419027765</v>
      </c>
      <c r="M40">
        <f t="shared" si="2"/>
        <v>0.0837439722069062</v>
      </c>
      <c r="N40">
        <f t="shared" si="2"/>
        <v>0.404713277860889</v>
      </c>
      <c r="O40">
        <f t="shared" si="2"/>
        <v>0.511542749932204</v>
      </c>
      <c r="Q40">
        <v>0.477939070202836</v>
      </c>
      <c r="R40">
        <v>0.0790461826618271</v>
      </c>
      <c r="S40">
        <f t="shared" si="0"/>
        <v>0.398892887541009</v>
      </c>
      <c r="T40">
        <f t="shared" si="1"/>
        <v>0.522060929797164</v>
      </c>
    </row>
    <row r="41" spans="1:20">
      <c r="A41">
        <v>0.943564668669793</v>
      </c>
      <c r="B41">
        <v>0.000416279394883756</v>
      </c>
      <c r="C41">
        <v>0.0560190519353228</v>
      </c>
      <c r="D41">
        <v>0.972803521436595</v>
      </c>
      <c r="E41">
        <v>0.0271964785634052</v>
      </c>
      <c r="F41">
        <v>0.977411161802679</v>
      </c>
      <c r="G41">
        <v>477.76778215202</v>
      </c>
      <c r="H41">
        <v>79.0178533885019</v>
      </c>
      <c r="I41">
        <v>398.397759803549</v>
      </c>
      <c r="J41">
        <f t="shared" si="3"/>
        <v>522.584386807949</v>
      </c>
      <c r="L41">
        <f t="shared" si="2"/>
        <v>0.47776778215202</v>
      </c>
      <c r="M41">
        <f t="shared" si="2"/>
        <v>0.0790178533885019</v>
      </c>
      <c r="N41">
        <f t="shared" si="2"/>
        <v>0.398397759803549</v>
      </c>
      <c r="O41">
        <f t="shared" si="2"/>
        <v>0.522584386807949</v>
      </c>
      <c r="Q41">
        <v>0.467189365539267</v>
      </c>
      <c r="R41">
        <v>0.0746740261197029</v>
      </c>
      <c r="S41">
        <f t="shared" si="0"/>
        <v>0.392515339419564</v>
      </c>
      <c r="T41">
        <f t="shared" si="1"/>
        <v>0.532810634460733</v>
      </c>
    </row>
    <row r="42" spans="1:20">
      <c r="A42">
        <v>0.944688580841038</v>
      </c>
      <c r="B42">
        <v>0.000416279394883756</v>
      </c>
      <c r="C42">
        <v>0.0548951397640782</v>
      </c>
      <c r="D42">
        <v>0.973109892510486</v>
      </c>
      <c r="E42">
        <v>0.0268901074895143</v>
      </c>
      <c r="F42">
        <v>0.97750821112196</v>
      </c>
      <c r="G42">
        <v>467.021930063128</v>
      </c>
      <c r="H42">
        <v>74.6472637786891</v>
      </c>
      <c r="I42">
        <v>392.022497324469</v>
      </c>
      <c r="J42">
        <f t="shared" si="3"/>
        <v>533.330238896842</v>
      </c>
      <c r="L42">
        <f t="shared" si="2"/>
        <v>0.467021930063128</v>
      </c>
      <c r="M42">
        <f t="shared" si="2"/>
        <v>0.0746472637786891</v>
      </c>
      <c r="N42">
        <f t="shared" si="2"/>
        <v>0.392022497324469</v>
      </c>
      <c r="O42">
        <f t="shared" si="2"/>
        <v>0.533330238896842</v>
      </c>
      <c r="Q42">
        <v>0.456728061320548</v>
      </c>
      <c r="R42">
        <v>0.0706250141869086</v>
      </c>
      <c r="S42">
        <f t="shared" si="0"/>
        <v>0.386103047133639</v>
      </c>
      <c r="T42">
        <f t="shared" si="1"/>
        <v>0.543271938679452</v>
      </c>
    </row>
    <row r="43" spans="1:20">
      <c r="A43">
        <v>0.945777506005854</v>
      </c>
      <c r="B43">
        <v>0.000416279394883756</v>
      </c>
      <c r="C43">
        <v>0.0538062145992624</v>
      </c>
      <c r="D43">
        <v>0.973403360886374</v>
      </c>
      <c r="E43">
        <v>0.026596639113626</v>
      </c>
      <c r="F43">
        <v>0.977608000116519</v>
      </c>
      <c r="G43">
        <v>456.564375059571</v>
      </c>
      <c r="H43">
        <v>70.5997029667696</v>
      </c>
      <c r="I43">
        <v>385.612503132832</v>
      </c>
      <c r="J43">
        <f t="shared" si="3"/>
        <v>543.787793900399</v>
      </c>
      <c r="L43">
        <f t="shared" si="2"/>
        <v>0.456564375059571</v>
      </c>
      <c r="M43">
        <f t="shared" si="2"/>
        <v>0.0705997029667696</v>
      </c>
      <c r="N43">
        <f t="shared" si="2"/>
        <v>0.385612503132832</v>
      </c>
      <c r="O43">
        <f t="shared" si="2"/>
        <v>0.543787793900399</v>
      </c>
      <c r="Q43">
        <v>0.446547646918383</v>
      </c>
      <c r="R43">
        <v>0.0668700403993083</v>
      </c>
      <c r="S43">
        <f t="shared" si="0"/>
        <v>0.379677606519075</v>
      </c>
      <c r="T43">
        <f t="shared" si="1"/>
        <v>0.553452353081617</v>
      </c>
    </row>
    <row r="44" spans="1:20">
      <c r="A44">
        <v>0.94683224023626</v>
      </c>
      <c r="B44">
        <v>0.000416279394883756</v>
      </c>
      <c r="C44">
        <v>0.0527514803688565</v>
      </c>
      <c r="D44">
        <v>0.973685042443591</v>
      </c>
      <c r="E44">
        <v>0.0263149575564092</v>
      </c>
      <c r="F44">
        <v>0.977710118417664</v>
      </c>
      <c r="G44">
        <v>446.38760920478</v>
      </c>
      <c r="H44">
        <v>66.846074920041</v>
      </c>
      <c r="I44">
        <v>379.189365324769</v>
      </c>
      <c r="J44">
        <f t="shared" si="3"/>
        <v>553.96455975519</v>
      </c>
      <c r="L44">
        <f t="shared" si="2"/>
        <v>0.44638760920478</v>
      </c>
      <c r="M44">
        <f t="shared" si="2"/>
        <v>0.066846074920041</v>
      </c>
      <c r="N44">
        <f t="shared" si="2"/>
        <v>0.379189365324769</v>
      </c>
      <c r="O44">
        <f t="shared" si="2"/>
        <v>0.55396455975519</v>
      </c>
      <c r="Q44">
        <v>0.436640630667921</v>
      </c>
      <c r="R44">
        <v>0.0633830135259721</v>
      </c>
      <c r="S44">
        <f t="shared" si="0"/>
        <v>0.373257617141949</v>
      </c>
      <c r="T44">
        <f t="shared" si="1"/>
        <v>0.563359369332079</v>
      </c>
    </row>
    <row r="45" spans="1:20">
      <c r="A45">
        <v>0.947853674791974</v>
      </c>
      <c r="B45">
        <v>0.000416279394883756</v>
      </c>
      <c r="C45">
        <v>0.0517300458131427</v>
      </c>
      <c r="D45">
        <v>0.973955917688064</v>
      </c>
      <c r="E45">
        <v>0.0260440823119359</v>
      </c>
      <c r="F45">
        <v>0.97781420119705</v>
      </c>
      <c r="G45">
        <v>436.484143518833</v>
      </c>
      <c r="H45">
        <v>63.3602977583805</v>
      </c>
      <c r="I45">
        <v>372.771676800482</v>
      </c>
      <c r="J45">
        <f t="shared" si="3"/>
        <v>563.868025441137</v>
      </c>
      <c r="L45">
        <f t="shared" si="2"/>
        <v>0.436484143518833</v>
      </c>
      <c r="M45">
        <f t="shared" si="2"/>
        <v>0.0633602977583805</v>
      </c>
      <c r="N45">
        <f t="shared" si="2"/>
        <v>0.372771676800482</v>
      </c>
      <c r="O45">
        <f t="shared" si="2"/>
        <v>0.563868025441137</v>
      </c>
      <c r="Q45">
        <v>0.426999572295597</v>
      </c>
      <c r="R45">
        <v>0.0601405139201302</v>
      </c>
      <c r="S45">
        <f t="shared" si="0"/>
        <v>0.366859058375467</v>
      </c>
      <c r="T45">
        <f t="shared" si="1"/>
        <v>0.573000427704403</v>
      </c>
    </row>
    <row r="46" spans="1:20">
      <c r="A46">
        <v>0.94884276676884</v>
      </c>
      <c r="B46">
        <v>0.000416279394883756</v>
      </c>
      <c r="C46">
        <v>0.0507409538362759</v>
      </c>
      <c r="D46">
        <v>0.97421685139751</v>
      </c>
      <c r="E46">
        <v>0.0257831486024902</v>
      </c>
      <c r="F46">
        <v>0.977919923856888</v>
      </c>
      <c r="G46">
        <v>426.846540394676</v>
      </c>
      <c r="H46">
        <v>60.1189602283593</v>
      </c>
      <c r="I46">
        <v>366.375411206347</v>
      </c>
      <c r="J46">
        <f t="shared" si="3"/>
        <v>573.505628565294</v>
      </c>
      <c r="L46">
        <f t="shared" si="2"/>
        <v>0.426846540394676</v>
      </c>
      <c r="M46">
        <f t="shared" si="2"/>
        <v>0.0601189602283593</v>
      </c>
      <c r="N46">
        <f t="shared" si="2"/>
        <v>0.366375411206347</v>
      </c>
      <c r="O46">
        <f t="shared" si="2"/>
        <v>0.573505628565294</v>
      </c>
      <c r="Q46">
        <v>0.417617109582307</v>
      </c>
      <c r="R46">
        <v>0.0571214911415252</v>
      </c>
      <c r="S46">
        <f t="shared" si="0"/>
        <v>0.360495618440782</v>
      </c>
      <c r="T46">
        <f t="shared" si="1"/>
        <v>0.582382890417693</v>
      </c>
    </row>
    <row r="47" spans="1:20">
      <c r="A47">
        <v>0.949800515795152</v>
      </c>
      <c r="B47">
        <v>0.000416279394883756</v>
      </c>
      <c r="C47">
        <v>0.049783204809964</v>
      </c>
      <c r="D47">
        <v>0.97446860904844</v>
      </c>
      <c r="E47">
        <v>0.0255313909515602</v>
      </c>
      <c r="F47">
        <v>0.978026997397565</v>
      </c>
      <c r="G47">
        <v>417.467440251743</v>
      </c>
      <c r="H47">
        <v>57.1010194339639</v>
      </c>
      <c r="I47">
        <v>360.014251857809</v>
      </c>
      <c r="J47">
        <f t="shared" si="3"/>
        <v>582.884728708226</v>
      </c>
      <c r="L47">
        <f t="shared" si="2"/>
        <v>0.417467440251743</v>
      </c>
      <c r="M47">
        <f t="shared" si="2"/>
        <v>0.0571010194339639</v>
      </c>
      <c r="N47">
        <f t="shared" si="2"/>
        <v>0.360014251857809</v>
      </c>
      <c r="O47">
        <f t="shared" si="2"/>
        <v>0.582884728708226</v>
      </c>
      <c r="Q47">
        <v>0.408485980124205</v>
      </c>
      <c r="R47">
        <v>0.0543069979233597</v>
      </c>
      <c r="S47">
        <f t="shared" si="0"/>
        <v>0.354178982200845</v>
      </c>
      <c r="T47">
        <f t="shared" si="1"/>
        <v>0.591514019875795</v>
      </c>
    </row>
    <row r="48" spans="1:20">
      <c r="A48">
        <v>0.95072794561346</v>
      </c>
      <c r="B48">
        <v>0.000416279394883756</v>
      </c>
      <c r="C48">
        <v>0.0488557749916564</v>
      </c>
      <c r="D48">
        <v>0.974711870605143</v>
      </c>
      <c r="E48">
        <v>0.025288129394857</v>
      </c>
      <c r="F48">
        <v>0.978135164368062</v>
      </c>
      <c r="G48">
        <v>408.339583288953</v>
      </c>
      <c r="H48">
        <v>54.2875348988867</v>
      </c>
      <c r="I48">
        <v>353.699879430096</v>
      </c>
      <c r="J48">
        <f t="shared" si="3"/>
        <v>592.012585671017</v>
      </c>
      <c r="L48">
        <f t="shared" si="2"/>
        <v>0.408339583288953</v>
      </c>
      <c r="M48">
        <f t="shared" si="2"/>
        <v>0.0542875348988867</v>
      </c>
      <c r="N48">
        <f t="shared" si="2"/>
        <v>0.353699879430096</v>
      </c>
      <c r="O48">
        <f t="shared" si="2"/>
        <v>0.592012585671017</v>
      </c>
      <c r="Q48">
        <v>0.399599038925668</v>
      </c>
      <c r="R48">
        <v>0.0516799560720784</v>
      </c>
      <c r="S48">
        <f t="shared" si="0"/>
        <v>0.34791908285359</v>
      </c>
      <c r="T48">
        <f t="shared" si="1"/>
        <v>0.600400961074332</v>
      </c>
    </row>
    <row r="49" spans="1:20">
      <c r="A49">
        <v>0.951626089606561</v>
      </c>
      <c r="B49">
        <v>0.000416279394883756</v>
      </c>
      <c r="C49">
        <v>0.0479576309985555</v>
      </c>
      <c r="D49">
        <v>0.974947242137364</v>
      </c>
      <c r="E49">
        <v>0.0250527578626363</v>
      </c>
      <c r="F49">
        <v>0.978244195318932</v>
      </c>
      <c r="G49">
        <v>399.45582707137</v>
      </c>
      <c r="H49">
        <v>51.6614345502073</v>
      </c>
      <c r="I49">
        <v>347.442223561193</v>
      </c>
      <c r="J49">
        <f t="shared" si="3"/>
        <v>600.8963418886</v>
      </c>
      <c r="L49">
        <f t="shared" si="2"/>
        <v>0.39945582707137</v>
      </c>
      <c r="M49">
        <f t="shared" si="2"/>
        <v>0.0516614345502073</v>
      </c>
      <c r="N49">
        <f t="shared" si="2"/>
        <v>0.347442223561193</v>
      </c>
      <c r="O49">
        <f t="shared" si="2"/>
        <v>0.6008963418886</v>
      </c>
      <c r="Q49">
        <v>0.390949272450704</v>
      </c>
      <c r="R49">
        <v>0.049224950379664</v>
      </c>
      <c r="S49">
        <f t="shared" si="0"/>
        <v>0.34172432207104</v>
      </c>
      <c r="T49">
        <f t="shared" si="1"/>
        <v>0.609050727549296</v>
      </c>
    </row>
    <row r="50" spans="1:20">
      <c r="A50">
        <v>0.952495979505277</v>
      </c>
      <c r="B50">
        <v>0.000416279394883756</v>
      </c>
      <c r="C50">
        <v>0.0470877410998393</v>
      </c>
      <c r="D50">
        <v>0.975175265643663</v>
      </c>
      <c r="E50">
        <v>0.0248247343563375</v>
      </c>
      <c r="F50">
        <v>0.978353885689467</v>
      </c>
      <c r="G50">
        <v>390.809160576574</v>
      </c>
      <c r="H50">
        <v>49.2073087045474</v>
      </c>
      <c r="I50">
        <v>341.249682912057</v>
      </c>
      <c r="J50">
        <f t="shared" si="3"/>
        <v>609.543008383395</v>
      </c>
      <c r="L50">
        <f t="shared" si="2"/>
        <v>0.390809160576574</v>
      </c>
      <c r="M50">
        <f t="shared" si="2"/>
        <v>0.0492073087045474</v>
      </c>
      <c r="N50">
        <f t="shared" si="2"/>
        <v>0.341249682912057</v>
      </c>
      <c r="O50">
        <f t="shared" si="2"/>
        <v>0.609543008383395</v>
      </c>
      <c r="Q50">
        <v>0.382529809667295</v>
      </c>
      <c r="R50">
        <v>0.046928047084642</v>
      </c>
      <c r="S50">
        <f t="shared" si="0"/>
        <v>0.335601762582653</v>
      </c>
      <c r="T50">
        <f t="shared" si="1"/>
        <v>0.617470190332705</v>
      </c>
    </row>
    <row r="51" spans="1:20">
      <c r="A51">
        <v>0.953338636660751</v>
      </c>
      <c r="B51">
        <v>0.000416279394883756</v>
      </c>
      <c r="C51">
        <v>0.0462450839443651</v>
      </c>
      <c r="D51">
        <v>0.975396427386583</v>
      </c>
      <c r="E51">
        <v>0.0246035726134167</v>
      </c>
      <c r="F51">
        <v>0.978464053071053</v>
      </c>
      <c r="G51">
        <v>382.392715235051</v>
      </c>
      <c r="H51">
        <v>46.911228594138</v>
      </c>
      <c r="I51">
        <v>335.129317680943</v>
      </c>
      <c r="J51">
        <f t="shared" si="3"/>
        <v>617.959453724919</v>
      </c>
      <c r="L51">
        <f t="shared" si="2"/>
        <v>0.382392715235051</v>
      </c>
      <c r="M51">
        <f t="shared" si="2"/>
        <v>0.046911228594138</v>
      </c>
      <c r="N51">
        <f t="shared" si="2"/>
        <v>0.335129317680943</v>
      </c>
      <c r="O51">
        <f t="shared" si="2"/>
        <v>0.617959453724919</v>
      </c>
      <c r="Q51">
        <v>0.374333930541088</v>
      </c>
      <c r="R51">
        <v>0.0447766338342543</v>
      </c>
      <c r="S51">
        <f t="shared" si="0"/>
        <v>0.329557296706834</v>
      </c>
      <c r="T51">
        <f t="shared" si="1"/>
        <v>0.625666069458912</v>
      </c>
    </row>
    <row r="52" spans="1:20">
      <c r="A52">
        <v>0.954155065381108</v>
      </c>
      <c r="B52">
        <v>0.000416279394883756</v>
      </c>
      <c r="C52">
        <v>0.0454286552240083</v>
      </c>
      <c r="D52">
        <v>0.975611164988709</v>
      </c>
      <c r="E52">
        <v>0.0243888350112908</v>
      </c>
      <c r="F52">
        <v>0.978574534796817</v>
      </c>
      <c r="G52">
        <v>374.199773420831</v>
      </c>
      <c r="H52">
        <v>44.7605863863478</v>
      </c>
      <c r="I52">
        <v>329.087018074514</v>
      </c>
      <c r="J52">
        <f t="shared" si="3"/>
        <v>626.152395539138</v>
      </c>
      <c r="L52">
        <f t="shared" si="2"/>
        <v>0.374199773420831</v>
      </c>
      <c r="M52">
        <f t="shared" si="2"/>
        <v>0.0447605863863478</v>
      </c>
      <c r="N52">
        <f t="shared" si="2"/>
        <v>0.329087018074514</v>
      </c>
      <c r="O52">
        <f t="shared" si="2"/>
        <v>0.626152395539138</v>
      </c>
      <c r="Q52">
        <v>0.366355072368526</v>
      </c>
      <c r="R52">
        <v>0.0427592784748424</v>
      </c>
      <c r="S52">
        <f t="shared" si="0"/>
        <v>0.323595793893684</v>
      </c>
      <c r="T52">
        <f t="shared" si="1"/>
        <v>0.633644927631474</v>
      </c>
    </row>
    <row r="53" spans="1:20">
      <c r="A53">
        <v>0.954946247927449</v>
      </c>
      <c r="B53">
        <v>0.000464894126344984</v>
      </c>
      <c r="C53">
        <v>0.0445888579462063</v>
      </c>
      <c r="D53">
        <v>0.975819873493597</v>
      </c>
      <c r="E53">
        <v>0.0241801265064028</v>
      </c>
      <c r="F53">
        <v>0.978685185815166</v>
      </c>
      <c r="G53">
        <v>366.223774782359</v>
      </c>
      <c r="H53">
        <v>42.7439540246753</v>
      </c>
      <c r="I53">
        <v>323.125475773827</v>
      </c>
      <c r="J53">
        <f t="shared" si="3"/>
        <v>634.130570201497</v>
      </c>
      <c r="L53">
        <f t="shared" si="2"/>
        <v>0.366223774782359</v>
      </c>
      <c r="M53">
        <f t="shared" si="2"/>
        <v>0.0427439540246753</v>
      </c>
      <c r="N53">
        <f t="shared" si="2"/>
        <v>0.323125475773827</v>
      </c>
      <c r="O53">
        <f t="shared" si="2"/>
        <v>0.634130570201497</v>
      </c>
      <c r="Q53">
        <v>0.358586834282973</v>
      </c>
      <c r="R53">
        <v>0.0408656043312804</v>
      </c>
      <c r="S53">
        <f t="shared" si="0"/>
        <v>0.317721229951693</v>
      </c>
      <c r="T53">
        <f t="shared" si="1"/>
        <v>0.641413165717027</v>
      </c>
    </row>
    <row r="54" spans="1:20">
      <c r="A54">
        <v>0.955713140840855</v>
      </c>
      <c r="B54">
        <v>0.000464894126344984</v>
      </c>
      <c r="C54">
        <v>0.0438219650327999</v>
      </c>
      <c r="D54">
        <v>0.976029179984496</v>
      </c>
      <c r="E54">
        <v>0.0239708200155044</v>
      </c>
      <c r="F54">
        <v>0.978795876810629</v>
      </c>
      <c r="G54">
        <v>358.458320746998</v>
      </c>
      <c r="H54">
        <v>40.8509585528795</v>
      </c>
      <c r="I54">
        <v>317.253017210261</v>
      </c>
      <c r="J54">
        <f t="shared" si="3"/>
        <v>641.896024236859</v>
      </c>
      <c r="L54">
        <f t="shared" si="2"/>
        <v>0.358458320746998</v>
      </c>
      <c r="M54">
        <f t="shared" si="2"/>
        <v>0.0408509585528795</v>
      </c>
      <c r="N54">
        <f t="shared" si="2"/>
        <v>0.317253017210261</v>
      </c>
      <c r="O54">
        <f t="shared" si="2"/>
        <v>0.641896024236859</v>
      </c>
      <c r="Q54">
        <v>0.351022980219176</v>
      </c>
      <c r="R54">
        <v>0.0390861799316314</v>
      </c>
      <c r="S54">
        <f t="shared" si="0"/>
        <v>0.311936800287545</v>
      </c>
      <c r="T54">
        <f t="shared" si="1"/>
        <v>0.648977019780824</v>
      </c>
    </row>
    <row r="55" spans="1:20">
      <c r="A55">
        <v>0.956456672334417</v>
      </c>
      <c r="B55">
        <v>0.000464894126344984</v>
      </c>
      <c r="C55">
        <v>0.0430784335392377</v>
      </c>
      <c r="D55">
        <v>0.976226697674299</v>
      </c>
      <c r="E55">
        <v>0.0237733023257013</v>
      </c>
      <c r="F55">
        <v>0.978906492540582</v>
      </c>
      <c r="G55">
        <v>350.89717748443</v>
      </c>
      <c r="H55">
        <v>39.0721718791583</v>
      </c>
      <c r="I55">
        <v>311.470660621415</v>
      </c>
      <c r="J55">
        <f t="shared" si="3"/>
        <v>649.457167499426</v>
      </c>
      <c r="L55">
        <f t="shared" si="2"/>
        <v>0.35089717748443</v>
      </c>
      <c r="M55">
        <f t="shared" si="2"/>
        <v>0.0390721718791583</v>
      </c>
      <c r="N55">
        <f t="shared" si="2"/>
        <v>0.311470660621415</v>
      </c>
      <c r="O55">
        <f t="shared" si="2"/>
        <v>0.649457167499426</v>
      </c>
      <c r="Q55">
        <v>0.343657440580293</v>
      </c>
      <c r="R55">
        <v>0.0374124213930932</v>
      </c>
      <c r="S55">
        <f t="shared" si="0"/>
        <v>0.3062450191872</v>
      </c>
      <c r="T55">
        <f t="shared" si="1"/>
        <v>0.656342559419707</v>
      </c>
    </row>
    <row r="56" spans="1:20">
      <c r="A56">
        <v>0.957177740534739</v>
      </c>
      <c r="B56">
        <v>0.000464894126344984</v>
      </c>
      <c r="C56">
        <v>0.0423573653389162</v>
      </c>
      <c r="D56">
        <v>0.976419173884708</v>
      </c>
      <c r="E56">
        <v>0.0235808261152924</v>
      </c>
      <c r="F56">
        <v>0.979016930360844</v>
      </c>
      <c r="G56">
        <v>343.534277573091</v>
      </c>
      <c r="H56">
        <v>37.3990131970777</v>
      </c>
      <c r="I56">
        <v>305.780919392157</v>
      </c>
      <c r="J56">
        <f t="shared" si="3"/>
        <v>656.820067410765</v>
      </c>
      <c r="L56">
        <f t="shared" si="2"/>
        <v>0.343534277573091</v>
      </c>
      <c r="M56">
        <f t="shared" si="2"/>
        <v>0.0373990131970777</v>
      </c>
      <c r="N56">
        <f t="shared" si="2"/>
        <v>0.305780919392157</v>
      </c>
      <c r="O56">
        <f t="shared" si="2"/>
        <v>0.656820067410765</v>
      </c>
      <c r="Q56">
        <v>0.336484312816522</v>
      </c>
      <c r="R56">
        <v>0.035836505913081</v>
      </c>
      <c r="S56">
        <f t="shared" si="0"/>
        <v>0.300647806903441</v>
      </c>
      <c r="T56">
        <f t="shared" si="1"/>
        <v>0.663515687183478</v>
      </c>
    </row>
    <row r="57" spans="1:20">
      <c r="A57">
        <v>0.957877212398149</v>
      </c>
      <c r="B57">
        <v>0.000464894126344984</v>
      </c>
      <c r="C57">
        <v>0.0416578934755057</v>
      </c>
      <c r="D57">
        <v>0.976606877802717</v>
      </c>
      <c r="E57">
        <v>0.0233931221972826</v>
      </c>
      <c r="F57">
        <v>0.979127098916704</v>
      </c>
      <c r="G57">
        <v>336.363720578587</v>
      </c>
      <c r="H57">
        <v>35.8236625076584</v>
      </c>
      <c r="I57">
        <v>300.185713087072</v>
      </c>
      <c r="J57">
        <f t="shared" si="3"/>
        <v>663.99062440527</v>
      </c>
      <c r="L57">
        <f t="shared" si="2"/>
        <v>0.336363720578587</v>
      </c>
      <c r="M57">
        <f t="shared" si="2"/>
        <v>0.0358236625076584</v>
      </c>
      <c r="N57">
        <f t="shared" si="2"/>
        <v>0.300185713087072</v>
      </c>
      <c r="O57">
        <f t="shared" si="2"/>
        <v>0.66399062440527</v>
      </c>
      <c r="Q57">
        <v>0.329497861094325</v>
      </c>
      <c r="R57">
        <v>0.0343512950083503</v>
      </c>
      <c r="S57">
        <f t="shared" si="0"/>
        <v>0.295146566085975</v>
      </c>
      <c r="T57">
        <f t="shared" si="1"/>
        <v>0.670502138905675</v>
      </c>
    </row>
    <row r="58" spans="1:20">
      <c r="A58">
        <v>0.958555923160227</v>
      </c>
      <c r="B58">
        <v>0.000464894126344984</v>
      </c>
      <c r="C58">
        <v>0.0409791827134278</v>
      </c>
      <c r="D58">
        <v>0.976790055817066</v>
      </c>
      <c r="E58">
        <v>0.0232099441829339</v>
      </c>
      <c r="F58">
        <v>0.979236916979228</v>
      </c>
      <c r="G58">
        <v>329.379772723038</v>
      </c>
      <c r="H58">
        <v>34.3389838860089</v>
      </c>
      <c r="I58">
        <v>294.686443853172</v>
      </c>
      <c r="J58">
        <f t="shared" si="3"/>
        <v>670.974572260819</v>
      </c>
      <c r="L58">
        <f t="shared" si="2"/>
        <v>0.329379772723038</v>
      </c>
      <c r="M58">
        <f t="shared" si="2"/>
        <v>0.0343389838860089</v>
      </c>
      <c r="N58">
        <f t="shared" si="2"/>
        <v>0.294686443853172</v>
      </c>
      <c r="O58">
        <f t="shared" si="2"/>
        <v>0.670974572260819</v>
      </c>
      <c r="Q58">
        <v>0.32269251520945</v>
      </c>
      <c r="R58">
        <v>0.0329502663186214</v>
      </c>
      <c r="S58">
        <f t="shared" si="0"/>
        <v>0.289742248890829</v>
      </c>
      <c r="T58">
        <f t="shared" si="1"/>
        <v>0.67730748479055</v>
      </c>
    </row>
    <row r="59" spans="1:20">
      <c r="A59">
        <v>0.959214676203959</v>
      </c>
      <c r="B59">
        <v>0.000464894126344984</v>
      </c>
      <c r="C59">
        <v>0.0403204296696962</v>
      </c>
      <c r="D59">
        <v>0.976968934017153</v>
      </c>
      <c r="E59">
        <v>0.0230310659828473</v>
      </c>
      <c r="F59">
        <v>0.979346312409212</v>
      </c>
      <c r="G59">
        <v>322.576865798491</v>
      </c>
      <c r="H59">
        <v>32.938457309391</v>
      </c>
      <c r="I59">
        <v>289.284063505244</v>
      </c>
      <c r="J59">
        <f t="shared" si="3"/>
        <v>677.777479185365</v>
      </c>
      <c r="L59">
        <f t="shared" si="2"/>
        <v>0.322576865798491</v>
      </c>
      <c r="M59">
        <f t="shared" si="2"/>
        <v>0.032938457309391</v>
      </c>
      <c r="N59">
        <f t="shared" si="2"/>
        <v>0.289284063505244</v>
      </c>
      <c r="O59">
        <f t="shared" si="2"/>
        <v>0.677777479185365</v>
      </c>
      <c r="Q59">
        <v>0.316062868874913</v>
      </c>
      <c r="R59">
        <v>0.0316274529422729</v>
      </c>
      <c r="S59">
        <f t="shared" si="0"/>
        <v>0.28443541593264</v>
      </c>
      <c r="T59">
        <f t="shared" si="1"/>
        <v>0.683937131125087</v>
      </c>
    </row>
    <row r="60" spans="1:20">
      <c r="A60">
        <v>0.959854243253842</v>
      </c>
      <c r="B60">
        <v>0.000464894126344984</v>
      </c>
      <c r="C60">
        <v>0.0396808626198131</v>
      </c>
      <c r="D60">
        <v>0.977143720371169</v>
      </c>
      <c r="E60">
        <v>0.0228562796288311</v>
      </c>
      <c r="F60">
        <v>0.979455221233644</v>
      </c>
      <c r="G60">
        <v>315.949595455517</v>
      </c>
      <c r="H60">
        <v>31.6161180146545</v>
      </c>
      <c r="I60">
        <v>283.979132457006</v>
      </c>
      <c r="J60">
        <f t="shared" si="3"/>
        <v>684.404749528339</v>
      </c>
      <c r="L60">
        <f t="shared" si="2"/>
        <v>0.315949595455517</v>
      </c>
      <c r="M60">
        <f t="shared" si="2"/>
        <v>0.0316161180146545</v>
      </c>
      <c r="N60">
        <f t="shared" si="2"/>
        <v>0.283979132457006</v>
      </c>
      <c r="O60">
        <f t="shared" si="2"/>
        <v>0.68440474952834</v>
      </c>
      <c r="Q60">
        <v>0.309603677496155</v>
      </c>
      <c r="R60">
        <v>0.0303773894030889</v>
      </c>
      <c r="S60">
        <f t="shared" si="0"/>
        <v>0.279226288093066</v>
      </c>
      <c r="T60">
        <f t="shared" si="1"/>
        <v>0.690396322503845</v>
      </c>
    </row>
    <row r="61" spans="1:20">
      <c r="A61">
        <v>0.96047536482101</v>
      </c>
      <c r="B61">
        <v>0.000464894126344984</v>
      </c>
      <c r="C61">
        <v>0.0390597410526446</v>
      </c>
      <c r="D61">
        <v>0.977314606629522</v>
      </c>
      <c r="E61">
        <v>0.022685393370478</v>
      </c>
      <c r="F61">
        <v>0.979563586821347</v>
      </c>
      <c r="G61">
        <v>309.49271897916</v>
      </c>
      <c r="H61">
        <v>30.3665024843494</v>
      </c>
      <c r="I61">
        <v>278.771871510954</v>
      </c>
      <c r="J61">
        <f t="shared" si="3"/>
        <v>690.861626004697</v>
      </c>
      <c r="L61">
        <f t="shared" si="2"/>
        <v>0.30949271897916</v>
      </c>
      <c r="M61">
        <f t="shared" si="2"/>
        <v>0.0303665024843494</v>
      </c>
      <c r="N61">
        <f t="shared" si="2"/>
        <v>0.278771871510954</v>
      </c>
      <c r="O61">
        <f t="shared" si="2"/>
        <v>0.690861626004697</v>
      </c>
      <c r="Q61">
        <v>0.303309855529337</v>
      </c>
      <c r="R61">
        <v>0.0291950634612676</v>
      </c>
      <c r="S61">
        <f t="shared" si="0"/>
        <v>0.274114792068069</v>
      </c>
      <c r="T61">
        <f t="shared" si="1"/>
        <v>0.696690144470663</v>
      </c>
    </row>
    <row r="62" spans="1:20">
      <c r="A62">
        <v>0.961078750838903</v>
      </c>
      <c r="B62">
        <v>0.000464894126344984</v>
      </c>
      <c r="C62">
        <v>0.0384563550347523</v>
      </c>
      <c r="D62">
        <v>0.977481769992396</v>
      </c>
      <c r="E62">
        <v>0.0225182300076037</v>
      </c>
      <c r="F62">
        <v>0.979671359146255</v>
      </c>
      <c r="G62">
        <v>303.201152648184</v>
      </c>
      <c r="H62">
        <v>29.184600275005</v>
      </c>
      <c r="I62">
        <v>273.662207389322</v>
      </c>
      <c r="J62">
        <f t="shared" si="3"/>
        <v>697.153192335673</v>
      </c>
      <c r="L62">
        <f t="shared" si="2"/>
        <v>0.303201152648184</v>
      </c>
      <c r="M62">
        <f t="shared" si="2"/>
        <v>0.029184600275005</v>
      </c>
      <c r="N62">
        <f t="shared" si="2"/>
        <v>0.273662207389322</v>
      </c>
      <c r="O62">
        <f t="shared" si="2"/>
        <v>0.697153192335673</v>
      </c>
      <c r="Q62">
        <v>0.297176473504799</v>
      </c>
      <c r="R62">
        <v>0.0280758730811454</v>
      </c>
      <c r="S62">
        <f t="shared" si="0"/>
        <v>0.269100600423654</v>
      </c>
      <c r="T62">
        <f t="shared" si="1"/>
        <v>0.702823526495201</v>
      </c>
    </row>
    <row r="63" spans="1:20">
      <c r="A63">
        <v>0.961665081440669</v>
      </c>
      <c r="B63">
        <v>0.000464894126344984</v>
      </c>
      <c r="C63">
        <v>0.0378700244329863</v>
      </c>
      <c r="D63">
        <v>0.977645374574364</v>
      </c>
      <c r="E63">
        <v>0.0223546254256357</v>
      </c>
      <c r="F63">
        <v>0.979778494128277</v>
      </c>
      <c r="G63">
        <v>297.069968759595</v>
      </c>
      <c r="H63">
        <v>28.065811000276</v>
      </c>
      <c r="I63">
        <v>268.649812775462</v>
      </c>
      <c r="J63">
        <f t="shared" si="3"/>
        <v>703.284376224261</v>
      </c>
      <c r="L63">
        <f t="shared" si="2"/>
        <v>0.297069968759595</v>
      </c>
      <c r="M63">
        <f t="shared" si="2"/>
        <v>0.028065811000276</v>
      </c>
      <c r="N63">
        <f t="shared" si="2"/>
        <v>0.268649812775462</v>
      </c>
      <c r="O63">
        <f t="shared" si="2"/>
        <v>0.703284376224261</v>
      </c>
      <c r="Q63">
        <v>0.291198754785687</v>
      </c>
      <c r="R63">
        <v>0.0270155879543293</v>
      </c>
      <c r="S63">
        <f t="shared" si="0"/>
        <v>0.264183166831358</v>
      </c>
      <c r="T63">
        <f t="shared" si="1"/>
        <v>0.708801245214313</v>
      </c>
    </row>
    <row r="64" spans="1:20">
      <c r="A64">
        <v>0.962235007839235</v>
      </c>
      <c r="B64">
        <v>0.000464894126344984</v>
      </c>
      <c r="C64">
        <v>0.0373000980344205</v>
      </c>
      <c r="D64">
        <v>0.977805572693775</v>
      </c>
      <c r="E64">
        <v>0.0221944273062248</v>
      </c>
      <c r="F64">
        <v>0.979884953042841</v>
      </c>
      <c r="G64">
        <v>291.094392388434</v>
      </c>
      <c r="H64">
        <v>27.0059058678651</v>
      </c>
      <c r="I64">
        <v>263.734141536712</v>
      </c>
      <c r="J64">
        <f t="shared" si="3"/>
        <v>709.259952595423</v>
      </c>
      <c r="L64">
        <f t="shared" si="2"/>
        <v>0.291094392388434</v>
      </c>
      <c r="M64">
        <f t="shared" si="2"/>
        <v>0.0270059058678651</v>
      </c>
      <c r="N64">
        <f t="shared" si="2"/>
        <v>0.263734141536712</v>
      </c>
      <c r="O64">
        <f t="shared" si="2"/>
        <v>0.709259952595423</v>
      </c>
      <c r="Q64">
        <v>0.28537207212145</v>
      </c>
      <c r="R64">
        <v>0.0260103150518715</v>
      </c>
      <c r="S64">
        <f t="shared" si="0"/>
        <v>0.259361757069578</v>
      </c>
      <c r="T64">
        <f t="shared" si="1"/>
        <v>0.71462792787855</v>
      </c>
    </row>
    <row r="65" spans="1:20">
      <c r="A65">
        <v>0.962789153278572</v>
      </c>
      <c r="B65">
        <v>0.000464894126344984</v>
      </c>
      <c r="C65">
        <v>0.0367459525950828</v>
      </c>
      <c r="D65">
        <v>0.9779625060106</v>
      </c>
      <c r="E65">
        <v>0.0220374939894002</v>
      </c>
      <c r="F65">
        <v>0.97999070199141</v>
      </c>
      <c r="G65">
        <v>285.269797942505</v>
      </c>
      <c r="H65">
        <v>26.0009932440426</v>
      </c>
      <c r="I65">
        <v>258.914459714605</v>
      </c>
      <c r="J65">
        <f t="shared" si="3"/>
        <v>715.084547041352</v>
      </c>
      <c r="L65">
        <f t="shared" si="2"/>
        <v>0.285269797942505</v>
      </c>
      <c r="M65">
        <f t="shared" si="2"/>
        <v>0.0260009932440426</v>
      </c>
      <c r="N65">
        <f t="shared" si="2"/>
        <v>0.258914459714605</v>
      </c>
      <c r="O65">
        <f t="shared" si="2"/>
        <v>0.715084547041352</v>
      </c>
      <c r="Q65">
        <v>0.279691944047044</v>
      </c>
      <c r="R65">
        <v>0.0250564677442739</v>
      </c>
      <c r="S65">
        <f t="shared" si="0"/>
        <v>0.25463547630277</v>
      </c>
      <c r="T65">
        <f t="shared" si="1"/>
        <v>0.720308055952956</v>
      </c>
    </row>
    <row r="66" spans="1:20">
      <c r="A66">
        <v>0.963328114031092</v>
      </c>
      <c r="B66">
        <v>0.000464894126344984</v>
      </c>
      <c r="C66">
        <v>0.0362069918425629</v>
      </c>
      <c r="D66">
        <v>0.978116306532892</v>
      </c>
      <c r="E66">
        <v>0.0218836934671081</v>
      </c>
      <c r="F66">
        <v>0.980095711426209</v>
      </c>
      <c r="G66">
        <v>279.59170556287</v>
      </c>
      <c r="H66">
        <v>25.0474877847188</v>
      </c>
      <c r="I66">
        <v>254.189872794294</v>
      </c>
      <c r="J66">
        <f t="shared" si="3"/>
        <v>720.762639420987</v>
      </c>
      <c r="L66">
        <f t="shared" si="2"/>
        <v>0.27959170556287</v>
      </c>
      <c r="M66">
        <f t="shared" si="2"/>
        <v>0.0250474877847188</v>
      </c>
      <c r="N66">
        <f t="shared" si="2"/>
        <v>0.254189872794294</v>
      </c>
      <c r="O66">
        <f t="shared" si="2"/>
        <v>0.720762639420987</v>
      </c>
      <c r="Q66">
        <v>0.27415403117103</v>
      </c>
      <c r="R66">
        <v>0.0241507380847872</v>
      </c>
      <c r="S66">
        <f t="shared" ref="S66:S129" si="4">Q66-R66</f>
        <v>0.250003293086243</v>
      </c>
      <c r="T66">
        <f t="shared" ref="T66:T129" si="5">1-Q66</f>
        <v>0.72584596882897</v>
      </c>
    </row>
    <row r="67" spans="1:20">
      <c r="A67">
        <v>0.963852460421374</v>
      </c>
      <c r="B67">
        <v>0.000464894126344984</v>
      </c>
      <c r="C67">
        <v>0.0356826454522807</v>
      </c>
      <c r="D67">
        <v>0.978267097508999</v>
      </c>
      <c r="E67">
        <v>0.0217329024910007</v>
      </c>
      <c r="F67">
        <v>0.980199955723135</v>
      </c>
      <c r="G67">
        <v>274.055777413281</v>
      </c>
      <c r="H67">
        <v>24.1420827286755</v>
      </c>
      <c r="I67">
        <v>249.559349700749</v>
      </c>
      <c r="J67">
        <f t="shared" si="3"/>
        <v>726.298567570576</v>
      </c>
      <c r="L67">
        <f t="shared" ref="L67:O130" si="6">G67/1000</f>
        <v>0.274055777413281</v>
      </c>
      <c r="M67">
        <f t="shared" si="6"/>
        <v>0.0241420827286755</v>
      </c>
      <c r="N67">
        <f t="shared" si="6"/>
        <v>0.249559349700749</v>
      </c>
      <c r="O67">
        <f t="shared" si="6"/>
        <v>0.726298567570576</v>
      </c>
      <c r="Q67">
        <v>0.268754132389178</v>
      </c>
      <c r="R67">
        <v>0.0232900719007928</v>
      </c>
      <c r="S67">
        <f t="shared" si="4"/>
        <v>0.245464060488385</v>
      </c>
      <c r="T67">
        <f t="shared" si="5"/>
        <v>0.731245867610822</v>
      </c>
    </row>
    <row r="68" spans="1:20">
      <c r="A68">
        <v>0.964362737860316</v>
      </c>
      <c r="B68">
        <v>0.000464894126344984</v>
      </c>
      <c r="C68">
        <v>0.0351723680133386</v>
      </c>
      <c r="D68">
        <v>0.97841499422023</v>
      </c>
      <c r="E68">
        <v>0.0215850057797698</v>
      </c>
      <c r="F68">
        <v>0.980303412797592</v>
      </c>
      <c r="G68">
        <v>268.657813895136</v>
      </c>
      <c r="H68">
        <v>23.2817249978758</v>
      </c>
      <c r="I68">
        <v>245.021743913404</v>
      </c>
      <c r="J68">
        <f t="shared" ref="J68:J131" si="7">B68*H67+I67*E68+J67</f>
        <v>731.69653108872</v>
      </c>
      <c r="L68">
        <f t="shared" si="6"/>
        <v>0.268657813895136</v>
      </c>
      <c r="M68">
        <f t="shared" si="6"/>
        <v>0.0232817249978758</v>
      </c>
      <c r="N68">
        <f t="shared" si="6"/>
        <v>0.245021743913404</v>
      </c>
      <c r="O68">
        <f t="shared" si="6"/>
        <v>0.73169653108872</v>
      </c>
      <c r="Q68">
        <v>0.263488181054557</v>
      </c>
      <c r="R68">
        <v>0.0224716463810293</v>
      </c>
      <c r="S68">
        <f t="shared" si="4"/>
        <v>0.241016534673528</v>
      </c>
      <c r="T68">
        <f t="shared" si="5"/>
        <v>0.736511818945443</v>
      </c>
    </row>
    <row r="69" spans="1:20">
      <c r="A69">
        <v>0.964859467877571</v>
      </c>
      <c r="B69">
        <v>0.000464894126344984</v>
      </c>
      <c r="C69">
        <v>0.0346756379960844</v>
      </c>
      <c r="D69">
        <v>0.978560104686694</v>
      </c>
      <c r="E69">
        <v>0.0214398953133065</v>
      </c>
      <c r="F69">
        <v>0.980406063758694</v>
      </c>
      <c r="G69">
        <v>263.393749818946</v>
      </c>
      <c r="H69">
        <v>22.4635927927223</v>
      </c>
      <c r="I69">
        <v>240.575812042367</v>
      </c>
      <c r="J69">
        <f t="shared" si="7"/>
        <v>736.96059516491</v>
      </c>
      <c r="L69">
        <f t="shared" si="6"/>
        <v>0.263393749818946</v>
      </c>
      <c r="M69">
        <f t="shared" si="6"/>
        <v>0.0224635927927223</v>
      </c>
      <c r="N69">
        <f t="shared" si="6"/>
        <v>0.240575812042367</v>
      </c>
      <c r="O69">
        <f t="shared" si="6"/>
        <v>0.73696059516491</v>
      </c>
      <c r="Q69">
        <v>0.258352241130186</v>
      </c>
      <c r="R69">
        <v>0.0216928498838809</v>
      </c>
      <c r="S69">
        <f t="shared" si="4"/>
        <v>0.236659391246305</v>
      </c>
      <c r="T69">
        <f t="shared" si="5"/>
        <v>0.741647758869814</v>
      </c>
    </row>
    <row r="70" spans="1:20">
      <c r="A70">
        <v>0.965343149142563</v>
      </c>
      <c r="B70">
        <v>0.000511087495037366</v>
      </c>
      <c r="C70">
        <v>0.0341457633623998</v>
      </c>
      <c r="D70">
        <v>0.978702530297036</v>
      </c>
      <c r="E70">
        <v>0.0212974697029644</v>
      </c>
      <c r="F70">
        <v>0.980507892597628</v>
      </c>
      <c r="G70">
        <v>258.259650558362</v>
      </c>
      <c r="H70">
        <v>21.6850754075828</v>
      </c>
      <c r="I70">
        <v>236.219192497899</v>
      </c>
      <c r="J70">
        <f t="shared" si="7"/>
        <v>742.095732094518</v>
      </c>
      <c r="L70">
        <f t="shared" si="6"/>
        <v>0.258259650558362</v>
      </c>
      <c r="M70">
        <f t="shared" si="6"/>
        <v>0.0216850754075828</v>
      </c>
      <c r="N70">
        <f t="shared" si="6"/>
        <v>0.236219192497899</v>
      </c>
      <c r="O70">
        <f t="shared" si="6"/>
        <v>0.742095732094518</v>
      </c>
      <c r="Q70">
        <v>0.253342503346148</v>
      </c>
      <c r="R70">
        <v>0.0209512637246342</v>
      </c>
      <c r="S70">
        <f t="shared" si="4"/>
        <v>0.232391239621514</v>
      </c>
      <c r="T70">
        <f t="shared" si="5"/>
        <v>0.746657496653852</v>
      </c>
    </row>
    <row r="71" spans="1:20">
      <c r="A71">
        <v>0.9658142584669</v>
      </c>
      <c r="B71">
        <v>0.000511087495037366</v>
      </c>
      <c r="C71">
        <v>0.033674654038063</v>
      </c>
      <c r="D71">
        <v>0.978846514011047</v>
      </c>
      <c r="E71">
        <v>0.0211534859889528</v>
      </c>
      <c r="F71">
        <v>0.980608885906612</v>
      </c>
      <c r="G71">
        <v>253.251708208666</v>
      </c>
      <c r="H71">
        <v>20.9437550245733</v>
      </c>
      <c r="I71">
        <v>231.952570531212</v>
      </c>
      <c r="J71">
        <f t="shared" si="7"/>
        <v>747.103674444214</v>
      </c>
      <c r="L71">
        <f t="shared" si="6"/>
        <v>0.253251708208666</v>
      </c>
      <c r="M71">
        <f t="shared" si="6"/>
        <v>0.0209437550245733</v>
      </c>
      <c r="N71">
        <f t="shared" si="6"/>
        <v>0.231952570531212</v>
      </c>
      <c r="O71">
        <f t="shared" si="6"/>
        <v>0.747103674444214</v>
      </c>
      <c r="Q71">
        <v>0.248455281379467</v>
      </c>
      <c r="R71">
        <v>0.0202446457281553</v>
      </c>
      <c r="S71">
        <f t="shared" si="4"/>
        <v>0.228210635651312</v>
      </c>
      <c r="T71">
        <f t="shared" si="5"/>
        <v>0.751544718620533</v>
      </c>
    </row>
    <row r="72" spans="1:20">
      <c r="A72">
        <v>0.966273251782513</v>
      </c>
      <c r="B72">
        <v>0.000511087495037366</v>
      </c>
      <c r="C72">
        <v>0.0332156607224494</v>
      </c>
      <c r="D72">
        <v>0.978983779579637</v>
      </c>
      <c r="E72">
        <v>0.0210162204203634</v>
      </c>
      <c r="F72">
        <v>0.980709032625278</v>
      </c>
      <c r="G72">
        <v>248.36623776802</v>
      </c>
      <c r="H72">
        <v>20.2373902721308</v>
      </c>
      <c r="I72">
        <v>227.773464843009</v>
      </c>
      <c r="J72">
        <f t="shared" si="7"/>
        <v>751.98914488486</v>
      </c>
      <c r="L72">
        <f t="shared" si="6"/>
        <v>0.24836623776802</v>
      </c>
      <c r="M72">
        <f t="shared" si="6"/>
        <v>0.0202373902721308</v>
      </c>
      <c r="N72">
        <f t="shared" si="6"/>
        <v>0.227773464843009</v>
      </c>
      <c r="O72">
        <f t="shared" si="6"/>
        <v>0.75198914488486</v>
      </c>
      <c r="Q72">
        <v>0.243687008071923</v>
      </c>
      <c r="R72">
        <v>0.0195709153584023</v>
      </c>
      <c r="S72">
        <f t="shared" si="4"/>
        <v>0.224116092713521</v>
      </c>
      <c r="T72">
        <f t="shared" si="5"/>
        <v>0.756312991928077</v>
      </c>
    </row>
    <row r="73" spans="1:20">
      <c r="A73">
        <v>0.966720565091638</v>
      </c>
      <c r="B73">
        <v>0.000511087495037366</v>
      </c>
      <c r="C73">
        <v>0.032768347413325</v>
      </c>
      <c r="D73">
        <v>0.979118632903247</v>
      </c>
      <c r="E73">
        <v>0.0208813670967528</v>
      </c>
      <c r="F73">
        <v>0.980808323811554</v>
      </c>
      <c r="G73">
        <v>243.599673356634</v>
      </c>
      <c r="H73">
        <v>19.5639013598543</v>
      </c>
      <c r="I73">
        <v>223.680389343899</v>
      </c>
      <c r="J73">
        <f t="shared" si="7"/>
        <v>756.755709296247</v>
      </c>
      <c r="L73">
        <f t="shared" si="6"/>
        <v>0.243599673356634</v>
      </c>
      <c r="M73">
        <f t="shared" si="6"/>
        <v>0.0195639013598543</v>
      </c>
      <c r="N73">
        <f t="shared" si="6"/>
        <v>0.223680389343899</v>
      </c>
      <c r="O73">
        <f t="shared" si="6"/>
        <v>0.756755709296247</v>
      </c>
      <c r="Q73">
        <v>0.239034231698325</v>
      </c>
      <c r="R73">
        <v>0.0189281402580316</v>
      </c>
      <c r="S73">
        <f t="shared" si="4"/>
        <v>0.220106091440293</v>
      </c>
      <c r="T73">
        <f t="shared" si="5"/>
        <v>0.760965768301675</v>
      </c>
    </row>
    <row r="74" spans="1:20">
      <c r="A74">
        <v>0.96715661538566</v>
      </c>
      <c r="B74">
        <v>0.000511087495037366</v>
      </c>
      <c r="C74">
        <v>0.0323322971193026</v>
      </c>
      <c r="D74">
        <v>0.979251153762151</v>
      </c>
      <c r="E74">
        <v>0.0207488462378492</v>
      </c>
      <c r="F74">
        <v>0.980906752434562</v>
      </c>
      <c r="G74">
        <v>238.948564486376</v>
      </c>
      <c r="H74">
        <v>18.9213566229356</v>
      </c>
      <c r="I74">
        <v>219.671825210559</v>
      </c>
      <c r="J74">
        <f t="shared" si="7"/>
        <v>761.406818166505</v>
      </c>
      <c r="L74">
        <f t="shared" si="6"/>
        <v>0.238948564486376</v>
      </c>
      <c r="M74">
        <f t="shared" si="6"/>
        <v>0.0189213566229356</v>
      </c>
      <c r="N74">
        <f t="shared" si="6"/>
        <v>0.219671825210559</v>
      </c>
      <c r="O74">
        <f t="shared" si="6"/>
        <v>0.761406818166505</v>
      </c>
      <c r="Q74">
        <v>0.234493612295473</v>
      </c>
      <c r="R74">
        <v>0.0183145240504962</v>
      </c>
      <c r="S74">
        <f t="shared" si="4"/>
        <v>0.216179088244977</v>
      </c>
      <c r="T74">
        <f t="shared" si="5"/>
        <v>0.765506387704527</v>
      </c>
    </row>
    <row r="75" spans="1:20">
      <c r="A75">
        <v>0.967581801530923</v>
      </c>
      <c r="B75">
        <v>0.000511087495037366</v>
      </c>
      <c r="C75">
        <v>0.0319071109740399</v>
      </c>
      <c r="D75">
        <v>0.97938141761137</v>
      </c>
      <c r="E75">
        <v>0.0206185823886296</v>
      </c>
      <c r="F75">
        <v>0.981004313187316</v>
      </c>
      <c r="G75">
        <v>234.409572391052</v>
      </c>
      <c r="H75">
        <v>18.3079603286291</v>
      </c>
      <c r="I75">
        <v>215.746229409542</v>
      </c>
      <c r="J75">
        <f t="shared" si="7"/>
        <v>765.945810261828</v>
      </c>
      <c r="L75">
        <f t="shared" si="6"/>
        <v>0.234409572391052</v>
      </c>
      <c r="M75">
        <f t="shared" si="6"/>
        <v>0.0183079603286291</v>
      </c>
      <c r="N75">
        <f t="shared" si="6"/>
        <v>0.215746229409542</v>
      </c>
      <c r="O75">
        <f t="shared" si="6"/>
        <v>0.765945810261828</v>
      </c>
      <c r="Q75">
        <v>0.23006191806006</v>
      </c>
      <c r="R75">
        <v>0.0177283952738229</v>
      </c>
      <c r="S75">
        <f t="shared" si="4"/>
        <v>0.212333522786237</v>
      </c>
      <c r="T75">
        <f t="shared" si="5"/>
        <v>0.76993808193994</v>
      </c>
    </row>
    <row r="76" spans="1:20">
      <c r="A76">
        <v>0.967996505120349</v>
      </c>
      <c r="B76">
        <v>0.000511087495037366</v>
      </c>
      <c r="C76">
        <v>0.0314924073846137</v>
      </c>
      <c r="D76">
        <v>0.979509495911149</v>
      </c>
      <c r="E76">
        <v>0.0204905040888514</v>
      </c>
      <c r="F76">
        <v>0.98110100231716</v>
      </c>
      <c r="G76">
        <v>229.979466425598</v>
      </c>
      <c r="H76">
        <v>17.722041613995</v>
      </c>
      <c r="I76">
        <v>211.902042158722</v>
      </c>
      <c r="J76">
        <f t="shared" si="7"/>
        <v>770.375916227282</v>
      </c>
      <c r="L76">
        <f t="shared" si="6"/>
        <v>0.229979466425598</v>
      </c>
      <c r="M76">
        <f t="shared" si="6"/>
        <v>0.017722041613995</v>
      </c>
      <c r="N76">
        <f t="shared" si="6"/>
        <v>0.211902042158722</v>
      </c>
      <c r="O76">
        <f t="shared" si="6"/>
        <v>0.770375916227282</v>
      </c>
      <c r="Q76">
        <v>0.225736021822087</v>
      </c>
      <c r="R76">
        <v>0.0171681973299956</v>
      </c>
      <c r="S76">
        <f t="shared" si="4"/>
        <v>0.208567824492091</v>
      </c>
      <c r="T76">
        <f t="shared" si="5"/>
        <v>0.774263978177913</v>
      </c>
    </row>
    <row r="77" spans="1:20">
      <c r="A77">
        <v>0.968401091290284</v>
      </c>
      <c r="B77">
        <v>0.000511087495037366</v>
      </c>
      <c r="C77">
        <v>0.0310878212146791</v>
      </c>
      <c r="D77">
        <v>0.979635456425886</v>
      </c>
      <c r="E77">
        <v>0.020364543574114</v>
      </c>
      <c r="F77">
        <v>0.981196817472226</v>
      </c>
      <c r="G77">
        <v>225.655120540758</v>
      </c>
      <c r="H77">
        <v>17.1620444388845</v>
      </c>
      <c r="I77">
        <v>208.137693448992</v>
      </c>
      <c r="J77">
        <f t="shared" si="7"/>
        <v>774.700262112123</v>
      </c>
      <c r="L77">
        <f t="shared" si="6"/>
        <v>0.225655120540758</v>
      </c>
      <c r="M77">
        <f t="shared" si="6"/>
        <v>0.0171620444388845</v>
      </c>
      <c r="N77">
        <f t="shared" si="6"/>
        <v>0.208137693448992</v>
      </c>
      <c r="O77">
        <f t="shared" si="6"/>
        <v>0.774700262112123</v>
      </c>
      <c r="Q77">
        <v>0.221512897598909</v>
      </c>
      <c r="R77">
        <v>0.016632479346831</v>
      </c>
      <c r="S77">
        <f t="shared" si="4"/>
        <v>0.204880418252078</v>
      </c>
      <c r="T77">
        <f t="shared" si="5"/>
        <v>0.778487102401091</v>
      </c>
    </row>
    <row r="78" spans="1:20">
      <c r="A78">
        <v>0.968795909502472</v>
      </c>
      <c r="B78">
        <v>0.000511087495037366</v>
      </c>
      <c r="C78">
        <v>0.0306930030024906</v>
      </c>
      <c r="D78">
        <v>0.979759363494994</v>
      </c>
      <c r="E78">
        <v>0.0202406365050058</v>
      </c>
      <c r="F78">
        <v>0.981291757562263</v>
      </c>
      <c r="G78">
        <v>221.433509838364</v>
      </c>
      <c r="H78">
        <v>16.626518451091</v>
      </c>
      <c r="I78">
        <v>204.451608734392</v>
      </c>
      <c r="J78">
        <f t="shared" si="7"/>
        <v>778.921872814516</v>
      </c>
      <c r="L78">
        <f t="shared" si="6"/>
        <v>0.221433509838364</v>
      </c>
      <c r="M78">
        <f t="shared" si="6"/>
        <v>0.016626518451091</v>
      </c>
      <c r="N78">
        <f t="shared" si="6"/>
        <v>0.204451608734392</v>
      </c>
      <c r="O78">
        <f t="shared" si="6"/>
        <v>0.778921872814516</v>
      </c>
      <c r="Q78">
        <v>0.217389617233806</v>
      </c>
      <c r="R78">
        <v>0.0161198878606357</v>
      </c>
      <c r="S78">
        <f t="shared" si="4"/>
        <v>0.20126972937317</v>
      </c>
      <c r="T78">
        <f t="shared" si="5"/>
        <v>0.782610382766194</v>
      </c>
    </row>
    <row r="79" spans="1:20">
      <c r="A79">
        <v>0.969181294291343</v>
      </c>
      <c r="B79">
        <v>0.000511087495037366</v>
      </c>
      <c r="C79">
        <v>0.0303076182136196</v>
      </c>
      <c r="D79">
        <v>0.97988127827879</v>
      </c>
      <c r="E79">
        <v>0.0201187217212105</v>
      </c>
      <c r="F79">
        <v>0.981385822632464</v>
      </c>
      <c r="G79">
        <v>217.311707211117</v>
      </c>
      <c r="H79">
        <v>16.1141106719873</v>
      </c>
      <c r="I79">
        <v>200.842213886249</v>
      </c>
      <c r="J79">
        <f t="shared" si="7"/>
        <v>783.043675441764</v>
      </c>
      <c r="L79">
        <f t="shared" si="6"/>
        <v>0.217311707211117</v>
      </c>
      <c r="M79">
        <f t="shared" si="6"/>
        <v>0.0161141106719873</v>
      </c>
      <c r="N79">
        <f t="shared" si="6"/>
        <v>0.200842213886249</v>
      </c>
      <c r="O79">
        <f t="shared" si="6"/>
        <v>0.783043675441764</v>
      </c>
      <c r="Q79">
        <v>0.213363347121915</v>
      </c>
      <c r="R79">
        <v>0.0156291592379863</v>
      </c>
      <c r="S79">
        <f t="shared" si="4"/>
        <v>0.197734187883929</v>
      </c>
      <c r="T79">
        <f t="shared" si="5"/>
        <v>0.786636652878085</v>
      </c>
    </row>
    <row r="80" spans="1:20">
      <c r="A80">
        <v>0.969557565977382</v>
      </c>
      <c r="B80">
        <v>0.000511087495037366</v>
      </c>
      <c r="C80">
        <v>0.0299313465275804</v>
      </c>
      <c r="D80">
        <v>0.980001258982094</v>
      </c>
      <c r="E80">
        <v>0.0199987410179056</v>
      </c>
      <c r="F80">
        <v>0.98147901374903</v>
      </c>
      <c r="G80">
        <v>213.286880069685</v>
      </c>
      <c r="H80">
        <v>15.6235579210221</v>
      </c>
      <c r="I80">
        <v>197.307939495782</v>
      </c>
      <c r="J80">
        <f t="shared" si="7"/>
        <v>787.068502583196</v>
      </c>
      <c r="L80">
        <f t="shared" si="6"/>
        <v>0.213286880069685</v>
      </c>
      <c r="M80">
        <f t="shared" si="6"/>
        <v>0.0156235579210221</v>
      </c>
      <c r="N80">
        <f t="shared" si="6"/>
        <v>0.197307939495782</v>
      </c>
      <c r="O80">
        <f t="shared" si="6"/>
        <v>0.787068502583196</v>
      </c>
      <c r="Q80">
        <v>0.209431345025455</v>
      </c>
      <c r="R80">
        <v>0.0151591127638315</v>
      </c>
      <c r="S80">
        <f t="shared" si="4"/>
        <v>0.194272232261623</v>
      </c>
      <c r="T80">
        <f t="shared" si="5"/>
        <v>0.790568654974545</v>
      </c>
    </row>
    <row r="81" spans="1:20">
      <c r="A81">
        <v>0.969925031347024</v>
      </c>
      <c r="B81">
        <v>0.000511087495037366</v>
      </c>
      <c r="C81">
        <v>0.0295638811579382</v>
      </c>
      <c r="D81">
        <v>0.980119361057884</v>
      </c>
      <c r="E81">
        <v>0.0198806389421161</v>
      </c>
      <c r="F81">
        <v>0.981571332895273</v>
      </c>
      <c r="G81">
        <v>209.356287159075</v>
      </c>
      <c r="H81">
        <v>15.1536799062995</v>
      </c>
      <c r="I81">
        <v>193.847224599895</v>
      </c>
      <c r="J81">
        <f t="shared" si="7"/>
        <v>790.999095493806</v>
      </c>
      <c r="L81">
        <f t="shared" si="6"/>
        <v>0.209356287159075</v>
      </c>
      <c r="M81">
        <f t="shared" si="6"/>
        <v>0.0151536799062995</v>
      </c>
      <c r="N81">
        <f t="shared" si="6"/>
        <v>0.193847224599895</v>
      </c>
      <c r="O81">
        <f t="shared" si="6"/>
        <v>0.790999095493806</v>
      </c>
      <c r="Q81">
        <v>0.205590956979426</v>
      </c>
      <c r="R81">
        <v>0.0147086443309483</v>
      </c>
      <c r="S81">
        <f t="shared" si="4"/>
        <v>0.190882312648478</v>
      </c>
      <c r="T81">
        <f t="shared" si="5"/>
        <v>0.794409043020574</v>
      </c>
    </row>
    <row r="82" spans="1:20">
      <c r="A82">
        <v>0.970283984300322</v>
      </c>
      <c r="B82">
        <v>0.000511087495037366</v>
      </c>
      <c r="C82">
        <v>0.0292049282046403</v>
      </c>
      <c r="D82">
        <v>0.980235637393105</v>
      </c>
      <c r="E82">
        <v>0.0197643626068948</v>
      </c>
      <c r="F82">
        <v>0.981662782877309</v>
      </c>
      <c r="G82">
        <v>205.517275465438</v>
      </c>
      <c r="H82">
        <v>14.703372916296</v>
      </c>
      <c r="I82">
        <v>190.458519896262</v>
      </c>
      <c r="J82">
        <f t="shared" si="7"/>
        <v>794.838107187442</v>
      </c>
      <c r="L82">
        <f t="shared" si="6"/>
        <v>0.205517275465438</v>
      </c>
      <c r="M82">
        <f t="shared" si="6"/>
        <v>0.014703372916296</v>
      </c>
      <c r="N82">
        <f t="shared" si="6"/>
        <v>0.190458519896262</v>
      </c>
      <c r="O82">
        <f t="shared" si="6"/>
        <v>0.794838107187442</v>
      </c>
      <c r="Q82">
        <v>0.20183961428831</v>
      </c>
      <c r="R82">
        <v>0.0142767206727001</v>
      </c>
      <c r="S82">
        <f t="shared" si="4"/>
        <v>0.18756289361561</v>
      </c>
      <c r="T82">
        <f t="shared" si="5"/>
        <v>0.79816038571169</v>
      </c>
    </row>
    <row r="83" spans="1:20">
      <c r="A83">
        <v>0.970634706467176</v>
      </c>
      <c r="B83">
        <v>0.000511087495037366</v>
      </c>
      <c r="C83">
        <v>0.0288542060377863</v>
      </c>
      <c r="D83">
        <v>0.980350138478473</v>
      </c>
      <c r="E83">
        <v>0.0196498615215273</v>
      </c>
      <c r="F83">
        <v>0.981753367238368</v>
      </c>
      <c r="G83">
        <v>201.767277213849</v>
      </c>
      <c r="H83">
        <v>14.2716040546864</v>
      </c>
      <c r="I83">
        <v>187.140290506282</v>
      </c>
      <c r="J83">
        <f t="shared" si="7"/>
        <v>798.588105439031</v>
      </c>
      <c r="L83">
        <f t="shared" si="6"/>
        <v>0.201767277213849</v>
      </c>
      <c r="M83">
        <f t="shared" si="6"/>
        <v>0.0142716040546864</v>
      </c>
      <c r="N83">
        <f t="shared" si="6"/>
        <v>0.187140290506282</v>
      </c>
      <c r="O83">
        <f t="shared" si="6"/>
        <v>0.798588105439031</v>
      </c>
      <c r="Q83">
        <v>0.198174830613774</v>
      </c>
      <c r="R83">
        <v>0.0138623740871724</v>
      </c>
      <c r="S83">
        <f t="shared" si="4"/>
        <v>0.184312456526602</v>
      </c>
      <c r="T83">
        <f t="shared" si="5"/>
        <v>0.801825169386226</v>
      </c>
    </row>
    <row r="84" spans="1:20">
      <c r="A84">
        <v>0.970977467793426</v>
      </c>
      <c r="B84">
        <v>0.000511087495037366</v>
      </c>
      <c r="C84">
        <v>0.0285114447115367</v>
      </c>
      <c r="D84">
        <v>0.980462912563934</v>
      </c>
      <c r="E84">
        <v>0.0195370874360656</v>
      </c>
      <c r="F84">
        <v>0.981843090180993</v>
      </c>
      <c r="G84">
        <v>198.103806957051</v>
      </c>
      <c r="H84">
        <v>13.8574059663698</v>
      </c>
      <c r="I84">
        <v>183.8910183378</v>
      </c>
      <c r="J84">
        <f t="shared" si="7"/>
        <v>802.251575695829</v>
      </c>
      <c r="L84">
        <f t="shared" si="6"/>
        <v>0.198103806957051</v>
      </c>
      <c r="M84">
        <f t="shared" si="6"/>
        <v>0.0138574059663698</v>
      </c>
      <c r="N84">
        <f t="shared" si="6"/>
        <v>0.1838910183378</v>
      </c>
      <c r="O84">
        <f t="shared" si="6"/>
        <v>0.802251575695829</v>
      </c>
      <c r="Q84">
        <v>0.194594199152892</v>
      </c>
      <c r="R84">
        <v>0.013464697606187</v>
      </c>
      <c r="S84">
        <f t="shared" si="4"/>
        <v>0.181129501546705</v>
      </c>
      <c r="T84">
        <f t="shared" si="5"/>
        <v>0.805405800847108</v>
      </c>
    </row>
    <row r="85" spans="1:20">
      <c r="A85">
        <v>0.971312527097837</v>
      </c>
      <c r="B85">
        <v>0.000511087495037366</v>
      </c>
      <c r="C85">
        <v>0.0281763854071253</v>
      </c>
      <c r="D85">
        <v>0.980574005801102</v>
      </c>
      <c r="E85">
        <v>0.0194259941988976</v>
      </c>
      <c r="F85">
        <v>0.98193195649623</v>
      </c>
      <c r="G85">
        <v>194.524458754689</v>
      </c>
      <c r="H85">
        <v>13.4598720082153</v>
      </c>
      <c r="I85">
        <v>180.709204093592</v>
      </c>
      <c r="J85">
        <f t="shared" si="7"/>
        <v>805.830923898192</v>
      </c>
      <c r="L85">
        <f t="shared" si="6"/>
        <v>0.194524458754689</v>
      </c>
      <c r="M85">
        <f t="shared" si="6"/>
        <v>0.0134598720082153</v>
      </c>
      <c r="N85">
        <f t="shared" si="6"/>
        <v>0.180709204093592</v>
      </c>
      <c r="O85">
        <f t="shared" si="6"/>
        <v>0.805830923898192</v>
      </c>
      <c r="Q85">
        <v>0.191095389906065</v>
      </c>
      <c r="R85">
        <v>0.013082840567512</v>
      </c>
      <c r="S85">
        <f t="shared" si="4"/>
        <v>0.178012549338553</v>
      </c>
      <c r="T85">
        <f t="shared" si="5"/>
        <v>0.808904610093935</v>
      </c>
    </row>
    <row r="86" spans="1:20">
      <c r="A86">
        <v>0.971640132601304</v>
      </c>
      <c r="B86">
        <v>0.000511087495037366</v>
      </c>
      <c r="C86">
        <v>0.0278487799036584</v>
      </c>
      <c r="D86">
        <v>0.980683462374149</v>
      </c>
      <c r="E86">
        <v>0.0193165376258509</v>
      </c>
      <c r="F86">
        <v>0.982019971499366</v>
      </c>
      <c r="G86">
        <v>191.026903442209</v>
      </c>
      <c r="H86">
        <v>13.0781518228589</v>
      </c>
      <c r="I86">
        <v>177.593368966469</v>
      </c>
      <c r="J86">
        <f t="shared" si="7"/>
        <v>809.328479210672</v>
      </c>
      <c r="L86">
        <f t="shared" si="6"/>
        <v>0.191026903442209</v>
      </c>
      <c r="M86">
        <f t="shared" si="6"/>
        <v>0.0130781518228589</v>
      </c>
      <c r="N86">
        <f t="shared" si="6"/>
        <v>0.177593368966469</v>
      </c>
      <c r="O86">
        <f t="shared" si="6"/>
        <v>0.809328479210672</v>
      </c>
      <c r="Q86">
        <v>0.187676147033457</v>
      </c>
      <c r="R86">
        <v>0.0127160045528595</v>
      </c>
      <c r="S86">
        <f t="shared" si="4"/>
        <v>0.174960142480597</v>
      </c>
      <c r="T86">
        <f t="shared" si="5"/>
        <v>0.812323852966543</v>
      </c>
    </row>
    <row r="87" spans="1:20">
      <c r="A87">
        <v>0.971960522429399</v>
      </c>
      <c r="B87">
        <v>0.000548102329195888</v>
      </c>
      <c r="C87">
        <v>0.0274913752414049</v>
      </c>
      <c r="D87">
        <v>0.980791324620042</v>
      </c>
      <c r="E87">
        <v>0.0192086753799579</v>
      </c>
      <c r="F87">
        <v>0.982107140971382</v>
      </c>
      <c r="G87">
        <v>187.608885988244</v>
      </c>
      <c r="H87">
        <v>12.7114472781569</v>
      </c>
      <c r="I87">
        <v>174.541571971585</v>
      </c>
      <c r="J87">
        <f t="shared" si="7"/>
        <v>812.746980750257</v>
      </c>
      <c r="L87">
        <f t="shared" si="6"/>
        <v>0.187608885988244</v>
      </c>
      <c r="M87">
        <f t="shared" si="6"/>
        <v>0.0127114472781569</v>
      </c>
      <c r="N87">
        <f t="shared" si="6"/>
        <v>0.174541571971585</v>
      </c>
      <c r="O87">
        <f t="shared" si="6"/>
        <v>0.812746980750257</v>
      </c>
      <c r="Q87">
        <v>0.184334286298554</v>
      </c>
      <c r="R87">
        <v>0.0123634396580641</v>
      </c>
      <c r="S87">
        <f t="shared" si="4"/>
        <v>0.17197084664049</v>
      </c>
      <c r="T87">
        <f t="shared" si="5"/>
        <v>0.815665713701446</v>
      </c>
    </row>
    <row r="88" spans="1:20">
      <c r="A88">
        <v>0.972273925089456</v>
      </c>
      <c r="B88">
        <v>0.000548102329195888</v>
      </c>
      <c r="C88">
        <v>0.0271779725813481</v>
      </c>
      <c r="D88">
        <v>0.980900275861844</v>
      </c>
      <c r="E88">
        <v>0.0190997241381559</v>
      </c>
      <c r="F88">
        <v>0.982193471105802</v>
      </c>
      <c r="G88">
        <v>184.268222939086</v>
      </c>
      <c r="H88">
        <v>12.3590087387013</v>
      </c>
      <c r="I88">
        <v>171.553347461883</v>
      </c>
      <c r="J88">
        <f t="shared" si="7"/>
        <v>816.087643799415</v>
      </c>
      <c r="L88">
        <f t="shared" si="6"/>
        <v>0.184268222939086</v>
      </c>
      <c r="M88">
        <f t="shared" si="6"/>
        <v>0.0123590087387013</v>
      </c>
      <c r="N88">
        <f t="shared" si="6"/>
        <v>0.171553347461883</v>
      </c>
      <c r="O88">
        <f t="shared" si="6"/>
        <v>0.816087643799415</v>
      </c>
      <c r="Q88">
        <v>0.181067692597201</v>
      </c>
      <c r="R88">
        <v>0.0120244410652202</v>
      </c>
      <c r="S88">
        <f t="shared" si="4"/>
        <v>0.169043251531981</v>
      </c>
      <c r="T88">
        <f t="shared" si="5"/>
        <v>0.818932307402799</v>
      </c>
    </row>
    <row r="89" spans="1:20">
      <c r="A89">
        <v>0.972580559923485</v>
      </c>
      <c r="B89">
        <v>0.000548102329195888</v>
      </c>
      <c r="C89">
        <v>0.0268713377473193</v>
      </c>
      <c r="D89">
        <v>0.981005039906178</v>
      </c>
      <c r="E89">
        <v>0.0189949600938217</v>
      </c>
      <c r="F89">
        <v>0.982278968460255</v>
      </c>
      <c r="G89">
        <v>181.00279994861</v>
      </c>
      <c r="H89">
        <v>12.0201316391853</v>
      </c>
      <c r="I89">
        <v>168.626801570923</v>
      </c>
      <c r="J89">
        <f t="shared" si="7"/>
        <v>819.353066789891</v>
      </c>
      <c r="L89">
        <f t="shared" si="6"/>
        <v>0.18100279994861</v>
      </c>
      <c r="M89">
        <f t="shared" si="6"/>
        <v>0.0120201316391853</v>
      </c>
      <c r="N89">
        <f t="shared" si="6"/>
        <v>0.168626801570923</v>
      </c>
      <c r="O89">
        <f t="shared" si="6"/>
        <v>0.819353066789891</v>
      </c>
      <c r="Q89">
        <v>0.177874317570342</v>
      </c>
      <c r="R89">
        <v>0.0116983458895696</v>
      </c>
      <c r="S89">
        <f t="shared" si="4"/>
        <v>0.166175971680772</v>
      </c>
      <c r="T89">
        <f t="shared" si="5"/>
        <v>0.822125682429658</v>
      </c>
    </row>
    <row r="90" spans="1:20">
      <c r="A90">
        <v>0.972880637538005</v>
      </c>
      <c r="B90">
        <v>0.000548102329195888</v>
      </c>
      <c r="C90">
        <v>0.0265712601327988</v>
      </c>
      <c r="D90">
        <v>0.981108327591371</v>
      </c>
      <c r="E90">
        <v>0.018891672408629</v>
      </c>
      <c r="F90">
        <v>0.982363639912489</v>
      </c>
      <c r="G90">
        <v>177.810569391868</v>
      </c>
      <c r="H90">
        <v>11.6941533324214</v>
      </c>
      <c r="I90">
        <v>165.760549320945</v>
      </c>
      <c r="J90">
        <f t="shared" si="7"/>
        <v>822.545297346633</v>
      </c>
      <c r="L90">
        <f t="shared" si="6"/>
        <v>0.177810569391868</v>
      </c>
      <c r="M90">
        <f t="shared" si="6"/>
        <v>0.0116941533324214</v>
      </c>
      <c r="N90">
        <f t="shared" si="6"/>
        <v>0.165760549320945</v>
      </c>
      <c r="O90">
        <f t="shared" si="6"/>
        <v>0.822545297346633</v>
      </c>
      <c r="Q90">
        <v>0.174752177298526</v>
      </c>
      <c r="R90">
        <v>0.0113845302766186</v>
      </c>
      <c r="S90">
        <f t="shared" si="4"/>
        <v>0.163367647021907</v>
      </c>
      <c r="T90">
        <f t="shared" si="5"/>
        <v>0.825247822701474</v>
      </c>
    </row>
    <row r="91" spans="1:20">
      <c r="A91">
        <v>0.973174360211831</v>
      </c>
      <c r="B91">
        <v>0.000548102329195888</v>
      </c>
      <c r="C91">
        <v>0.0262775374589729</v>
      </c>
      <c r="D91">
        <v>0.981210174848462</v>
      </c>
      <c r="E91">
        <v>0.0187898251515379</v>
      </c>
      <c r="F91">
        <v>0.98244749262028</v>
      </c>
      <c r="G91">
        <v>174.689548060425</v>
      </c>
      <c r="H91">
        <v>11.3804501874982</v>
      </c>
      <c r="I91">
        <v>162.953231134425</v>
      </c>
      <c r="J91">
        <f t="shared" si="7"/>
        <v>825.666318678076</v>
      </c>
      <c r="L91">
        <f t="shared" si="6"/>
        <v>0.174689548060425</v>
      </c>
      <c r="M91">
        <f t="shared" si="6"/>
        <v>0.0113804501874982</v>
      </c>
      <c r="N91">
        <f t="shared" si="6"/>
        <v>0.162953231134425</v>
      </c>
      <c r="O91">
        <f t="shared" si="6"/>
        <v>0.825666318678076</v>
      </c>
      <c r="Q91">
        <v>0.171699350076172</v>
      </c>
      <c r="R91">
        <v>0.0110824067273683</v>
      </c>
      <c r="S91">
        <f t="shared" si="4"/>
        <v>0.160616943348804</v>
      </c>
      <c r="T91">
        <f t="shared" si="5"/>
        <v>0.828300649923828</v>
      </c>
    </row>
    <row r="92" spans="1:20">
      <c r="A92">
        <v>0.973461922283188</v>
      </c>
      <c r="B92">
        <v>0.000548102329195888</v>
      </c>
      <c r="C92">
        <v>0.0259899753876157</v>
      </c>
      <c r="D92">
        <v>0.981310616239085</v>
      </c>
      <c r="E92">
        <v>0.0186893837609151</v>
      </c>
      <c r="F92">
        <v>0.982530533985057</v>
      </c>
      <c r="G92">
        <v>171.637814937418</v>
      </c>
      <c r="H92">
        <v>11.0784349159701</v>
      </c>
      <c r="I92">
        <v>160.203513282946</v>
      </c>
      <c r="J92">
        <f t="shared" si="7"/>
        <v>828.718051801083</v>
      </c>
      <c r="L92">
        <f t="shared" si="6"/>
        <v>0.171637814937418</v>
      </c>
      <c r="M92">
        <f t="shared" si="6"/>
        <v>0.0110784349159701</v>
      </c>
      <c r="N92">
        <f t="shared" si="6"/>
        <v>0.160203513282946</v>
      </c>
      <c r="O92">
        <f t="shared" si="6"/>
        <v>0.828718051801083</v>
      </c>
      <c r="Q92">
        <v>0.168713974263474</v>
      </c>
      <c r="R92">
        <v>0.0107914216316838</v>
      </c>
      <c r="S92">
        <f t="shared" si="4"/>
        <v>0.15792255263179</v>
      </c>
      <c r="T92">
        <f t="shared" si="5"/>
        <v>0.831286025736526</v>
      </c>
    </row>
    <row r="93" spans="1:20">
      <c r="A93">
        <v>0.973743510516907</v>
      </c>
      <c r="B93">
        <v>0.000548102329195888</v>
      </c>
      <c r="C93">
        <v>0.0257083871538968</v>
      </c>
      <c r="D93">
        <v>0.981409685030155</v>
      </c>
      <c r="E93">
        <v>0.0185903149698451</v>
      </c>
      <c r="F93">
        <v>0.982612771618684</v>
      </c>
      <c r="G93">
        <v>168.653509050231</v>
      </c>
      <c r="H93">
        <v>10.7875541061098</v>
      </c>
      <c r="I93">
        <v>157.510088205619</v>
      </c>
      <c r="J93">
        <f t="shared" si="7"/>
        <v>831.70235768827</v>
      </c>
      <c r="L93">
        <f t="shared" si="6"/>
        <v>0.168653509050231</v>
      </c>
      <c r="M93">
        <f t="shared" si="6"/>
        <v>0.0107875541061098</v>
      </c>
      <c r="N93">
        <f t="shared" si="6"/>
        <v>0.157510088205619</v>
      </c>
      <c r="O93">
        <f t="shared" si="6"/>
        <v>0.83170235768827</v>
      </c>
      <c r="Q93">
        <v>0.16579424621382</v>
      </c>
      <c r="R93">
        <v>0.010511052991751</v>
      </c>
      <c r="S93">
        <f t="shared" si="4"/>
        <v>0.155283193222069</v>
      </c>
      <c r="T93">
        <f t="shared" si="5"/>
        <v>0.83420575378618</v>
      </c>
    </row>
    <row r="94" spans="1:20">
      <c r="A94">
        <v>0.974019304452934</v>
      </c>
      <c r="B94">
        <v>0.000548102329195888</v>
      </c>
      <c r="C94">
        <v>0.0254325932178702</v>
      </c>
      <c r="D94">
        <v>0.98150741326335</v>
      </c>
      <c r="E94">
        <v>0.01849258673665</v>
      </c>
      <c r="F94">
        <v>0.982694213313389</v>
      </c>
      <c r="G94">
        <v>165.734827398659</v>
      </c>
      <c r="H94">
        <v>10.5072859471815</v>
      </c>
      <c r="I94">
        <v>154.871674712976</v>
      </c>
      <c r="J94">
        <f t="shared" si="7"/>
        <v>834.621039339842</v>
      </c>
      <c r="L94">
        <f t="shared" si="6"/>
        <v>0.165734827398659</v>
      </c>
      <c r="M94">
        <f t="shared" si="6"/>
        <v>0.0105072859471815</v>
      </c>
      <c r="N94">
        <f t="shared" si="6"/>
        <v>0.154871674712976</v>
      </c>
      <c r="O94">
        <f t="shared" si="6"/>
        <v>0.834621039339842</v>
      </c>
      <c r="Q94">
        <v>0.162938418274522</v>
      </c>
      <c r="R94">
        <v>0.0102408083192879</v>
      </c>
      <c r="S94">
        <f t="shared" si="4"/>
        <v>0.152697609955234</v>
      </c>
      <c r="T94">
        <f t="shared" si="5"/>
        <v>0.837061581725478</v>
      </c>
    </row>
    <row r="95" spans="1:20">
      <c r="A95">
        <v>0.974289476736994</v>
      </c>
      <c r="B95">
        <v>0.000548102329195888</v>
      </c>
      <c r="C95">
        <v>0.0251624209338098</v>
      </c>
      <c r="D95">
        <v>0.981603831819576</v>
      </c>
      <c r="E95">
        <v>0.018396168180424</v>
      </c>
      <c r="F95">
        <v>0.982774867014294</v>
      </c>
      <c r="G95">
        <v>162.880022956354</v>
      </c>
      <c r="H95">
        <v>10.2371381274054</v>
      </c>
      <c r="I95">
        <v>152.287018090447</v>
      </c>
      <c r="J95">
        <f t="shared" si="7"/>
        <v>837.475843782147</v>
      </c>
      <c r="L95">
        <f t="shared" si="6"/>
        <v>0.162880022956354</v>
      </c>
      <c r="M95">
        <f t="shared" si="6"/>
        <v>0.0102371381274054</v>
      </c>
      <c r="N95">
        <f t="shared" si="6"/>
        <v>0.152287018090447</v>
      </c>
      <c r="O95">
        <f t="shared" si="6"/>
        <v>0.837475843782147</v>
      </c>
      <c r="Q95">
        <v>0.160144796858671</v>
      </c>
      <c r="R95">
        <v>0.00998022269172068</v>
      </c>
      <c r="S95">
        <f t="shared" si="4"/>
        <v>0.15016457416695</v>
      </c>
      <c r="T95">
        <f t="shared" si="5"/>
        <v>0.839855203141329</v>
      </c>
    </row>
    <row r="96" spans="1:20">
      <c r="A96">
        <v>0.974554193434475</v>
      </c>
      <c r="B96">
        <v>0.000548102329195888</v>
      </c>
      <c r="C96">
        <v>0.0248977042363293</v>
      </c>
      <c r="D96">
        <v>0.981698970479037</v>
      </c>
      <c r="E96">
        <v>0.0183010295209629</v>
      </c>
      <c r="F96">
        <v>0.982854740794499</v>
      </c>
      <c r="G96">
        <v>160.08740274337</v>
      </c>
      <c r="H96">
        <v>9.97664589083088</v>
      </c>
      <c r="I96">
        <v>149.754890114037</v>
      </c>
      <c r="J96">
        <f t="shared" si="7"/>
        <v>840.268463995131</v>
      </c>
      <c r="L96">
        <f t="shared" si="6"/>
        <v>0.16008740274337</v>
      </c>
      <c r="M96">
        <f t="shared" si="6"/>
        <v>0.00997664589083088</v>
      </c>
      <c r="N96">
        <f t="shared" si="6"/>
        <v>0.149754890114037</v>
      </c>
      <c r="O96">
        <f t="shared" si="6"/>
        <v>0.840268463995131</v>
      </c>
      <c r="Q96">
        <v>0.157411740585919</v>
      </c>
      <c r="R96">
        <v>0.00972885695391727</v>
      </c>
      <c r="S96">
        <f t="shared" si="4"/>
        <v>0.147682883632002</v>
      </c>
      <c r="T96">
        <f t="shared" si="5"/>
        <v>0.842588259414081</v>
      </c>
    </row>
    <row r="97" spans="1:20">
      <c r="A97">
        <v>0.974813614328272</v>
      </c>
      <c r="B97">
        <v>0.000548102329195888</v>
      </c>
      <c r="C97">
        <v>0.0246382833425322</v>
      </c>
      <c r="D97">
        <v>0.981792857977238</v>
      </c>
      <c r="E97">
        <v>0.0182071420227623</v>
      </c>
      <c r="F97">
        <v>0.982933842832472</v>
      </c>
      <c r="G97">
        <v>157.35532596761</v>
      </c>
      <c r="H97">
        <v>9.72537023971415</v>
      </c>
      <c r="I97">
        <v>147.274088989394</v>
      </c>
      <c r="J97">
        <f t="shared" si="7"/>
        <v>843.000540770891</v>
      </c>
      <c r="L97">
        <f t="shared" si="6"/>
        <v>0.15735532596761</v>
      </c>
      <c r="M97">
        <f t="shared" si="6"/>
        <v>0.00972537023971415</v>
      </c>
      <c r="N97">
        <f t="shared" si="6"/>
        <v>0.147274088989394</v>
      </c>
      <c r="O97">
        <f t="shared" si="6"/>
        <v>0.843000540770891</v>
      </c>
      <c r="Q97">
        <v>0.154737658489987</v>
      </c>
      <c r="R97">
        <v>0.0094862960533156</v>
      </c>
      <c r="S97">
        <f t="shared" si="4"/>
        <v>0.145251362436671</v>
      </c>
      <c r="T97">
        <f t="shared" si="5"/>
        <v>0.845262341510013</v>
      </c>
    </row>
    <row r="98" spans="1:20">
      <c r="A98">
        <v>0.975067893201574</v>
      </c>
      <c r="B98">
        <v>0.000548102329195888</v>
      </c>
      <c r="C98">
        <v>0.0243840044692297</v>
      </c>
      <c r="D98">
        <v>0.981885522057171</v>
      </c>
      <c r="E98">
        <v>0.0181144779428291</v>
      </c>
      <c r="F98">
        <v>0.983012181391435</v>
      </c>
      <c r="G98">
        <v>154.682202232981</v>
      </c>
      <c r="H98">
        <v>9.48289627024337</v>
      </c>
      <c r="I98">
        <v>144.843439224235</v>
      </c>
      <c r="J98">
        <f t="shared" si="7"/>
        <v>845.67366450552</v>
      </c>
      <c r="L98">
        <f t="shared" si="6"/>
        <v>0.154682202232981</v>
      </c>
      <c r="M98">
        <f t="shared" si="6"/>
        <v>0.00948289627024337</v>
      </c>
      <c r="N98">
        <f t="shared" si="6"/>
        <v>0.144843439224235</v>
      </c>
      <c r="O98">
        <f t="shared" si="6"/>
        <v>0.845673664505521</v>
      </c>
      <c r="Q98">
        <v>0.152121008290726</v>
      </c>
      <c r="R98">
        <v>0.00925214749740093</v>
      </c>
      <c r="S98">
        <f t="shared" si="4"/>
        <v>0.142868860793325</v>
      </c>
      <c r="T98">
        <f t="shared" si="5"/>
        <v>0.847878991709274</v>
      </c>
    </row>
    <row r="99" spans="1:20">
      <c r="A99">
        <v>0.975317178106324</v>
      </c>
      <c r="B99">
        <v>0.000548102329195888</v>
      </c>
      <c r="C99">
        <v>0.0241347195644801</v>
      </c>
      <c r="D99">
        <v>0.981976989518061</v>
      </c>
      <c r="E99">
        <v>0.018023010481939</v>
      </c>
      <c r="F99">
        <v>0.983089764800659</v>
      </c>
      <c r="G99">
        <v>152.066489812069</v>
      </c>
      <c r="H99">
        <v>9.24883163056875</v>
      </c>
      <c r="I99">
        <v>142.461791442998</v>
      </c>
      <c r="J99">
        <f t="shared" si="7"/>
        <v>848.289376926432</v>
      </c>
      <c r="L99">
        <f t="shared" si="6"/>
        <v>0.152066489812069</v>
      </c>
      <c r="M99">
        <f t="shared" si="6"/>
        <v>0.00924883163056875</v>
      </c>
      <c r="N99">
        <f t="shared" si="6"/>
        <v>0.142461791442998</v>
      </c>
      <c r="O99">
        <f t="shared" si="6"/>
        <v>0.848289376926432</v>
      </c>
      <c r="Q99">
        <v>0.1495602947286</v>
      </c>
      <c r="R99">
        <v>0.009026039923493</v>
      </c>
      <c r="S99">
        <f t="shared" si="4"/>
        <v>0.140534254805107</v>
      </c>
      <c r="T99">
        <f t="shared" si="5"/>
        <v>0.8504397052714</v>
      </c>
    </row>
    <row r="100" spans="1:20">
      <c r="A100">
        <v>0.975561611618119</v>
      </c>
      <c r="B100">
        <v>0.000548102329195888</v>
      </c>
      <c r="C100">
        <v>0.0238902860526848</v>
      </c>
      <c r="D100">
        <v>0.98206728626104</v>
      </c>
      <c r="E100">
        <v>0.0179327137389603</v>
      </c>
      <c r="F100">
        <v>0.983166601438559</v>
      </c>
      <c r="G100">
        <v>149.506693981223</v>
      </c>
      <c r="H100">
        <v>9.02280509110229</v>
      </c>
      <c r="I100">
        <v>140.128022151619</v>
      </c>
      <c r="J100">
        <f t="shared" si="7"/>
        <v>850.849172757278</v>
      </c>
      <c r="L100">
        <f t="shared" si="6"/>
        <v>0.149506693981223</v>
      </c>
      <c r="M100">
        <f t="shared" si="6"/>
        <v>0.00902280509110229</v>
      </c>
      <c r="N100">
        <f t="shared" si="6"/>
        <v>0.140128022151619</v>
      </c>
      <c r="O100">
        <f t="shared" si="6"/>
        <v>0.850849172757278</v>
      </c>
      <c r="Q100">
        <v>0.147054067959458</v>
      </c>
      <c r="R100">
        <v>0.00880762177171071</v>
      </c>
      <c r="S100">
        <f t="shared" si="4"/>
        <v>0.138246446187747</v>
      </c>
      <c r="T100">
        <f t="shared" si="5"/>
        <v>0.852945932040542</v>
      </c>
    </row>
    <row r="101" spans="1:20">
      <c r="A101">
        <v>0.97580133107834</v>
      </c>
      <c r="B101">
        <v>0.000548102329195888</v>
      </c>
      <c r="C101">
        <v>0.0236505665924638</v>
      </c>
      <c r="D101">
        <v>0.982156437331777</v>
      </c>
      <c r="E101">
        <v>0.0178435626682227</v>
      </c>
      <c r="F101">
        <v>0.983242699717262</v>
      </c>
      <c r="G101">
        <v>147.0013654159</v>
      </c>
      <c r="H101">
        <v>8.80446521795804</v>
      </c>
      <c r="I101">
        <v>137.84103345944</v>
      </c>
      <c r="J101">
        <f t="shared" si="7"/>
        <v>853.354501322601</v>
      </c>
      <c r="L101">
        <f t="shared" si="6"/>
        <v>0.1470013654159</v>
      </c>
      <c r="M101">
        <f t="shared" si="6"/>
        <v>0.00880446521795804</v>
      </c>
      <c r="N101">
        <f t="shared" si="6"/>
        <v>0.13784103345944</v>
      </c>
      <c r="O101">
        <f t="shared" si="6"/>
        <v>0.853354501322601</v>
      </c>
      <c r="Q101">
        <v>0.144600922007538</v>
      </c>
      <c r="R101">
        <v>0.00859656005279893</v>
      </c>
      <c r="S101">
        <f t="shared" si="4"/>
        <v>0.136004361954739</v>
      </c>
      <c r="T101">
        <f t="shared" si="5"/>
        <v>0.855399077992462</v>
      </c>
    </row>
    <row r="102" spans="1:20">
      <c r="A102">
        <v>0.976036468824116</v>
      </c>
      <c r="B102">
        <v>0.000548102329195888</v>
      </c>
      <c r="C102">
        <v>0.0234154288466878</v>
      </c>
      <c r="D102">
        <v>0.982244466960539</v>
      </c>
      <c r="E102">
        <v>0.0177555330394605</v>
      </c>
      <c r="F102">
        <v>0.983318068068703</v>
      </c>
      <c r="G102">
        <v>144.549098644224</v>
      </c>
      <c r="H102">
        <v>8.59347914122052</v>
      </c>
      <c r="I102">
        <v>135.599752764502</v>
      </c>
      <c r="J102">
        <f t="shared" si="7"/>
        <v>855.806768094277</v>
      </c>
      <c r="L102">
        <f t="shared" si="6"/>
        <v>0.144549098644224</v>
      </c>
      <c r="M102">
        <f t="shared" si="6"/>
        <v>0.00859347914122052</v>
      </c>
      <c r="N102">
        <f t="shared" si="6"/>
        <v>0.135599752764502</v>
      </c>
      <c r="O102">
        <f t="shared" si="6"/>
        <v>0.855806768094277</v>
      </c>
      <c r="Q102">
        <v>0.142199493274659</v>
      </c>
      <c r="R102">
        <v>0.00839253920324043</v>
      </c>
      <c r="S102">
        <f t="shared" si="4"/>
        <v>0.133806954071419</v>
      </c>
      <c r="T102">
        <f t="shared" si="5"/>
        <v>0.857800506725341</v>
      </c>
    </row>
    <row r="103" spans="1:20">
      <c r="A103">
        <v>0.976267152406843</v>
      </c>
      <c r="B103">
        <v>0.000548102329195888</v>
      </c>
      <c r="C103">
        <v>0.0231847452639612</v>
      </c>
      <c r="D103">
        <v>0.982331398599679</v>
      </c>
      <c r="E103">
        <v>0.017668601400321</v>
      </c>
      <c r="F103">
        <v>0.983392714931971</v>
      </c>
      <c r="G103">
        <v>142.148530556713</v>
      </c>
      <c r="H103">
        <v>8.38953141046696</v>
      </c>
      <c r="I103">
        <v>133.403132407744</v>
      </c>
      <c r="J103">
        <f t="shared" si="7"/>
        <v>858.207336181788</v>
      </c>
      <c r="L103">
        <f t="shared" si="6"/>
        <v>0.142148530556713</v>
      </c>
      <c r="M103">
        <f t="shared" si="6"/>
        <v>0.00838953141046696</v>
      </c>
      <c r="N103">
        <f t="shared" si="6"/>
        <v>0.133403132407744</v>
      </c>
      <c r="O103">
        <f t="shared" si="6"/>
        <v>0.858207336181788</v>
      </c>
      <c r="Q103">
        <v>0.139848459103631</v>
      </c>
      <c r="R103">
        <v>0.00819526002074223</v>
      </c>
      <c r="S103">
        <f t="shared" si="4"/>
        <v>0.131653199082889</v>
      </c>
      <c r="T103">
        <f t="shared" si="5"/>
        <v>0.860151540896369</v>
      </c>
    </row>
    <row r="104" spans="1:20">
      <c r="A104">
        <v>0.976493504799831</v>
      </c>
      <c r="B104">
        <v>0.000613824628633242</v>
      </c>
      <c r="C104">
        <v>0.0228926705715357</v>
      </c>
      <c r="D104">
        <v>0.98241725495894</v>
      </c>
      <c r="E104">
        <v>0.0175827450410604</v>
      </c>
      <c r="F104">
        <v>0.983466648741941</v>
      </c>
      <c r="G104">
        <v>139.798338970202</v>
      </c>
      <c r="H104">
        <v>8.19232293063515</v>
      </c>
      <c r="I104">
        <v>131.24959792177</v>
      </c>
      <c r="J104">
        <f t="shared" si="7"/>
        <v>860.558079147594</v>
      </c>
      <c r="L104">
        <f t="shared" si="6"/>
        <v>0.139798338970202</v>
      </c>
      <c r="M104">
        <f t="shared" si="6"/>
        <v>0.00819232293063515</v>
      </c>
      <c r="N104">
        <f t="shared" si="6"/>
        <v>0.13124959792177</v>
      </c>
      <c r="O104">
        <f t="shared" si="6"/>
        <v>0.860558079147594</v>
      </c>
      <c r="Q104">
        <v>0.137546536393931</v>
      </c>
      <c r="R104">
        <v>0.00800443867378864</v>
      </c>
      <c r="S104">
        <f t="shared" si="4"/>
        <v>0.129542097720142</v>
      </c>
      <c r="T104">
        <f t="shared" si="5"/>
        <v>0.862453463606069</v>
      </c>
    </row>
    <row r="105" spans="1:20">
      <c r="A105">
        <v>0.976715644595703</v>
      </c>
      <c r="B105">
        <v>0.000613824628633242</v>
      </c>
      <c r="C105">
        <v>0.0226705307756639</v>
      </c>
      <c r="D105">
        <v>0.982506086776943</v>
      </c>
      <c r="E105">
        <v>0.0174939132230566</v>
      </c>
      <c r="F105">
        <v>0.983539877918896</v>
      </c>
      <c r="G105">
        <v>137.497241244017</v>
      </c>
      <c r="H105">
        <v>8.00156997193147</v>
      </c>
      <c r="I105">
        <v>129.139253154288</v>
      </c>
      <c r="J105">
        <f t="shared" si="7"/>
        <v>862.859176873779</v>
      </c>
      <c r="L105">
        <f t="shared" si="6"/>
        <v>0.137497241244017</v>
      </c>
      <c r="M105">
        <f t="shared" si="6"/>
        <v>0.00800156997193147</v>
      </c>
      <c r="N105">
        <f t="shared" si="6"/>
        <v>0.129139253154288</v>
      </c>
      <c r="O105">
        <f t="shared" si="6"/>
        <v>0.862859176873779</v>
      </c>
      <c r="Q105">
        <v>0.135292480267778</v>
      </c>
      <c r="R105">
        <v>0.00781980577949852</v>
      </c>
      <c r="S105">
        <f t="shared" si="4"/>
        <v>0.127472674488279</v>
      </c>
      <c r="T105">
        <f t="shared" si="5"/>
        <v>0.864707519732222</v>
      </c>
    </row>
    <row r="106" spans="1:20">
      <c r="A106">
        <v>0.976933686194046</v>
      </c>
      <c r="B106">
        <v>0.000613824628633242</v>
      </c>
      <c r="C106">
        <v>0.0224524891773203</v>
      </c>
      <c r="D106">
        <v>0.982589827013426</v>
      </c>
      <c r="E106">
        <v>0.0174101729865737</v>
      </c>
      <c r="F106">
        <v>0.983612410859279</v>
      </c>
      <c r="G106">
        <v>135.243992946527</v>
      </c>
      <c r="H106">
        <v>7.8170032480186</v>
      </c>
      <c r="I106">
        <v>127.070571580712</v>
      </c>
      <c r="J106">
        <f t="shared" si="7"/>
        <v>865.112425171269</v>
      </c>
      <c r="L106">
        <f t="shared" si="6"/>
        <v>0.135243992946527</v>
      </c>
      <c r="M106">
        <f t="shared" si="6"/>
        <v>0.0078170032480186</v>
      </c>
      <c r="N106">
        <f t="shared" si="6"/>
        <v>0.127070571580712</v>
      </c>
      <c r="O106">
        <f t="shared" si="6"/>
        <v>0.865112425171269</v>
      </c>
      <c r="Q106">
        <v>0.133085082784764</v>
      </c>
      <c r="R106">
        <v>0.00764110554451873</v>
      </c>
      <c r="S106">
        <f t="shared" si="4"/>
        <v>0.125443977240245</v>
      </c>
      <c r="T106">
        <f t="shared" si="5"/>
        <v>0.866914917215236</v>
      </c>
    </row>
    <row r="107" spans="1:20">
      <c r="A107">
        <v>0.977147739979899</v>
      </c>
      <c r="B107">
        <v>0.000613824628633242</v>
      </c>
      <c r="C107">
        <v>0.022238435391468</v>
      </c>
      <c r="D107">
        <v>0.982672556833701</v>
      </c>
      <c r="E107">
        <v>0.0173274431662994</v>
      </c>
      <c r="F107">
        <v>0.98368425592727</v>
      </c>
      <c r="G107">
        <v>133.037386570238</v>
      </c>
      <c r="H107">
        <v>7.6383670572169</v>
      </c>
      <c r="I107">
        <v>125.042601395224</v>
      </c>
      <c r="J107">
        <f t="shared" si="7"/>
        <v>867.319031547559</v>
      </c>
      <c r="L107">
        <f t="shared" si="6"/>
        <v>0.133037386570238</v>
      </c>
      <c r="M107">
        <f t="shared" si="6"/>
        <v>0.0076383670572169</v>
      </c>
      <c r="N107">
        <f t="shared" si="6"/>
        <v>0.125042601395224</v>
      </c>
      <c r="O107">
        <f t="shared" si="6"/>
        <v>0.867319031547559</v>
      </c>
      <c r="Q107">
        <v>0.130923171703269</v>
      </c>
      <c r="R107">
        <v>0.00746809496413342</v>
      </c>
      <c r="S107">
        <f t="shared" si="4"/>
        <v>0.123455076739136</v>
      </c>
      <c r="T107">
        <f t="shared" si="5"/>
        <v>0.869076828296731</v>
      </c>
    </row>
    <row r="108" spans="1:20">
      <c r="A108">
        <v>0.977357912493511</v>
      </c>
      <c r="B108">
        <v>0.000613824628633242</v>
      </c>
      <c r="C108">
        <v>0.0220282628778556</v>
      </c>
      <c r="D108">
        <v>0.982754296258175</v>
      </c>
      <c r="E108">
        <v>0.0172457037418253</v>
      </c>
      <c r="F108">
        <v>0.98375542144726</v>
      </c>
      <c r="G108">
        <v>130.876250293646</v>
      </c>
      <c r="H108">
        <v>7.46541848190072</v>
      </c>
      <c r="I108">
        <v>123.054413693948</v>
      </c>
      <c r="J108">
        <f t="shared" si="7"/>
        <v>869.48016782415</v>
      </c>
      <c r="L108">
        <f t="shared" si="6"/>
        <v>0.130876250293646</v>
      </c>
      <c r="M108">
        <f t="shared" si="6"/>
        <v>0.00746541848190072</v>
      </c>
      <c r="N108">
        <f t="shared" si="6"/>
        <v>0.123054413693948</v>
      </c>
      <c r="O108">
        <f t="shared" si="6"/>
        <v>0.86948016782415</v>
      </c>
      <c r="Q108">
        <v>0.128805609286931</v>
      </c>
      <c r="R108">
        <v>0.0073005430751754</v>
      </c>
      <c r="S108">
        <f t="shared" si="4"/>
        <v>0.121505066211756</v>
      </c>
      <c r="T108">
        <f t="shared" si="5"/>
        <v>0.871194390713069</v>
      </c>
    </row>
    <row r="109" spans="1:20">
      <c r="A109">
        <v>0.97756430659188</v>
      </c>
      <c r="B109">
        <v>0.000613824628633242</v>
      </c>
      <c r="C109">
        <v>0.0218218687794863</v>
      </c>
      <c r="D109">
        <v>0.982835064713491</v>
      </c>
      <c r="E109">
        <v>0.0171649352865089</v>
      </c>
      <c r="F109">
        <v>0.983825915697052</v>
      </c>
      <c r="G109">
        <v>128.759446788143</v>
      </c>
      <c r="H109">
        <v>7.29792664167748</v>
      </c>
      <c r="I109">
        <v>121.105102028668</v>
      </c>
      <c r="J109">
        <f t="shared" si="7"/>
        <v>871.596971329653</v>
      </c>
      <c r="L109">
        <f t="shared" si="6"/>
        <v>0.128759446788143</v>
      </c>
      <c r="M109">
        <f t="shared" si="6"/>
        <v>0.00729792664167748</v>
      </c>
      <c r="N109">
        <f t="shared" si="6"/>
        <v>0.121105102028668</v>
      </c>
      <c r="O109">
        <f t="shared" si="6"/>
        <v>0.871596971329653</v>
      </c>
      <c r="Q109">
        <v>0.126731291154515</v>
      </c>
      <c r="R109">
        <v>0.00713823025869493</v>
      </c>
      <c r="S109">
        <f t="shared" si="4"/>
        <v>0.11959306089582</v>
      </c>
      <c r="T109">
        <f t="shared" si="5"/>
        <v>0.873268708845485</v>
      </c>
    </row>
    <row r="110" spans="1:20">
      <c r="A110">
        <v>0.977767021602489</v>
      </c>
      <c r="B110">
        <v>0.000613824628633242</v>
      </c>
      <c r="C110">
        <v>0.0216191537688774</v>
      </c>
      <c r="D110">
        <v>0.982914881057187</v>
      </c>
      <c r="E110">
        <v>0.0170851189428125</v>
      </c>
      <c r="F110">
        <v>0.983895746901867</v>
      </c>
      <c r="G110">
        <v>126.685872068291</v>
      </c>
      <c r="H110">
        <v>7.13567199630645</v>
      </c>
      <c r="I110">
        <v>119.193781954188</v>
      </c>
      <c r="J110">
        <f t="shared" si="7"/>
        <v>873.670546049505</v>
      </c>
      <c r="L110">
        <f t="shared" si="6"/>
        <v>0.126685872068291</v>
      </c>
      <c r="M110">
        <f t="shared" si="6"/>
        <v>0.00713567199630645</v>
      </c>
      <c r="N110">
        <f t="shared" si="6"/>
        <v>0.119193781954188</v>
      </c>
      <c r="O110">
        <f t="shared" si="6"/>
        <v>0.873670546049505</v>
      </c>
      <c r="Q110">
        <v>0.124699145171542</v>
      </c>
      <c r="R110">
        <v>0.00698094758867653</v>
      </c>
      <c r="S110">
        <f t="shared" si="4"/>
        <v>0.117718197582865</v>
      </c>
      <c r="T110">
        <f t="shared" si="5"/>
        <v>0.875300854828458</v>
      </c>
    </row>
    <row r="111" spans="1:20">
      <c r="A111">
        <v>0.977966153469648</v>
      </c>
      <c r="B111">
        <v>0.000613824628633242</v>
      </c>
      <c r="C111">
        <v>0.0214200219017189</v>
      </c>
      <c r="D111">
        <v>0.982993763600819</v>
      </c>
      <c r="E111">
        <v>0.017006236399181</v>
      </c>
      <c r="F111">
        <v>0.983964923228823</v>
      </c>
      <c r="G111">
        <v>124.654454383853</v>
      </c>
      <c r="H111">
        <v>6.9784456946489</v>
      </c>
      <c r="I111">
        <v>117.319590571407</v>
      </c>
      <c r="J111">
        <f t="shared" si="7"/>
        <v>875.701963733944</v>
      </c>
      <c r="L111">
        <f t="shared" si="6"/>
        <v>0.124654454383853</v>
      </c>
      <c r="M111">
        <f t="shared" si="6"/>
        <v>0.0069784456946489</v>
      </c>
      <c r="N111">
        <f t="shared" si="6"/>
        <v>0.117319590571407</v>
      </c>
      <c r="O111">
        <f t="shared" si="6"/>
        <v>0.875701963733944</v>
      </c>
      <c r="Q111">
        <v>0.122708130382141</v>
      </c>
      <c r="R111">
        <v>0.00682849622339983</v>
      </c>
      <c r="S111">
        <f t="shared" si="4"/>
        <v>0.115879634158741</v>
      </c>
      <c r="T111">
        <f t="shared" si="5"/>
        <v>0.877291869617859</v>
      </c>
    </row>
    <row r="112" spans="1:20">
      <c r="A112">
        <v>0.978161794893865</v>
      </c>
      <c r="B112">
        <v>0.000613824628633242</v>
      </c>
      <c r="C112">
        <v>0.0212243804775022</v>
      </c>
      <c r="D112">
        <v>0.983071730132033</v>
      </c>
      <c r="E112">
        <v>0.0169282698679674</v>
      </c>
      <c r="F112">
        <v>0.984033452782198</v>
      </c>
      <c r="G112">
        <v>122.664153152024</v>
      </c>
      <c r="H112">
        <v>6.82604896624713</v>
      </c>
      <c r="I112">
        <v>115.481686067979</v>
      </c>
      <c r="J112">
        <f t="shared" si="7"/>
        <v>877.692264965773</v>
      </c>
      <c r="L112">
        <f t="shared" si="6"/>
        <v>0.122664153152024</v>
      </c>
      <c r="M112">
        <f t="shared" si="6"/>
        <v>0.00682604896624713</v>
      </c>
      <c r="N112">
        <f t="shared" si="6"/>
        <v>0.115481686067979</v>
      </c>
      <c r="O112">
        <f t="shared" si="6"/>
        <v>0.877692264965773</v>
      </c>
      <c r="Q112">
        <v>0.120757235979595</v>
      </c>
      <c r="R112">
        <v>0.00668068683631789</v>
      </c>
      <c r="S112">
        <f t="shared" si="4"/>
        <v>0.114076549143277</v>
      </c>
      <c r="T112">
        <f t="shared" si="5"/>
        <v>0.879242764020405</v>
      </c>
    </row>
    <row r="113" spans="1:20">
      <c r="A113">
        <v>0.978354035464583</v>
      </c>
      <c r="B113">
        <v>0.000613824628633242</v>
      </c>
      <c r="C113">
        <v>0.0210321399067835</v>
      </c>
      <c r="D113">
        <v>0.983148797935305</v>
      </c>
      <c r="E113">
        <v>0.0168512020646947</v>
      </c>
      <c r="F113">
        <v>0.984101343599072</v>
      </c>
      <c r="G113">
        <v>120.713957928349</v>
      </c>
      <c r="H113">
        <v>6.67829255240673</v>
      </c>
      <c r="I113">
        <v>113.679247258145</v>
      </c>
      <c r="J113">
        <f t="shared" si="7"/>
        <v>879.642460189448</v>
      </c>
      <c r="L113">
        <f t="shared" si="6"/>
        <v>0.120713957928349</v>
      </c>
      <c r="M113">
        <f t="shared" si="6"/>
        <v>0.00667829255240673</v>
      </c>
      <c r="N113">
        <f t="shared" si="6"/>
        <v>0.113679247258145</v>
      </c>
      <c r="O113">
        <f t="shared" si="6"/>
        <v>0.879642460189448</v>
      </c>
      <c r="Q113">
        <v>0.11884548031414</v>
      </c>
      <c r="R113">
        <v>0.00653733908357957</v>
      </c>
      <c r="S113">
        <f t="shared" si="4"/>
        <v>0.11230814123056</v>
      </c>
      <c r="T113">
        <f t="shared" si="5"/>
        <v>0.88115451968586</v>
      </c>
    </row>
    <row r="114" spans="1:20">
      <c r="A114">
        <v>0.978542961786647</v>
      </c>
      <c r="B114">
        <v>0.000613824628633242</v>
      </c>
      <c r="C114">
        <v>0.0208432135847202</v>
      </c>
      <c r="D114">
        <v>0.983224983811724</v>
      </c>
      <c r="E114">
        <v>0.0167750161882759</v>
      </c>
      <c r="F114">
        <v>0.984168603645598</v>
      </c>
      <c r="G114">
        <v>118.802887414876</v>
      </c>
      <c r="H114">
        <v>6.53499617390978</v>
      </c>
      <c r="I114">
        <v>111.911473123169</v>
      </c>
      <c r="J114">
        <f t="shared" si="7"/>
        <v>881.55353070292</v>
      </c>
      <c r="L114">
        <f t="shared" si="6"/>
        <v>0.118802887414876</v>
      </c>
      <c r="M114">
        <f t="shared" si="6"/>
        <v>0.00653499617390978</v>
      </c>
      <c r="N114">
        <f t="shared" si="6"/>
        <v>0.111911473123169</v>
      </c>
      <c r="O114">
        <f t="shared" si="6"/>
        <v>0.88155353070292</v>
      </c>
      <c r="Q114">
        <v>0.116971909936596</v>
      </c>
      <c r="R114">
        <v>0.00639828110555322</v>
      </c>
      <c r="S114">
        <f t="shared" si="4"/>
        <v>0.110573628831043</v>
      </c>
      <c r="T114">
        <f t="shared" si="5"/>
        <v>0.883028090063404</v>
      </c>
    </row>
    <row r="115" spans="1:20">
      <c r="A115">
        <v>0.978728657600822</v>
      </c>
      <c r="B115">
        <v>0.000613824628633242</v>
      </c>
      <c r="C115">
        <v>0.0206575177705448</v>
      </c>
      <c r="D115">
        <v>0.983300304097618</v>
      </c>
      <c r="E115">
        <v>0.0166996959023818</v>
      </c>
      <c r="F115">
        <v>0.984235240813604</v>
      </c>
      <c r="G115">
        <v>116.929988504132</v>
      </c>
      <c r="H115">
        <v>6.39598803271723</v>
      </c>
      <c r="I115">
        <v>110.177582353618</v>
      </c>
      <c r="J115">
        <f t="shared" si="7"/>
        <v>883.426429613664</v>
      </c>
      <c r="L115">
        <f t="shared" si="6"/>
        <v>0.116929988504132</v>
      </c>
      <c r="M115">
        <f t="shared" si="6"/>
        <v>0.00639598803271723</v>
      </c>
      <c r="N115">
        <f t="shared" si="6"/>
        <v>0.110177582353618</v>
      </c>
      <c r="O115">
        <f t="shared" si="6"/>
        <v>0.883426429613664</v>
      </c>
      <c r="Q115">
        <v>0.115135598676485</v>
      </c>
      <c r="R115">
        <v>0.00626334905991944</v>
      </c>
      <c r="S115">
        <f t="shared" si="4"/>
        <v>0.108872249616566</v>
      </c>
      <c r="T115">
        <f t="shared" si="5"/>
        <v>0.884864401323515</v>
      </c>
    </row>
    <row r="116" spans="1:20">
      <c r="A116">
        <v>0.978911203898705</v>
      </c>
      <c r="B116">
        <v>0.000613824628633242</v>
      </c>
      <c r="C116">
        <v>0.0204749714726619</v>
      </c>
      <c r="D116">
        <v>0.983374774682324</v>
      </c>
      <c r="E116">
        <v>0.0166252253176761</v>
      </c>
      <c r="F116">
        <v>0.984301262917684</v>
      </c>
      <c r="G116">
        <v>115.094335357568</v>
      </c>
      <c r="H116">
        <v>6.26110434522893</v>
      </c>
      <c r="I116">
        <v>108.476812894541</v>
      </c>
      <c r="J116">
        <f t="shared" si="7"/>
        <v>885.262082760229</v>
      </c>
      <c r="L116">
        <f t="shared" si="6"/>
        <v>0.115094335357568</v>
      </c>
      <c r="M116">
        <f t="shared" si="6"/>
        <v>0.00626110434522893</v>
      </c>
      <c r="N116">
        <f t="shared" si="6"/>
        <v>0.108476812894541</v>
      </c>
      <c r="O116">
        <f t="shared" si="6"/>
        <v>0.885262082760229</v>
      </c>
      <c r="Q116">
        <v>0.113335646753329</v>
      </c>
      <c r="R116">
        <v>0.00613238668409258</v>
      </c>
      <c r="S116">
        <f t="shared" si="4"/>
        <v>0.107203260069236</v>
      </c>
      <c r="T116">
        <f t="shared" si="5"/>
        <v>0.886664353246671</v>
      </c>
    </row>
    <row r="117" spans="1:20">
      <c r="A117">
        <v>0.979090679032258</v>
      </c>
      <c r="B117">
        <v>0.000613824628633242</v>
      </c>
      <c r="C117">
        <v>0.0202954963391085</v>
      </c>
      <c r="D117">
        <v>0.983448411025056</v>
      </c>
      <c r="E117">
        <v>0.0165515889749439</v>
      </c>
      <c r="F117">
        <v>0.984366677692678</v>
      </c>
      <c r="G117">
        <v>113.295028517176</v>
      </c>
      <c r="H117">
        <v>6.13018890486202</v>
      </c>
      <c r="I117">
        <v>106.808421494516</v>
      </c>
      <c r="J117">
        <f t="shared" si="7"/>
        <v>887.061389600621</v>
      </c>
      <c r="L117">
        <f t="shared" si="6"/>
        <v>0.113295028517176</v>
      </c>
      <c r="M117">
        <f t="shared" si="6"/>
        <v>0.00613018890486202</v>
      </c>
      <c r="N117">
        <f t="shared" si="6"/>
        <v>0.106808421494516</v>
      </c>
      <c r="O117">
        <f t="shared" si="6"/>
        <v>0.887061389600621</v>
      </c>
      <c r="Q117">
        <v>0.111571179919861</v>
      </c>
      <c r="R117">
        <v>0.00600524488490657</v>
      </c>
      <c r="S117">
        <f t="shared" si="4"/>
        <v>0.105565935034954</v>
      </c>
      <c r="T117">
        <f t="shared" si="5"/>
        <v>0.888428820080139</v>
      </c>
    </row>
    <row r="118" spans="1:20">
      <c r="A118">
        <v>0.979267158818309</v>
      </c>
      <c r="B118">
        <v>0.000613824628633242</v>
      </c>
      <c r="C118">
        <v>0.0201190165530581</v>
      </c>
      <c r="D118">
        <v>0.98352122817087</v>
      </c>
      <c r="E118">
        <v>0.0164787718291298</v>
      </c>
      <c r="F118">
        <v>0.984431492791423</v>
      </c>
      <c r="G118">
        <v>111.53119404901</v>
      </c>
      <c r="H118">
        <v>6.00309267188375</v>
      </c>
      <c r="I118">
        <v>105.171683259329</v>
      </c>
      <c r="J118">
        <f t="shared" si="7"/>
        <v>888.825224068786</v>
      </c>
      <c r="L118">
        <f t="shared" si="6"/>
        <v>0.11153119404901</v>
      </c>
      <c r="M118">
        <f t="shared" si="6"/>
        <v>0.00600309267188375</v>
      </c>
      <c r="N118">
        <f t="shared" si="6"/>
        <v>0.105171683259329</v>
      </c>
      <c r="O118">
        <f t="shared" si="6"/>
        <v>0.888825224068787</v>
      </c>
      <c r="Q118">
        <v>0.109841348635948</v>
      </c>
      <c r="R118">
        <v>0.00588178135366109</v>
      </c>
      <c r="S118">
        <f t="shared" si="4"/>
        <v>0.103959567282287</v>
      </c>
      <c r="T118">
        <f t="shared" si="5"/>
        <v>0.890158651364052</v>
      </c>
    </row>
    <row r="119" spans="1:20">
      <c r="A119">
        <v>0.979440716638252</v>
      </c>
      <c r="B119">
        <v>0.000613824628633242</v>
      </c>
      <c r="C119">
        <v>0.0199454587331144</v>
      </c>
      <c r="D119">
        <v>0.983593240765939</v>
      </c>
      <c r="E119">
        <v>0.0164067592340606</v>
      </c>
      <c r="F119">
        <v>0.984495715782915</v>
      </c>
      <c r="G119">
        <v>109.801982717404</v>
      </c>
      <c r="H119">
        <v>5.87967338859566</v>
      </c>
      <c r="I119">
        <v>103.565891211011</v>
      </c>
      <c r="J119">
        <f t="shared" si="7"/>
        <v>890.554435400393</v>
      </c>
      <c r="L119">
        <f t="shared" si="6"/>
        <v>0.109801982717404</v>
      </c>
      <c r="M119">
        <f t="shared" si="6"/>
        <v>0.00587967338859566</v>
      </c>
      <c r="N119">
        <f t="shared" si="6"/>
        <v>0.103565891211011</v>
      </c>
      <c r="O119">
        <f t="shared" si="6"/>
        <v>0.890554435400393</v>
      </c>
      <c r="Q119">
        <v>0.108145327272045</v>
      </c>
      <c r="R119">
        <v>0.00576186020477083</v>
      </c>
      <c r="S119">
        <f t="shared" si="4"/>
        <v>0.102383467067274</v>
      </c>
      <c r="T119">
        <f t="shared" si="5"/>
        <v>0.891854672727955</v>
      </c>
    </row>
    <row r="120" spans="1:20">
      <c r="A120">
        <v>0.979611423533176</v>
      </c>
      <c r="B120">
        <v>0.000613824628633242</v>
      </c>
      <c r="C120">
        <v>0.0197747518381909</v>
      </c>
      <c r="D120">
        <v>0.983664463071968</v>
      </c>
      <c r="E120">
        <v>0.0163355369280317</v>
      </c>
      <c r="F120">
        <v>0.984559354150647</v>
      </c>
      <c r="G120">
        <v>108.106569188707</v>
      </c>
      <c r="H120">
        <v>5.75979521811233</v>
      </c>
      <c r="I120">
        <v>101.990355852798</v>
      </c>
      <c r="J120">
        <f t="shared" si="7"/>
        <v>892.249848929089</v>
      </c>
      <c r="L120">
        <f t="shared" si="6"/>
        <v>0.108106569188707</v>
      </c>
      <c r="M120">
        <f t="shared" si="6"/>
        <v>0.00575979521811233</v>
      </c>
      <c r="N120">
        <f t="shared" si="6"/>
        <v>0.101990355852798</v>
      </c>
      <c r="O120">
        <f t="shared" si="6"/>
        <v>0.892249848929089</v>
      </c>
      <c r="Q120">
        <v>0.106482313341075</v>
      </c>
      <c r="R120">
        <v>0.00564535163639545</v>
      </c>
      <c r="S120">
        <f t="shared" si="4"/>
        <v>0.10083696170468</v>
      </c>
      <c r="T120">
        <f t="shared" si="5"/>
        <v>0.893517686658925</v>
      </c>
    </row>
    <row r="121" spans="1:20">
      <c r="A121">
        <v>0.979779348294686</v>
      </c>
      <c r="B121">
        <v>0.000675442906846069</v>
      </c>
      <c r="C121">
        <v>0.0195452087984679</v>
      </c>
      <c r="D121">
        <v>0.983734908980082</v>
      </c>
      <c r="E121">
        <v>0.0162650910199179</v>
      </c>
      <c r="F121">
        <v>0.984622415291355</v>
      </c>
      <c r="G121">
        <v>106.444151263447</v>
      </c>
      <c r="H121">
        <v>5.64332840511294</v>
      </c>
      <c r="I121">
        <v>100.444049831872</v>
      </c>
      <c r="J121">
        <f t="shared" si="7"/>
        <v>893.912621763014</v>
      </c>
      <c r="L121">
        <f t="shared" si="6"/>
        <v>0.106444151263447</v>
      </c>
      <c r="M121">
        <f t="shared" si="6"/>
        <v>0.00564332840511294</v>
      </c>
      <c r="N121">
        <f t="shared" si="6"/>
        <v>0.100444049831872</v>
      </c>
      <c r="O121">
        <f t="shared" si="6"/>
        <v>0.893912621763014</v>
      </c>
      <c r="Q121">
        <v>0.104851526757635</v>
      </c>
      <c r="R121">
        <v>0.00553213161155095</v>
      </c>
      <c r="S121">
        <f t="shared" si="4"/>
        <v>0.0993193951460841</v>
      </c>
      <c r="T121">
        <f t="shared" si="5"/>
        <v>0.895148473242365</v>
      </c>
    </row>
    <row r="122" spans="1:20">
      <c r="A122">
        <v>0.979944557551637</v>
      </c>
      <c r="B122">
        <v>0.000675442906846069</v>
      </c>
      <c r="C122">
        <v>0.0193799995415168</v>
      </c>
      <c r="D122">
        <v>0.983807996748104</v>
      </c>
      <c r="E122">
        <v>0.0161920032518958</v>
      </c>
      <c r="F122">
        <v>0.984684906513851</v>
      </c>
      <c r="G122">
        <v>104.813949135793</v>
      </c>
      <c r="H122">
        <v>5.53014895706699</v>
      </c>
      <c r="I122">
        <v>98.9270271522649</v>
      </c>
      <c r="J122">
        <f t="shared" si="7"/>
        <v>895.542823890667</v>
      </c>
      <c r="L122">
        <f t="shared" si="6"/>
        <v>0.104813949135793</v>
      </c>
      <c r="M122">
        <f t="shared" si="6"/>
        <v>0.00553014895706699</v>
      </c>
      <c r="N122">
        <f t="shared" si="6"/>
        <v>0.0989270271522649</v>
      </c>
      <c r="O122">
        <f t="shared" si="6"/>
        <v>0.895542823890668</v>
      </c>
      <c r="Q122">
        <v>0.103252209123505</v>
      </c>
      <c r="R122">
        <v>0.00542208155831608</v>
      </c>
      <c r="S122">
        <f t="shared" si="4"/>
        <v>0.0978301275651889</v>
      </c>
      <c r="T122">
        <f t="shared" si="5"/>
        <v>0.896747790876495</v>
      </c>
    </row>
    <row r="123" spans="1:20">
      <c r="A123">
        <v>0.98010711585294</v>
      </c>
      <c r="B123">
        <v>0.000675442906846069</v>
      </c>
      <c r="C123">
        <v>0.0192174412402137</v>
      </c>
      <c r="D123">
        <v>0.983876912078604</v>
      </c>
      <c r="E123">
        <v>0.0161230879213962</v>
      </c>
      <c r="F123">
        <v>0.984746835038208</v>
      </c>
      <c r="G123">
        <v>103.215204679328</v>
      </c>
      <c r="H123">
        <v>5.42013834454807</v>
      </c>
      <c r="I123">
        <v>97.4382933083187</v>
      </c>
      <c r="J123">
        <f t="shared" si="7"/>
        <v>897.141568347133</v>
      </c>
      <c r="L123">
        <f t="shared" si="6"/>
        <v>0.103215204679328</v>
      </c>
      <c r="M123">
        <f t="shared" si="6"/>
        <v>0.00542013834454807</v>
      </c>
      <c r="N123">
        <f t="shared" si="6"/>
        <v>0.0974382933083187</v>
      </c>
      <c r="O123">
        <f t="shared" si="6"/>
        <v>0.897141568347133</v>
      </c>
      <c r="Q123">
        <v>0.101683623038447</v>
      </c>
      <c r="R123">
        <v>0.00531508808785147</v>
      </c>
      <c r="S123">
        <f t="shared" si="4"/>
        <v>0.0963685349505955</v>
      </c>
      <c r="T123">
        <f t="shared" si="5"/>
        <v>0.898316376961553</v>
      </c>
    </row>
    <row r="124" spans="1:20">
      <c r="A124">
        <v>0.980267085746708</v>
      </c>
      <c r="B124">
        <v>0.000675442906846069</v>
      </c>
      <c r="C124">
        <v>0.0190574713464464</v>
      </c>
      <c r="D124">
        <v>0.983945091050704</v>
      </c>
      <c r="E124">
        <v>0.016054908949296</v>
      </c>
      <c r="F124">
        <v>0.98480820799503</v>
      </c>
      <c r="G124">
        <v>101.647180758089</v>
      </c>
      <c r="H124">
        <v>5.31318321935412</v>
      </c>
      <c r="I124">
        <v>95.9772245122738</v>
      </c>
      <c r="J124">
        <f t="shared" si="7"/>
        <v>898.709592268371</v>
      </c>
      <c r="L124">
        <f t="shared" si="6"/>
        <v>0.101647180758089</v>
      </c>
      <c r="M124">
        <f t="shared" si="6"/>
        <v>0.00531318321935412</v>
      </c>
      <c r="N124">
        <f t="shared" si="6"/>
        <v>0.0959772245122738</v>
      </c>
      <c r="O124">
        <f t="shared" si="6"/>
        <v>0.898709592268371</v>
      </c>
      <c r="Q124">
        <v>0.100145051435344</v>
      </c>
      <c r="R124">
        <v>0.0052110427290442</v>
      </c>
      <c r="S124">
        <f t="shared" si="4"/>
        <v>0.0949340087062998</v>
      </c>
      <c r="T124">
        <f t="shared" si="5"/>
        <v>0.899854948564656</v>
      </c>
    </row>
    <row r="125" spans="1:20">
      <c r="A125">
        <v>0.980424527855882</v>
      </c>
      <c r="B125">
        <v>0.000675442906846069</v>
      </c>
      <c r="C125">
        <v>0.018900029237272</v>
      </c>
      <c r="D125">
        <v>0.984012546184579</v>
      </c>
      <c r="E125">
        <v>0.0159874538154209</v>
      </c>
      <c r="F125">
        <v>0.984869032425003</v>
      </c>
      <c r="G125">
        <v>100.109160561949</v>
      </c>
      <c r="H125">
        <v>5.20917514924706</v>
      </c>
      <c r="I125">
        <v>94.5432123862403</v>
      </c>
      <c r="J125">
        <f t="shared" si="7"/>
        <v>900.247612464512</v>
      </c>
      <c r="L125">
        <f t="shared" si="6"/>
        <v>0.100109160561949</v>
      </c>
      <c r="M125">
        <f t="shared" si="6"/>
        <v>0.00520917514924706</v>
      </c>
      <c r="N125">
        <f t="shared" si="6"/>
        <v>0.0945432123862403</v>
      </c>
      <c r="O125">
        <f t="shared" si="6"/>
        <v>0.900247612464512</v>
      </c>
      <c r="Q125">
        <v>0.0986357969387507</v>
      </c>
      <c r="R125">
        <v>0.00510984167867798</v>
      </c>
      <c r="S125">
        <f t="shared" si="4"/>
        <v>0.0935259552600727</v>
      </c>
      <c r="T125">
        <f t="shared" si="5"/>
        <v>0.901364203061249</v>
      </c>
    </row>
    <row r="126" spans="1:20">
      <c r="A126">
        <v>0.980579500950517</v>
      </c>
      <c r="B126">
        <v>0.000675442906846069</v>
      </c>
      <c r="C126">
        <v>0.0187450561426373</v>
      </c>
      <c r="D126">
        <v>0.984079289690288</v>
      </c>
      <c r="E126">
        <v>0.0159207103097119</v>
      </c>
      <c r="F126">
        <v>0.984929315278572</v>
      </c>
      <c r="G126">
        <v>98.600446965393</v>
      </c>
      <c r="H126">
        <v>5.10801036821252</v>
      </c>
      <c r="I126">
        <v>93.1356635707189</v>
      </c>
      <c r="J126">
        <f t="shared" si="7"/>
        <v>901.756326061068</v>
      </c>
      <c r="L126">
        <f t="shared" si="6"/>
        <v>0.098600446965393</v>
      </c>
      <c r="M126">
        <f t="shared" si="6"/>
        <v>0.00510801036821252</v>
      </c>
      <c r="N126">
        <f t="shared" si="6"/>
        <v>0.0931356635707189</v>
      </c>
      <c r="O126">
        <f t="shared" si="6"/>
        <v>0.901756326061068</v>
      </c>
      <c r="Q126">
        <v>0.0971551812459632</v>
      </c>
      <c r="R126">
        <v>0.00501138556610972</v>
      </c>
      <c r="S126">
        <f t="shared" si="4"/>
        <v>0.0921437956798535</v>
      </c>
      <c r="T126">
        <f t="shared" si="5"/>
        <v>0.902844818754037</v>
      </c>
    </row>
    <row r="127" spans="1:20">
      <c r="A127">
        <v>0.980732062016894</v>
      </c>
      <c r="B127">
        <v>0.000675442906846069</v>
      </c>
      <c r="C127">
        <v>0.0185924950762604</v>
      </c>
      <c r="D127">
        <v>0.984145333478119</v>
      </c>
      <c r="E127">
        <v>0.0158546665218812</v>
      </c>
      <c r="F127">
        <v>0.98498906341572</v>
      </c>
      <c r="G127">
        <v>97.1203619088138</v>
      </c>
      <c r="H127">
        <v>5.00958954122073</v>
      </c>
      <c r="I127">
        <v>91.7539993411315</v>
      </c>
      <c r="J127">
        <f t="shared" si="7"/>
        <v>903.236411117647</v>
      </c>
      <c r="L127">
        <f t="shared" si="6"/>
        <v>0.0971203619088138</v>
      </c>
      <c r="M127">
        <f t="shared" si="6"/>
        <v>0.00500958954122073</v>
      </c>
      <c r="N127">
        <f t="shared" si="6"/>
        <v>0.0917539993411315</v>
      </c>
      <c r="O127">
        <f t="shared" si="6"/>
        <v>0.903236411117647</v>
      </c>
      <c r="Q127">
        <v>0.0957025445297646</v>
      </c>
      <c r="R127">
        <v>0.00491557923150727</v>
      </c>
      <c r="S127">
        <f t="shared" si="4"/>
        <v>0.0907869652982573</v>
      </c>
      <c r="T127">
        <f t="shared" si="5"/>
        <v>0.904297455470235</v>
      </c>
    </row>
    <row r="128" spans="1:20">
      <c r="A128">
        <v>0.980882266323638</v>
      </c>
      <c r="B128">
        <v>0.000675442906846069</v>
      </c>
      <c r="C128">
        <v>0.018442290769516</v>
      </c>
      <c r="D128">
        <v>0.984210689168584</v>
      </c>
      <c r="E128">
        <v>0.0157893108314163</v>
      </c>
      <c r="F128">
        <v>0.985048283605987</v>
      </c>
      <c r="G128">
        <v>95.6682458014693</v>
      </c>
      <c r="H128">
        <v>4.91381754254379</v>
      </c>
      <c r="I128">
        <v>90.3976552324639</v>
      </c>
      <c r="J128">
        <f t="shared" si="7"/>
        <v>904.688527224992</v>
      </c>
      <c r="L128">
        <f t="shared" si="6"/>
        <v>0.0956682458014693</v>
      </c>
      <c r="M128">
        <f t="shared" si="6"/>
        <v>0.00491381754254379</v>
      </c>
      <c r="N128">
        <f t="shared" si="6"/>
        <v>0.0903976552324639</v>
      </c>
      <c r="O128">
        <f t="shared" si="6"/>
        <v>0.904688527224992</v>
      </c>
      <c r="Q128">
        <v>0.0942772448620175</v>
      </c>
      <c r="R128">
        <v>0.0048223315167712</v>
      </c>
      <c r="S128">
        <f t="shared" si="4"/>
        <v>0.0894549133452463</v>
      </c>
      <c r="T128">
        <f t="shared" si="5"/>
        <v>0.905722755137983</v>
      </c>
    </row>
    <row r="129" spans="1:20">
      <c r="A129">
        <v>0.981030167484967</v>
      </c>
      <c r="B129">
        <v>0.000675442906846069</v>
      </c>
      <c r="C129">
        <v>0.0182943896081874</v>
      </c>
      <c r="D129">
        <v>0.984275368101891</v>
      </c>
      <c r="E129">
        <v>0.0157246318981094</v>
      </c>
      <c r="F129">
        <v>0.985106982528518</v>
      </c>
      <c r="G129">
        <v>94.2434569452819</v>
      </c>
      <c r="H129">
        <v>4.8206032467523</v>
      </c>
      <c r="I129">
        <v>89.0660806720681</v>
      </c>
      <c r="J129">
        <f t="shared" si="7"/>
        <v>906.113316081179</v>
      </c>
      <c r="L129">
        <f t="shared" si="6"/>
        <v>0.0942434569452819</v>
      </c>
      <c r="M129">
        <f t="shared" si="6"/>
        <v>0.0048206032467523</v>
      </c>
      <c r="N129">
        <f t="shared" si="6"/>
        <v>0.0890660806720681</v>
      </c>
      <c r="O129">
        <f t="shared" si="6"/>
        <v>0.906113316081179</v>
      </c>
      <c r="Q129">
        <v>0.0928786576573202</v>
      </c>
      <c r="R129">
        <v>0.00473155506832628</v>
      </c>
      <c r="S129">
        <f t="shared" si="4"/>
        <v>0.0881471025889939</v>
      </c>
      <c r="T129">
        <f t="shared" si="5"/>
        <v>0.90712134234268</v>
      </c>
    </row>
    <row r="130" spans="1:20">
      <c r="A130">
        <v>0.98117581752121</v>
      </c>
      <c r="B130">
        <v>0.000675442906846069</v>
      </c>
      <c r="C130">
        <v>0.0181487395719436</v>
      </c>
      <c r="D130">
        <v>0.984339381347055</v>
      </c>
      <c r="E130">
        <v>0.0156606186529447</v>
      </c>
      <c r="F130">
        <v>0.985165166772276</v>
      </c>
      <c r="G130">
        <v>92.8453709786945</v>
      </c>
      <c r="H130">
        <v>4.72985933157759</v>
      </c>
      <c r="I130">
        <v>87.7587386206554</v>
      </c>
      <c r="J130">
        <f t="shared" si="7"/>
        <v>907.511402047766</v>
      </c>
      <c r="L130">
        <f t="shared" si="6"/>
        <v>0.0928453709786945</v>
      </c>
      <c r="M130">
        <f t="shared" si="6"/>
        <v>0.00472985933157759</v>
      </c>
      <c r="N130">
        <f t="shared" si="6"/>
        <v>0.0877587386206554</v>
      </c>
      <c r="O130">
        <f t="shared" ref="O130:O193" si="8">J130/1000</f>
        <v>0.907511402047766</v>
      </c>
      <c r="Q130">
        <v>0.0915061751359689</v>
      </c>
      <c r="R130">
        <v>0.00464316615102611</v>
      </c>
      <c r="S130">
        <f t="shared" ref="S130:S193" si="9">Q130-R130</f>
        <v>0.0868630089849428</v>
      </c>
      <c r="T130">
        <f t="shared" ref="T130:T193" si="10">1-Q130</f>
        <v>0.908493824864031</v>
      </c>
    </row>
    <row r="131" spans="1:20">
      <c r="A131">
        <v>0.981319266916736</v>
      </c>
      <c r="B131">
        <v>0.000675442906846069</v>
      </c>
      <c r="C131">
        <v>0.0180052901764183</v>
      </c>
      <c r="D131">
        <v>0.984402739710621</v>
      </c>
      <c r="E131">
        <v>0.0155972602893787</v>
      </c>
      <c r="F131">
        <v>0.985222842836347</v>
      </c>
      <c r="G131">
        <v>91.4733803398247</v>
      </c>
      <c r="H131">
        <v>4.641502091883</v>
      </c>
      <c r="I131">
        <v>86.4751052214801</v>
      </c>
      <c r="J131">
        <f t="shared" si="7"/>
        <v>908.883392686636</v>
      </c>
      <c r="L131">
        <f t="shared" ref="L131:O194" si="11">G131/1000</f>
        <v>0.0914733803398247</v>
      </c>
      <c r="M131">
        <f t="shared" si="11"/>
        <v>0.004641502091883</v>
      </c>
      <c r="N131">
        <f t="shared" si="11"/>
        <v>0.0864751052214801</v>
      </c>
      <c r="O131">
        <f t="shared" si="8"/>
        <v>0.908883392686636</v>
      </c>
      <c r="Q131">
        <v>0.0901592058054982</v>
      </c>
      <c r="R131">
        <v>0.00455708447246793</v>
      </c>
      <c r="S131">
        <f t="shared" si="9"/>
        <v>0.0856021213330303</v>
      </c>
      <c r="T131">
        <f t="shared" si="10"/>
        <v>0.909840794194502</v>
      </c>
    </row>
    <row r="132" spans="1:20">
      <c r="A132">
        <v>0.98146056467543</v>
      </c>
      <c r="B132">
        <v>0.000675442906846069</v>
      </c>
      <c r="C132">
        <v>0.0178639924177237</v>
      </c>
      <c r="D132">
        <v>0.984465453745011</v>
      </c>
      <c r="E132">
        <v>0.0155345462549895</v>
      </c>
      <c r="F132">
        <v>0.985280017130328</v>
      </c>
      <c r="G132">
        <v>90.1268937481915</v>
      </c>
      <c r="H132">
        <v>4.55545126404168</v>
      </c>
      <c r="I132">
        <v>85.2146694576882</v>
      </c>
      <c r="J132">
        <f t="shared" ref="J132:J195" si="12">B132*H131+I131*E132+J131</f>
        <v>910.229879278269</v>
      </c>
      <c r="L132">
        <f t="shared" si="11"/>
        <v>0.0901268937481915</v>
      </c>
      <c r="M132">
        <f t="shared" si="11"/>
        <v>0.00455545126404168</v>
      </c>
      <c r="N132">
        <f t="shared" si="11"/>
        <v>0.0852146694576882</v>
      </c>
      <c r="O132">
        <f t="shared" si="8"/>
        <v>0.910229879278269</v>
      </c>
      <c r="Q132">
        <v>0.0888371739601017</v>
      </c>
      <c r="R132">
        <v>0.00447323301706356</v>
      </c>
      <c r="S132">
        <f t="shared" si="9"/>
        <v>0.0843639409430381</v>
      </c>
      <c r="T132">
        <f t="shared" si="10"/>
        <v>0.911162826039898</v>
      </c>
    </row>
    <row r="133" spans="1:20">
      <c r="A133">
        <v>0.98159975837381</v>
      </c>
      <c r="B133">
        <v>0.000675442906846069</v>
      </c>
      <c r="C133">
        <v>0.0177247987193442</v>
      </c>
      <c r="D133">
        <v>0.984527533756527</v>
      </c>
      <c r="E133">
        <v>0.0154724662434726</v>
      </c>
      <c r="F133">
        <v>0.985336695974801</v>
      </c>
      <c r="G133">
        <v>88.8053357043149</v>
      </c>
      <c r="H133">
        <v>4.47162986006698</v>
      </c>
      <c r="I133">
        <v>83.9769328177864</v>
      </c>
      <c r="J133">
        <f t="shared" si="12"/>
        <v>911.551437322146</v>
      </c>
      <c r="L133">
        <f t="shared" si="11"/>
        <v>0.0888053357043149</v>
      </c>
      <c r="M133">
        <f t="shared" si="11"/>
        <v>0.00447162986006698</v>
      </c>
      <c r="N133">
        <f t="shared" si="11"/>
        <v>0.0839769328177864</v>
      </c>
      <c r="O133">
        <f t="shared" si="8"/>
        <v>0.911551437322146</v>
      </c>
      <c r="Q133">
        <v>0.0875395191972618</v>
      </c>
      <c r="R133">
        <v>0.0043915378892582</v>
      </c>
      <c r="S133">
        <f t="shared" si="9"/>
        <v>0.0831479813080036</v>
      </c>
      <c r="T133">
        <f t="shared" si="10"/>
        <v>0.912460480802738</v>
      </c>
    </row>
    <row r="134" spans="1:20">
      <c r="A134">
        <v>0.981736894211921</v>
      </c>
      <c r="B134">
        <v>0.000675442906846069</v>
      </c>
      <c r="C134">
        <v>0.0175876628812329</v>
      </c>
      <c r="D134">
        <v>0.984588989813042</v>
      </c>
      <c r="E134">
        <v>0.0154110101869577</v>
      </c>
      <c r="F134">
        <v>0.985392885601891</v>
      </c>
      <c r="G134">
        <v>87.5081460065196</v>
      </c>
      <c r="H134">
        <v>4.38996401088744</v>
      </c>
      <c r="I134">
        <v>82.7614089691705</v>
      </c>
      <c r="J134">
        <f t="shared" si="12"/>
        <v>912.848627019941</v>
      </c>
      <c r="L134">
        <f t="shared" si="11"/>
        <v>0.0875081460065196</v>
      </c>
      <c r="M134">
        <f t="shared" si="11"/>
        <v>0.00438996401088744</v>
      </c>
      <c r="N134">
        <f t="shared" si="11"/>
        <v>0.0827614089691705</v>
      </c>
      <c r="O134">
        <f t="shared" si="8"/>
        <v>0.912848627019941</v>
      </c>
      <c r="Q134">
        <v>0.0862656959509444</v>
      </c>
      <c r="R134">
        <v>0.00431192816533052</v>
      </c>
      <c r="S134">
        <f t="shared" si="9"/>
        <v>0.0819537677856139</v>
      </c>
      <c r="T134">
        <f t="shared" si="10"/>
        <v>0.913734304049056</v>
      </c>
    </row>
    <row r="135" spans="1:20">
      <c r="A135">
        <v>0.981872017062085</v>
      </c>
      <c r="B135">
        <v>0.000675442906846069</v>
      </c>
      <c r="C135">
        <v>0.017452540031069</v>
      </c>
      <c r="D135">
        <v>0.984649831751362</v>
      </c>
      <c r="E135">
        <v>0.0153501682486377</v>
      </c>
      <c r="F135">
        <v>0.985448592155881</v>
      </c>
      <c r="G135">
        <v>86.234779284296</v>
      </c>
      <c r="H135">
        <v>4.31038281820001</v>
      </c>
      <c r="I135">
        <v>81.5676234396344</v>
      </c>
      <c r="J135">
        <f t="shared" si="12"/>
        <v>914.121993742165</v>
      </c>
      <c r="L135">
        <f t="shared" si="11"/>
        <v>0.086234779284296</v>
      </c>
      <c r="M135">
        <f t="shared" si="11"/>
        <v>0.00431038281820001</v>
      </c>
      <c r="N135">
        <f t="shared" si="11"/>
        <v>0.0815676234396344</v>
      </c>
      <c r="O135">
        <f t="shared" si="8"/>
        <v>0.914121993742165</v>
      </c>
      <c r="Q135">
        <v>0.0850151730407385</v>
      </c>
      <c r="R135">
        <v>0.00423433575324669</v>
      </c>
      <c r="S135">
        <f t="shared" si="9"/>
        <v>0.0807808372874918</v>
      </c>
      <c r="T135">
        <f t="shared" si="10"/>
        <v>0.914984826959262</v>
      </c>
    </row>
    <row r="136" spans="1:20">
      <c r="A136">
        <v>0.982005170515664</v>
      </c>
      <c r="B136">
        <v>0.000675442906846069</v>
      </c>
      <c r="C136">
        <v>0.0173193865774901</v>
      </c>
      <c r="D136">
        <v>0.984710069184299</v>
      </c>
      <c r="E136">
        <v>0.0152899308157013</v>
      </c>
      <c r="F136">
        <v>0.985503821693886</v>
      </c>
      <c r="G136">
        <v>84.9847045476025</v>
      </c>
      <c r="H136">
        <v>4.23281821437429</v>
      </c>
      <c r="I136">
        <v>80.3951133067666</v>
      </c>
      <c r="J136">
        <f t="shared" si="12"/>
        <v>915.372068478858</v>
      </c>
      <c r="L136">
        <f t="shared" si="11"/>
        <v>0.0849847045476025</v>
      </c>
      <c r="M136">
        <f t="shared" si="11"/>
        <v>0.00423281821437429</v>
      </c>
      <c r="N136">
        <f t="shared" si="11"/>
        <v>0.0803951133067666</v>
      </c>
      <c r="O136">
        <f t="shared" si="8"/>
        <v>0.915372068478858</v>
      </c>
      <c r="Q136">
        <v>0.0837874332363479</v>
      </c>
      <c r="R136">
        <v>0.00415869526007637</v>
      </c>
      <c r="S136">
        <f t="shared" si="9"/>
        <v>0.0796287379762715</v>
      </c>
      <c r="T136">
        <f t="shared" si="10"/>
        <v>0.916212566763652</v>
      </c>
    </row>
    <row r="137" spans="1:20">
      <c r="A137">
        <v>0.982136396927824</v>
      </c>
      <c r="B137">
        <v>0.000675442906846069</v>
      </c>
      <c r="C137">
        <v>0.0171881601653295</v>
      </c>
      <c r="D137">
        <v>0.984769711507475</v>
      </c>
      <c r="E137">
        <v>0.0152302884925247</v>
      </c>
      <c r="F137">
        <v>0.985558580186595</v>
      </c>
      <c r="G137">
        <v>83.7574047515123</v>
      </c>
      <c r="H137">
        <v>4.15720482991603</v>
      </c>
      <c r="I137">
        <v>79.2434268951347</v>
      </c>
      <c r="J137">
        <f t="shared" si="12"/>
        <v>916.599368274948</v>
      </c>
      <c r="L137">
        <f t="shared" si="11"/>
        <v>0.0837574047515123</v>
      </c>
      <c r="M137">
        <f t="shared" si="11"/>
        <v>0.00415720482991603</v>
      </c>
      <c r="N137">
        <f t="shared" si="11"/>
        <v>0.0792434268951347</v>
      </c>
      <c r="O137">
        <f t="shared" si="8"/>
        <v>0.916599368274948</v>
      </c>
      <c r="Q137">
        <v>0.0825819728368611</v>
      </c>
      <c r="R137">
        <v>0.00408494386651263</v>
      </c>
      <c r="S137">
        <f t="shared" si="9"/>
        <v>0.0784970289703485</v>
      </c>
      <c r="T137">
        <f t="shared" si="10"/>
        <v>0.917418027163139</v>
      </c>
    </row>
    <row r="138" spans="1:20">
      <c r="A138">
        <v>0.982265737460555</v>
      </c>
      <c r="B138">
        <v>0.000772256475506605</v>
      </c>
      <c r="C138">
        <v>0.0169620060639385</v>
      </c>
      <c r="D138">
        <v>0.984828767905839</v>
      </c>
      <c r="E138">
        <v>0.0151712320941609</v>
      </c>
      <c r="F138">
        <v>0.985612873519034</v>
      </c>
      <c r="G138">
        <v>82.5523763756349</v>
      </c>
      <c r="H138">
        <v>4.08347986803205</v>
      </c>
      <c r="I138">
        <v>78.111721007306</v>
      </c>
      <c r="J138">
        <f t="shared" si="12"/>
        <v>917.804799124661</v>
      </c>
      <c r="L138">
        <f t="shared" si="11"/>
        <v>0.0825523763756349</v>
      </c>
      <c r="M138">
        <f t="shared" si="11"/>
        <v>0.00408347986803205</v>
      </c>
      <c r="N138">
        <f t="shared" si="11"/>
        <v>0.078111721007306</v>
      </c>
      <c r="O138">
        <f t="shared" si="8"/>
        <v>0.917804799124661</v>
      </c>
      <c r="Q138">
        <v>0.0813983012642539</v>
      </c>
      <c r="R138">
        <v>0.00401302120806779</v>
      </c>
      <c r="S138">
        <f t="shared" si="9"/>
        <v>0.0773852800561861</v>
      </c>
      <c r="T138">
        <f t="shared" si="10"/>
        <v>0.918601698735746</v>
      </c>
    </row>
    <row r="139" spans="1:20">
      <c r="A139">
        <v>0.982393232123838</v>
      </c>
      <c r="B139">
        <v>0.000772256475506605</v>
      </c>
      <c r="C139">
        <v>0.0168345114006554</v>
      </c>
      <c r="D139">
        <v>0.984892230655241</v>
      </c>
      <c r="E139">
        <v>0.0151077693447589</v>
      </c>
      <c r="F139">
        <v>0.98566670749141</v>
      </c>
      <c r="G139">
        <v>81.3691290177637</v>
      </c>
      <c r="H139">
        <v>4.01158298586863</v>
      </c>
      <c r="I139">
        <v>77.0003705315982</v>
      </c>
      <c r="J139">
        <f t="shared" si="12"/>
        <v>918.988046482532</v>
      </c>
      <c r="L139">
        <f t="shared" si="11"/>
        <v>0.0813691290177637</v>
      </c>
      <c r="M139">
        <f t="shared" si="11"/>
        <v>0.00401158298586863</v>
      </c>
      <c r="N139">
        <f t="shared" si="11"/>
        <v>0.0770003705315982</v>
      </c>
      <c r="O139">
        <f t="shared" si="8"/>
        <v>0.918988046482532</v>
      </c>
      <c r="Q139">
        <v>0.0802359406705945</v>
      </c>
      <c r="R139">
        <v>0.00394286926254627</v>
      </c>
      <c r="S139">
        <f t="shared" si="9"/>
        <v>0.0762930714080482</v>
      </c>
      <c r="T139">
        <f t="shared" si="10"/>
        <v>0.919764059329406</v>
      </c>
    </row>
    <row r="140" spans="1:20">
      <c r="A140">
        <v>0.982518919815204</v>
      </c>
      <c r="B140">
        <v>0.000772256475506605</v>
      </c>
      <c r="C140">
        <v>0.0167088237092893</v>
      </c>
      <c r="D140">
        <v>0.984950123777287</v>
      </c>
      <c r="E140">
        <v>0.0150498762227126</v>
      </c>
      <c r="F140">
        <v>0.985720087819943</v>
      </c>
      <c r="G140">
        <v>80.2071850012223</v>
      </c>
      <c r="H140">
        <v>3.9414561820247</v>
      </c>
      <c r="I140">
        <v>75.9085533189007</v>
      </c>
      <c r="J140">
        <f t="shared" si="12"/>
        <v>920.149990499074</v>
      </c>
      <c r="L140">
        <f t="shared" si="11"/>
        <v>0.0802071850012223</v>
      </c>
      <c r="M140">
        <f t="shared" si="11"/>
        <v>0.0039414561820247</v>
      </c>
      <c r="N140">
        <f t="shared" si="11"/>
        <v>0.0759085533189007</v>
      </c>
      <c r="O140">
        <f t="shared" si="8"/>
        <v>0.920149990499074</v>
      </c>
      <c r="Q140">
        <v>0.0790944255584476</v>
      </c>
      <c r="R140">
        <v>0.00387443224342176</v>
      </c>
      <c r="S140">
        <f t="shared" si="9"/>
        <v>0.0752199933150258</v>
      </c>
      <c r="T140">
        <f t="shared" si="10"/>
        <v>0.920905574441552</v>
      </c>
    </row>
    <row r="141" spans="1:20">
      <c r="A141">
        <v>0.98264283835769</v>
      </c>
      <c r="B141">
        <v>0.000772256475506605</v>
      </c>
      <c r="C141">
        <v>0.0165849051668031</v>
      </c>
      <c r="D141">
        <v>0.985007457776501</v>
      </c>
      <c r="E141">
        <v>0.0149925422234987</v>
      </c>
      <c r="F141">
        <v>0.985773020137779</v>
      </c>
      <c r="G141">
        <v>79.0660789954044</v>
      </c>
      <c r="H141">
        <v>3.87304368996722</v>
      </c>
      <c r="I141">
        <v>74.8358598051404</v>
      </c>
      <c r="J141">
        <f t="shared" si="12"/>
        <v>921.291096504891</v>
      </c>
      <c r="L141">
        <f t="shared" si="11"/>
        <v>0.0790660789954044</v>
      </c>
      <c r="M141">
        <f t="shared" si="11"/>
        <v>0.00387304368996722</v>
      </c>
      <c r="N141">
        <f t="shared" si="11"/>
        <v>0.0748358598051404</v>
      </c>
      <c r="O141">
        <f t="shared" si="8"/>
        <v>0.921291096504891</v>
      </c>
      <c r="Q141">
        <v>0.0779733024139892</v>
      </c>
      <c r="R141">
        <v>0.00380765649877044</v>
      </c>
      <c r="S141">
        <f t="shared" si="9"/>
        <v>0.0741656459152188</v>
      </c>
      <c r="T141">
        <f t="shared" si="10"/>
        <v>0.922026697586011</v>
      </c>
    </row>
    <row r="142" spans="1:20">
      <c r="A142">
        <v>0.982765024536254</v>
      </c>
      <c r="B142">
        <v>0.000772256475506605</v>
      </c>
      <c r="C142">
        <v>0.0164627189882393</v>
      </c>
      <c r="D142">
        <v>0.985064241044002</v>
      </c>
      <c r="E142">
        <v>0.0149357589559976</v>
      </c>
      <c r="F142">
        <v>0.985825509995898</v>
      </c>
      <c r="G142">
        <v>77.9453576490205</v>
      </c>
      <c r="H142">
        <v>3.80629187700062</v>
      </c>
      <c r="I142">
        <v>73.7818902717231</v>
      </c>
      <c r="J142">
        <f t="shared" si="12"/>
        <v>922.411817851275</v>
      </c>
      <c r="L142">
        <f t="shared" si="11"/>
        <v>0.0779453576490205</v>
      </c>
      <c r="M142">
        <f t="shared" si="11"/>
        <v>0.00380629187700062</v>
      </c>
      <c r="N142">
        <f t="shared" si="11"/>
        <v>0.0737818902717231</v>
      </c>
      <c r="O142">
        <f t="shared" si="8"/>
        <v>0.922411817851275</v>
      </c>
      <c r="Q142">
        <v>0.0768721293523661</v>
      </c>
      <c r="R142">
        <v>0.00374249041543486</v>
      </c>
      <c r="S142">
        <f t="shared" si="9"/>
        <v>0.0731296389369313</v>
      </c>
      <c r="T142">
        <f t="shared" si="10"/>
        <v>0.923127870647634</v>
      </c>
    </row>
    <row r="143" spans="1:20">
      <c r="A143">
        <v>0.982885514132742</v>
      </c>
      <c r="B143">
        <v>0.000772256475506605</v>
      </c>
      <c r="C143">
        <v>0.0163422293917515</v>
      </c>
      <c r="D143">
        <v>0.985120481789722</v>
      </c>
      <c r="E143">
        <v>0.0148795182102783</v>
      </c>
      <c r="F143">
        <v>0.985877562864061</v>
      </c>
      <c r="G143">
        <v>76.844579235584</v>
      </c>
      <c r="H143">
        <v>3.74114914846503</v>
      </c>
      <c r="I143">
        <v>72.7462545868221</v>
      </c>
      <c r="J143">
        <f t="shared" si="12"/>
        <v>923.512596264712</v>
      </c>
      <c r="L143">
        <f t="shared" si="11"/>
        <v>0.076844579235584</v>
      </c>
      <c r="M143">
        <f t="shared" si="11"/>
        <v>0.00374114914846503</v>
      </c>
      <c r="N143">
        <f t="shared" si="11"/>
        <v>0.0727462545868221</v>
      </c>
      <c r="O143">
        <f t="shared" si="8"/>
        <v>0.923512596264712</v>
      </c>
      <c r="Q143">
        <v>0.0757904757748506</v>
      </c>
      <c r="R143">
        <v>0.00367888432811422</v>
      </c>
      <c r="S143">
        <f t="shared" si="9"/>
        <v>0.0721115914467364</v>
      </c>
      <c r="T143">
        <f t="shared" si="10"/>
        <v>0.924209524225149</v>
      </c>
    </row>
    <row r="144" spans="1:20">
      <c r="A144">
        <v>0.983004341959484</v>
      </c>
      <c r="B144">
        <v>0.000772256475506605</v>
      </c>
      <c r="C144">
        <v>0.0162234015650095</v>
      </c>
      <c r="D144">
        <v>0.98517618804756</v>
      </c>
      <c r="E144">
        <v>0.0148238119524401</v>
      </c>
      <c r="F144">
        <v>0.985929184131775</v>
      </c>
      <c r="G144">
        <v>75.7633133106889</v>
      </c>
      <c r="H144">
        <v>3.67756585685915</v>
      </c>
      <c r="I144">
        <v>71.7285719535329</v>
      </c>
      <c r="J144">
        <f t="shared" si="12"/>
        <v>924.593862189607</v>
      </c>
      <c r="L144">
        <f t="shared" si="11"/>
        <v>0.0757633133106889</v>
      </c>
      <c r="M144">
        <f t="shared" si="11"/>
        <v>0.00367756585685915</v>
      </c>
      <c r="N144">
        <f t="shared" si="11"/>
        <v>0.0717285719535329</v>
      </c>
      <c r="O144">
        <f t="shared" si="8"/>
        <v>0.924593862189607</v>
      </c>
      <c r="Q144">
        <v>0.0747279220373593</v>
      </c>
      <c r="R144">
        <v>0.00361679043309634</v>
      </c>
      <c r="S144">
        <f t="shared" si="9"/>
        <v>0.071111131604263</v>
      </c>
      <c r="T144">
        <f t="shared" si="10"/>
        <v>0.925272077962641</v>
      </c>
    </row>
    <row r="145" spans="1:20">
      <c r="A145">
        <v>0.983121541891558</v>
      </c>
      <c r="B145">
        <v>0.000772256475506605</v>
      </c>
      <c r="C145">
        <v>0.0161062016329355</v>
      </c>
      <c r="D145">
        <v>0.985231367680365</v>
      </c>
      <c r="E145">
        <v>0.0147686323196352</v>
      </c>
      <c r="F145">
        <v>0.985980379109272</v>
      </c>
      <c r="G145">
        <v>74.7011403806476</v>
      </c>
      <c r="H145">
        <v>3.61549421560312</v>
      </c>
      <c r="I145">
        <v>70.7284706647476</v>
      </c>
      <c r="J145">
        <f t="shared" si="12"/>
        <v>925.656035119648</v>
      </c>
      <c r="L145">
        <f t="shared" si="11"/>
        <v>0.0747011403806476</v>
      </c>
      <c r="M145">
        <f t="shared" si="11"/>
        <v>0.00361549421560312</v>
      </c>
      <c r="N145">
        <f t="shared" si="11"/>
        <v>0.0707284706647476</v>
      </c>
      <c r="O145">
        <f t="shared" si="8"/>
        <v>0.925656035119648</v>
      </c>
      <c r="Q145">
        <v>0.0736840591299223</v>
      </c>
      <c r="R145">
        <v>0.00355616270636485</v>
      </c>
      <c r="S145">
        <f t="shared" si="9"/>
        <v>0.0701278964235575</v>
      </c>
      <c r="T145">
        <f t="shared" si="10"/>
        <v>0.926315940870078</v>
      </c>
    </row>
    <row r="146" spans="1:20">
      <c r="A146">
        <v>0.983237146897785</v>
      </c>
      <c r="B146">
        <v>0.000772256475506605</v>
      </c>
      <c r="C146">
        <v>0.0159905966267082</v>
      </c>
      <c r="D146">
        <v>0.985286028384729</v>
      </c>
      <c r="E146">
        <v>0.0147139716152706</v>
      </c>
      <c r="F146">
        <v>0.986031153028514</v>
      </c>
      <c r="G146">
        <v>73.6576515820748</v>
      </c>
      <c r="H146">
        <v>3.55488821717505</v>
      </c>
      <c r="I146">
        <v>69.7455878646029</v>
      </c>
      <c r="J146">
        <f t="shared" si="12"/>
        <v>926.699523918221</v>
      </c>
      <c r="L146">
        <f t="shared" si="11"/>
        <v>0.0736576515820748</v>
      </c>
      <c r="M146">
        <f t="shared" si="11"/>
        <v>0.00355488821717505</v>
      </c>
      <c r="N146">
        <f t="shared" si="11"/>
        <v>0.0697455878646029</v>
      </c>
      <c r="O146">
        <f t="shared" si="8"/>
        <v>0.926699523918221</v>
      </c>
      <c r="Q146">
        <v>0.0726584883667032</v>
      </c>
      <c r="R146">
        <v>0.00349695682583214</v>
      </c>
      <c r="S146">
        <f t="shared" si="9"/>
        <v>0.0691615315408711</v>
      </c>
      <c r="T146">
        <f t="shared" si="10"/>
        <v>0.927341511633297</v>
      </c>
    </row>
    <row r="147" spans="1:20">
      <c r="A147">
        <v>0.983351189070527</v>
      </c>
      <c r="B147">
        <v>0.000772256475506605</v>
      </c>
      <c r="C147">
        <v>0.0158765544539661</v>
      </c>
      <c r="D147">
        <v>0.985340177695605</v>
      </c>
      <c r="E147">
        <v>0.0146598223043946</v>
      </c>
      <c r="F147">
        <v>0.98608151104419</v>
      </c>
      <c r="G147">
        <v>72.6324483720188</v>
      </c>
      <c r="H147">
        <v>3.4957035553719</v>
      </c>
      <c r="I147">
        <v>68.7795693163501</v>
      </c>
      <c r="J147">
        <f t="shared" si="12"/>
        <v>927.724727128277</v>
      </c>
      <c r="L147">
        <f t="shared" si="11"/>
        <v>0.0726324483720188</v>
      </c>
      <c r="M147">
        <f t="shared" si="11"/>
        <v>0.0034957035553719</v>
      </c>
      <c r="N147">
        <f t="shared" si="11"/>
        <v>0.0687795693163501</v>
      </c>
      <c r="O147">
        <f t="shared" si="8"/>
        <v>0.927724727128277</v>
      </c>
      <c r="Q147">
        <v>0.0716508210861895</v>
      </c>
      <c r="R147">
        <v>0.00343913009746429</v>
      </c>
      <c r="S147">
        <f t="shared" si="9"/>
        <v>0.0682116909887252</v>
      </c>
      <c r="T147">
        <f t="shared" si="10"/>
        <v>0.928349178913811</v>
      </c>
    </row>
    <row r="148" spans="1:20">
      <c r="A148">
        <v>0.983463699654316</v>
      </c>
      <c r="B148">
        <v>0.000772256475506605</v>
      </c>
      <c r="C148">
        <v>0.0157640438701774</v>
      </c>
      <c r="D148">
        <v>0.985393822990777</v>
      </c>
      <c r="E148">
        <v>0.0146061770092234</v>
      </c>
      <c r="F148">
        <v>0.986131458234748</v>
      </c>
      <c r="G148">
        <v>71.625142228259</v>
      </c>
      <c r="H148">
        <v>3.43789755146079</v>
      </c>
      <c r="I148">
        <v>67.8300691765013</v>
      </c>
      <c r="J148">
        <f t="shared" si="12"/>
        <v>928.732033272037</v>
      </c>
      <c r="L148">
        <f t="shared" si="11"/>
        <v>0.071625142228259</v>
      </c>
      <c r="M148">
        <f t="shared" si="11"/>
        <v>0.00343789755146079</v>
      </c>
      <c r="N148">
        <f t="shared" si="11"/>
        <v>0.0678300691765013</v>
      </c>
      <c r="O148">
        <f t="shared" si="8"/>
        <v>0.928732033272037</v>
      </c>
      <c r="Q148">
        <v>0.0706606783611835</v>
      </c>
      <c r="R148">
        <v>0.00338264138507898</v>
      </c>
      <c r="S148">
        <f t="shared" si="9"/>
        <v>0.0672780369761045</v>
      </c>
      <c r="T148">
        <f t="shared" si="10"/>
        <v>0.929339321638816</v>
      </c>
    </row>
    <row r="149" spans="1:20">
      <c r="A149">
        <v>0.983574709073391</v>
      </c>
      <c r="B149">
        <v>0.000772256475506605</v>
      </c>
      <c r="C149">
        <v>0.0156530344511029</v>
      </c>
      <c r="D149">
        <v>0.985446971495146</v>
      </c>
      <c r="E149">
        <v>0.0145530285048538</v>
      </c>
      <c r="F149">
        <v>0.986180999603411</v>
      </c>
      <c r="G149">
        <v>70.6353543594009</v>
      </c>
      <c r="H149">
        <v>3.38142908400217</v>
      </c>
      <c r="I149">
        <v>66.8967497751019</v>
      </c>
      <c r="J149">
        <f t="shared" si="12"/>
        <v>929.721821140895</v>
      </c>
      <c r="L149">
        <f t="shared" si="11"/>
        <v>0.0706353543594009</v>
      </c>
      <c r="M149">
        <f t="shared" si="11"/>
        <v>0.00338142908400217</v>
      </c>
      <c r="N149">
        <f t="shared" si="11"/>
        <v>0.0668967497751019</v>
      </c>
      <c r="O149">
        <f t="shared" si="8"/>
        <v>0.929721821140895</v>
      </c>
      <c r="Q149">
        <v>0.0696876907182422</v>
      </c>
      <c r="R149">
        <v>0.00332745104361109</v>
      </c>
      <c r="S149">
        <f t="shared" si="9"/>
        <v>0.0663602396746311</v>
      </c>
      <c r="T149">
        <f t="shared" si="10"/>
        <v>0.930312309281758</v>
      </c>
    </row>
    <row r="150" spans="1:20">
      <c r="A150">
        <v>0.983684246958209</v>
      </c>
      <c r="B150">
        <v>0.000772256475506605</v>
      </c>
      <c r="C150">
        <v>0.0155434965662843</v>
      </c>
      <c r="D150">
        <v>0.9854996302849</v>
      </c>
      <c r="E150">
        <v>0.0145003697151005</v>
      </c>
      <c r="F150">
        <v>0.986230140079213</v>
      </c>
      <c r="G150">
        <v>69.6627154244167</v>
      </c>
      <c r="H150">
        <v>3.32625852213926</v>
      </c>
      <c r="I150">
        <v>65.9792814019807</v>
      </c>
      <c r="J150">
        <f t="shared" si="12"/>
        <v>930.694460075879</v>
      </c>
      <c r="L150">
        <f t="shared" si="11"/>
        <v>0.0696627154244167</v>
      </c>
      <c r="M150">
        <f t="shared" si="11"/>
        <v>0.00332625852213926</v>
      </c>
      <c r="N150">
        <f t="shared" si="11"/>
        <v>0.0659792814019807</v>
      </c>
      <c r="O150">
        <f t="shared" si="8"/>
        <v>0.930694460075879</v>
      </c>
      <c r="Q150">
        <v>0.0687314978662252</v>
      </c>
      <c r="R150">
        <v>0.00327352085565306</v>
      </c>
      <c r="S150">
        <f t="shared" si="9"/>
        <v>0.0654579770105721</v>
      </c>
      <c r="T150">
        <f t="shared" si="10"/>
        <v>0.931268502133775</v>
      </c>
    </row>
    <row r="151" spans="1:20">
      <c r="A151">
        <v>0.98379234217087</v>
      </c>
      <c r="B151">
        <v>0.000772256475506605</v>
      </c>
      <c r="C151">
        <v>0.0154354013536234</v>
      </c>
      <c r="D151">
        <v>0.985551806291503</v>
      </c>
      <c r="E151">
        <v>0.0144481937084975</v>
      </c>
      <c r="F151">
        <v>0.986278884518027</v>
      </c>
      <c r="G151">
        <v>68.7068652612905</v>
      </c>
      <c r="H151">
        <v>3.2723476621612</v>
      </c>
      <c r="I151">
        <v>65.0773420988325</v>
      </c>
      <c r="J151">
        <f t="shared" si="12"/>
        <v>931.650310239005</v>
      </c>
      <c r="L151">
        <f t="shared" si="11"/>
        <v>0.0687068652612905</v>
      </c>
      <c r="M151">
        <f t="shared" si="11"/>
        <v>0.0032723476621612</v>
      </c>
      <c r="N151">
        <f t="shared" si="11"/>
        <v>0.0650773420988325</v>
      </c>
      <c r="O151">
        <f t="shared" si="8"/>
        <v>0.931650310239005</v>
      </c>
      <c r="Q151">
        <v>0.067791748433626</v>
      </c>
      <c r="R151">
        <v>0.0032208139710896</v>
      </c>
      <c r="S151">
        <f t="shared" si="9"/>
        <v>0.0645709344625364</v>
      </c>
      <c r="T151">
        <f t="shared" si="10"/>
        <v>0.932208251566374</v>
      </c>
    </row>
    <row r="152" spans="1:20">
      <c r="A152">
        <v>0.983899022829673</v>
      </c>
      <c r="B152">
        <v>0.000772256475506605</v>
      </c>
      <c r="C152">
        <v>0.0153287206948206</v>
      </c>
      <c r="D152">
        <v>0.985603506305587</v>
      </c>
      <c r="E152">
        <v>0.0143964936944127</v>
      </c>
      <c r="F152">
        <v>0.986327237703618</v>
      </c>
      <c r="G152">
        <v>67.7674526244433</v>
      </c>
      <c r="H152">
        <v>3.21965966715937</v>
      </c>
      <c r="I152">
        <v>64.1906174569871</v>
      </c>
      <c r="J152">
        <f t="shared" si="12"/>
        <v>932.589722875853</v>
      </c>
      <c r="L152">
        <f t="shared" si="11"/>
        <v>0.0677674526244433</v>
      </c>
      <c r="M152">
        <f t="shared" si="11"/>
        <v>0.00321965966715937</v>
      </c>
      <c r="N152">
        <f t="shared" si="11"/>
        <v>0.0641906174569871</v>
      </c>
      <c r="O152">
        <f t="shared" si="8"/>
        <v>0.932589722875853</v>
      </c>
      <c r="Q152">
        <v>0.06686809971437</v>
      </c>
      <c r="R152">
        <v>0.00316929484965672</v>
      </c>
      <c r="S152">
        <f t="shared" si="9"/>
        <v>0.0636988048647133</v>
      </c>
      <c r="T152">
        <f t="shared" si="10"/>
        <v>0.93313190028563</v>
      </c>
    </row>
    <row r="153" spans="1:20">
      <c r="A153">
        <v>0.984004316332666</v>
      </c>
      <c r="B153">
        <v>0.000772256475506605</v>
      </c>
      <c r="C153">
        <v>0.0152234271918277</v>
      </c>
      <c r="D153">
        <v>0.985654736980668</v>
      </c>
      <c r="E153">
        <v>0.0143452630193322</v>
      </c>
      <c r="F153">
        <v>0.986375204348648</v>
      </c>
      <c r="G153">
        <v>66.8441349306226</v>
      </c>
      <c r="H153">
        <v>3.16815900960701</v>
      </c>
      <c r="I153">
        <v>63.3188004207188</v>
      </c>
      <c r="J153">
        <f t="shared" si="12"/>
        <v>933.513040569673</v>
      </c>
      <c r="L153">
        <f t="shared" si="11"/>
        <v>0.0668441349306226</v>
      </c>
      <c r="M153">
        <f t="shared" si="11"/>
        <v>0.00316815900960701</v>
      </c>
      <c r="N153">
        <f t="shared" si="11"/>
        <v>0.0633188004207188</v>
      </c>
      <c r="O153">
        <f t="shared" si="8"/>
        <v>0.933513040569673</v>
      </c>
      <c r="Q153">
        <v>0.0659602174217812</v>
      </c>
      <c r="R153">
        <v>0.00311892920626597</v>
      </c>
      <c r="S153">
        <f t="shared" si="9"/>
        <v>0.0628412882155152</v>
      </c>
      <c r="T153">
        <f t="shared" si="10"/>
        <v>0.934039782578219</v>
      </c>
    </row>
    <row r="154" spans="1:20">
      <c r="A154">
        <v>0.984108249380393</v>
      </c>
      <c r="B154">
        <v>0.000772256475506605</v>
      </c>
      <c r="C154">
        <v>0.0151194941441006</v>
      </c>
      <c r="D154">
        <v>0.985705504836778</v>
      </c>
      <c r="E154">
        <v>0.014294495163222</v>
      </c>
      <c r="F154">
        <v>0.986422789095744</v>
      </c>
      <c r="G154">
        <v>65.936578012957</v>
      </c>
      <c r="H154">
        <v>3.11781141670308</v>
      </c>
      <c r="I154">
        <v>62.4615910959571</v>
      </c>
      <c r="J154">
        <f t="shared" si="12"/>
        <v>934.420597487339</v>
      </c>
      <c r="L154">
        <f t="shared" si="11"/>
        <v>0.065936578012957</v>
      </c>
      <c r="M154">
        <f t="shared" si="11"/>
        <v>0.00311781141670308</v>
      </c>
      <c r="N154">
        <f t="shared" si="11"/>
        <v>0.0624615910959571</v>
      </c>
      <c r="O154">
        <f t="shared" si="8"/>
        <v>0.934420597487339</v>
      </c>
      <c r="Q154">
        <v>0.0650677754504245</v>
      </c>
      <c r="R154">
        <v>0.00306968395894389</v>
      </c>
      <c r="S154">
        <f t="shared" si="9"/>
        <v>0.0619980914914806</v>
      </c>
      <c r="T154">
        <f t="shared" si="10"/>
        <v>0.934932224549575</v>
      </c>
    </row>
    <row r="155" spans="1:20">
      <c r="A155">
        <v>0.984210847997721</v>
      </c>
      <c r="B155">
        <v>0.000842364563998999</v>
      </c>
      <c r="C155">
        <v>0.0149467874382797</v>
      </c>
      <c r="D155">
        <v>0.985755816263947</v>
      </c>
      <c r="E155">
        <v>0.0142441837360534</v>
      </c>
      <c r="F155">
        <v>0.986469996518508</v>
      </c>
      <c r="G155">
        <v>65.044455882884</v>
      </c>
      <c r="H155">
        <v>3.06858381833031</v>
      </c>
      <c r="I155">
        <v>61.6184779804582</v>
      </c>
      <c r="J155">
        <f t="shared" si="12"/>
        <v>935.312938201211</v>
      </c>
      <c r="L155">
        <f t="shared" si="11"/>
        <v>0.065044455882884</v>
      </c>
      <c r="M155">
        <f t="shared" si="11"/>
        <v>0.00306858381833031</v>
      </c>
      <c r="N155">
        <f t="shared" si="11"/>
        <v>0.0616184779804582</v>
      </c>
      <c r="O155">
        <f t="shared" si="8"/>
        <v>0.935312938201211</v>
      </c>
      <c r="Q155">
        <v>0.0641904556455463</v>
      </c>
      <c r="R155">
        <v>0.00302152717924605</v>
      </c>
      <c r="S155">
        <f t="shared" si="9"/>
        <v>0.0611689284663003</v>
      </c>
      <c r="T155">
        <f t="shared" si="10"/>
        <v>0.935809544354454</v>
      </c>
    </row>
    <row r="156" spans="1:20">
      <c r="A156">
        <v>0.9843121375549</v>
      </c>
      <c r="B156">
        <v>0.000842364563998999</v>
      </c>
      <c r="C156">
        <v>0.0148454978811006</v>
      </c>
      <c r="D156">
        <v>0.98580911853717</v>
      </c>
      <c r="E156">
        <v>0.0141908814628299</v>
      </c>
      <c r="F156">
        <v>0.986516831122548</v>
      </c>
      <c r="G156">
        <v>64.1674504996731</v>
      </c>
      <c r="H156">
        <v>3.02044429748709</v>
      </c>
      <c r="I156">
        <v>60.7896121180905</v>
      </c>
      <c r="J156">
        <f t="shared" si="12"/>
        <v>936.189943584421</v>
      </c>
      <c r="L156">
        <f t="shared" si="11"/>
        <v>0.0641674504996731</v>
      </c>
      <c r="M156">
        <f t="shared" si="11"/>
        <v>0.00302044429748709</v>
      </c>
      <c r="N156">
        <f t="shared" si="11"/>
        <v>0.0607896121180905</v>
      </c>
      <c r="O156">
        <f t="shared" si="8"/>
        <v>0.936189943584422</v>
      </c>
      <c r="Q156">
        <v>0.0633279475798451</v>
      </c>
      <c r="R156">
        <v>0.00297442804501335</v>
      </c>
      <c r="S156">
        <f t="shared" si="9"/>
        <v>0.0603535195348317</v>
      </c>
      <c r="T156">
        <f t="shared" si="10"/>
        <v>0.936672052420155</v>
      </c>
    </row>
    <row r="157" spans="1:20">
      <c r="A157">
        <v>0.984412142787856</v>
      </c>
      <c r="B157">
        <v>0.000842364563998999</v>
      </c>
      <c r="C157">
        <v>0.0147454926481451</v>
      </c>
      <c r="D157">
        <v>0.985858527350316</v>
      </c>
      <c r="E157">
        <v>0.014141472649684</v>
      </c>
      <c r="F157">
        <v>0.986563297346511</v>
      </c>
      <c r="G157">
        <v>63.3052515472765</v>
      </c>
      <c r="H157">
        <v>2.97336204306062</v>
      </c>
      <c r="I157">
        <v>59.9744954201204</v>
      </c>
      <c r="J157">
        <f t="shared" si="12"/>
        <v>937.052142536818</v>
      </c>
      <c r="L157">
        <f t="shared" si="11"/>
        <v>0.0633052515472765</v>
      </c>
      <c r="M157">
        <f t="shared" si="11"/>
        <v>0.00297336204306062</v>
      </c>
      <c r="N157">
        <f t="shared" si="11"/>
        <v>0.0599744954201204</v>
      </c>
      <c r="O157">
        <f t="shared" si="8"/>
        <v>0.937052142536818</v>
      </c>
      <c r="Q157">
        <v>0.0624799483373134</v>
      </c>
      <c r="R157">
        <v>0.00292835679534599</v>
      </c>
      <c r="S157">
        <f t="shared" si="9"/>
        <v>0.0595515915419674</v>
      </c>
      <c r="T157">
        <f t="shared" si="10"/>
        <v>0.937520051662687</v>
      </c>
    </row>
    <row r="158" spans="1:20">
      <c r="A158">
        <v>0.98451088781771</v>
      </c>
      <c r="B158">
        <v>0.000842364563998999</v>
      </c>
      <c r="C158">
        <v>0.0146467476182905</v>
      </c>
      <c r="D158">
        <v>0.985907498374325</v>
      </c>
      <c r="E158">
        <v>0.0140925016256745</v>
      </c>
      <c r="F158">
        <v>0.986609399563083</v>
      </c>
      <c r="G158">
        <v>62.4575562182485</v>
      </c>
      <c r="H158">
        <v>2.9273073048171</v>
      </c>
      <c r="I158">
        <v>59.1728548293358</v>
      </c>
      <c r="J158">
        <f t="shared" si="12"/>
        <v>937.899837865846</v>
      </c>
      <c r="L158">
        <f t="shared" si="11"/>
        <v>0.0624575562182485</v>
      </c>
      <c r="M158">
        <f t="shared" si="11"/>
        <v>0.0029273073048171</v>
      </c>
      <c r="N158">
        <f t="shared" si="11"/>
        <v>0.0591728548293358</v>
      </c>
      <c r="O158">
        <f t="shared" si="8"/>
        <v>0.937899837865846</v>
      </c>
      <c r="Q158">
        <v>0.061646162303904</v>
      </c>
      <c r="R158">
        <v>0.00288328468767799</v>
      </c>
      <c r="S158">
        <f t="shared" si="9"/>
        <v>0.058762877616226</v>
      </c>
      <c r="T158">
        <f t="shared" si="10"/>
        <v>0.938353837696096</v>
      </c>
    </row>
    <row r="159" spans="1:20">
      <c r="A159">
        <v>0.984608396169609</v>
      </c>
      <c r="B159">
        <v>0.000842364563998999</v>
      </c>
      <c r="C159">
        <v>0.0145492392663924</v>
      </c>
      <c r="D159">
        <v>0.98595603750711</v>
      </c>
      <c r="E159">
        <v>0.0140439624928904</v>
      </c>
      <c r="F159">
        <v>0.986655142080016</v>
      </c>
      <c r="G159">
        <v>61.6240690044865</v>
      </c>
      <c r="H159">
        <v>2.88225135049154</v>
      </c>
      <c r="I159">
        <v>58.3844235698994</v>
      </c>
      <c r="J159">
        <f t="shared" si="12"/>
        <v>938.733325079608</v>
      </c>
      <c r="L159">
        <f t="shared" si="11"/>
        <v>0.0616240690044865</v>
      </c>
      <c r="M159">
        <f t="shared" si="11"/>
        <v>0.00288225135049154</v>
      </c>
      <c r="N159">
        <f t="shared" si="11"/>
        <v>0.0583844235698994</v>
      </c>
      <c r="O159">
        <f t="shared" si="8"/>
        <v>0.938733325079608</v>
      </c>
      <c r="Q159">
        <v>0.0608263009647811</v>
      </c>
      <c r="R159">
        <v>0.00283918395684203</v>
      </c>
      <c r="S159">
        <f t="shared" si="9"/>
        <v>0.0579871170079391</v>
      </c>
      <c r="T159">
        <f t="shared" si="10"/>
        <v>0.939173699035219</v>
      </c>
    </row>
    <row r="160" spans="1:20">
      <c r="A160">
        <v>0.984704690790879</v>
      </c>
      <c r="B160">
        <v>0.000842364563998999</v>
      </c>
      <c r="C160">
        <v>0.0144529446451224</v>
      </c>
      <c r="D160">
        <v>0.986004150532537</v>
      </c>
      <c r="E160">
        <v>0.0139958494674633</v>
      </c>
      <c r="F160">
        <v>0.986700529141115</v>
      </c>
      <c r="G160">
        <v>60.8045014945554</v>
      </c>
      <c r="H160">
        <v>2.83816642486736</v>
      </c>
      <c r="I160">
        <v>57.6089409855925</v>
      </c>
      <c r="J160">
        <f t="shared" si="12"/>
        <v>939.552892589539</v>
      </c>
      <c r="L160">
        <f t="shared" si="11"/>
        <v>0.0608045014945554</v>
      </c>
      <c r="M160">
        <f t="shared" si="11"/>
        <v>0.00283816642486736</v>
      </c>
      <c r="N160">
        <f t="shared" si="11"/>
        <v>0.0576089409855925</v>
      </c>
      <c r="O160">
        <f t="shared" si="8"/>
        <v>0.939552892589539</v>
      </c>
      <c r="Q160">
        <v>0.0600200827079274</v>
      </c>
      <c r="R160">
        <v>0.0027960277760206</v>
      </c>
      <c r="S160">
        <f t="shared" si="9"/>
        <v>0.0572240549319068</v>
      </c>
      <c r="T160">
        <f t="shared" si="10"/>
        <v>0.939979917292073</v>
      </c>
    </row>
    <row r="161" spans="1:20">
      <c r="A161">
        <v>0.984799794068493</v>
      </c>
      <c r="B161">
        <v>0.000842364563998999</v>
      </c>
      <c r="C161">
        <v>0.0143578413675081</v>
      </c>
      <c r="D161">
        <v>0.986051843123294</v>
      </c>
      <c r="E161">
        <v>0.0139481568767058</v>
      </c>
      <c r="F161">
        <v>0.986745564927242</v>
      </c>
      <c r="G161">
        <v>59.9985721773644</v>
      </c>
      <c r="H161">
        <v>2.79502571074149</v>
      </c>
      <c r="I161">
        <v>56.8461523825274</v>
      </c>
      <c r="J161">
        <f t="shared" si="12"/>
        <v>940.35882190673</v>
      </c>
      <c r="L161">
        <f t="shared" si="11"/>
        <v>0.0599985721773644</v>
      </c>
      <c r="M161">
        <f t="shared" si="11"/>
        <v>0.00279502571074149</v>
      </c>
      <c r="N161">
        <f t="shared" si="11"/>
        <v>0.0568461523825274</v>
      </c>
      <c r="O161">
        <f t="shared" si="8"/>
        <v>0.94035882190673</v>
      </c>
      <c r="Q161">
        <v>0.0592272326338861</v>
      </c>
      <c r="R161">
        <v>0.00275379021948581</v>
      </c>
      <c r="S161">
        <f t="shared" si="9"/>
        <v>0.0564734424144003</v>
      </c>
      <c r="T161">
        <f t="shared" si="10"/>
        <v>0.940772767366114</v>
      </c>
    </row>
    <row r="162" spans="1:20">
      <c r="A162">
        <v>0.984893727845972</v>
      </c>
      <c r="B162">
        <v>0.000842364563998999</v>
      </c>
      <c r="C162">
        <v>0.0142639075900295</v>
      </c>
      <c r="D162">
        <v>0.986099120843658</v>
      </c>
      <c r="E162">
        <v>0.013900879156342</v>
      </c>
      <c r="F162">
        <v>0.986790253557305</v>
      </c>
      <c r="G162">
        <v>59.2060062519777</v>
      </c>
      <c r="H162">
        <v>2.75280329167752</v>
      </c>
      <c r="I162">
        <v>56.0958088762046</v>
      </c>
      <c r="J162">
        <f t="shared" si="12"/>
        <v>941.151387832117</v>
      </c>
      <c r="L162">
        <f t="shared" si="11"/>
        <v>0.0592060062519777</v>
      </c>
      <c r="M162">
        <f t="shared" si="11"/>
        <v>0.00275280329167752</v>
      </c>
      <c r="N162">
        <f t="shared" si="11"/>
        <v>0.0560958088762046</v>
      </c>
      <c r="O162">
        <f t="shared" si="8"/>
        <v>0.941151387832117</v>
      </c>
      <c r="Q162">
        <v>0.0584474823714245</v>
      </c>
      <c r="R162">
        <v>0.00271244622703545</v>
      </c>
      <c r="S162">
        <f t="shared" si="9"/>
        <v>0.055735036144389</v>
      </c>
      <c r="T162">
        <f t="shared" si="10"/>
        <v>0.941552517628576</v>
      </c>
    </row>
    <row r="163" spans="1:20">
      <c r="A163">
        <v>0.984986513439619</v>
      </c>
      <c r="B163">
        <v>0.000842364563998999</v>
      </c>
      <c r="C163">
        <v>0.0141711219963824</v>
      </c>
      <c r="D163">
        <v>0.986145989152159</v>
      </c>
      <c r="E163">
        <v>0.0138540108478405</v>
      </c>
      <c r="F163">
        <v>0.986834599089212</v>
      </c>
      <c r="G163">
        <v>58.4265354433438</v>
      </c>
      <c r="H163">
        <v>2.71147411645455</v>
      </c>
      <c r="I163">
        <v>55.3576672427937</v>
      </c>
      <c r="J163">
        <f t="shared" si="12"/>
        <v>941.930858640751</v>
      </c>
      <c r="L163">
        <f t="shared" si="11"/>
        <v>0.0584265354433438</v>
      </c>
      <c r="M163">
        <f t="shared" si="11"/>
        <v>0.00271147411645455</v>
      </c>
      <c r="N163">
        <f t="shared" si="11"/>
        <v>0.0553576672427937</v>
      </c>
      <c r="O163">
        <f t="shared" si="8"/>
        <v>0.941930858640751</v>
      </c>
      <c r="Q163">
        <v>0.0576805698989167</v>
      </c>
      <c r="R163">
        <v>0.00267197157003849</v>
      </c>
      <c r="S163">
        <f t="shared" si="9"/>
        <v>0.0550085983288782</v>
      </c>
      <c r="T163">
        <f t="shared" si="10"/>
        <v>0.942319430101083</v>
      </c>
    </row>
    <row r="164" spans="1:20">
      <c r="A164">
        <v>0.985078171654228</v>
      </c>
      <c r="B164">
        <v>0.000842364563998999</v>
      </c>
      <c r="C164">
        <v>0.0140794637817732</v>
      </c>
      <c r="D164">
        <v>0.986192453404204</v>
      </c>
      <c r="E164">
        <v>0.0138075465957956</v>
      </c>
      <c r="F164">
        <v>0.986878605520864</v>
      </c>
      <c r="G164">
        <v>57.6598978237425</v>
      </c>
      <c r="H164">
        <v>2.67101396512481</v>
      </c>
      <c r="I164">
        <v>54.6314897745221</v>
      </c>
      <c r="J164">
        <f t="shared" si="12"/>
        <v>942.697496260352</v>
      </c>
      <c r="L164">
        <f t="shared" si="11"/>
        <v>0.0576598978237425</v>
      </c>
      <c r="M164">
        <f t="shared" si="11"/>
        <v>0.00267101396512481</v>
      </c>
      <c r="N164">
        <f t="shared" si="11"/>
        <v>0.0546314897745221</v>
      </c>
      <c r="O164">
        <f t="shared" si="8"/>
        <v>0.942697496260352</v>
      </c>
      <c r="Q164">
        <v>0.0569262393712469</v>
      </c>
      <c r="R164">
        <v>0.00263234281900794</v>
      </c>
      <c r="S164">
        <f t="shared" si="9"/>
        <v>0.054293896552239</v>
      </c>
      <c r="T164">
        <f t="shared" si="10"/>
        <v>0.943073760628753</v>
      </c>
    </row>
    <row r="165" spans="1:20">
      <c r="A165">
        <v>0.985168722798207</v>
      </c>
      <c r="B165">
        <v>0.000842364563998999</v>
      </c>
      <c r="C165">
        <v>0.0139889126377936</v>
      </c>
      <c r="D165">
        <v>0.986238518854579</v>
      </c>
      <c r="E165">
        <v>0.0137614811454211</v>
      </c>
      <c r="F165">
        <v>0.986922276791097</v>
      </c>
      <c r="G165">
        <v>56.90583763975</v>
      </c>
      <c r="H165">
        <v>2.63139941659819</v>
      </c>
      <c r="I165">
        <v>53.9170441390562</v>
      </c>
      <c r="J165">
        <f t="shared" si="12"/>
        <v>943.451556444345</v>
      </c>
      <c r="L165">
        <f t="shared" si="11"/>
        <v>0.05690583763975</v>
      </c>
      <c r="M165">
        <f t="shared" si="11"/>
        <v>0.00263139941659819</v>
      </c>
      <c r="N165">
        <f t="shared" si="11"/>
        <v>0.0539170441390562</v>
      </c>
      <c r="O165">
        <f t="shared" si="8"/>
        <v>0.943451556444345</v>
      </c>
      <c r="Q165">
        <v>0.0561842409520436</v>
      </c>
      <c r="R165">
        <v>0.00259353731262381</v>
      </c>
      <c r="S165">
        <f t="shared" si="9"/>
        <v>0.0535907036394198</v>
      </c>
      <c r="T165">
        <f t="shared" si="10"/>
        <v>0.943815759047956</v>
      </c>
    </row>
    <row r="166" spans="1:20">
      <c r="A166">
        <v>0.985258186698207</v>
      </c>
      <c r="B166">
        <v>0.000842364563998999</v>
      </c>
      <c r="C166">
        <v>0.0138994487377939</v>
      </c>
      <c r="D166">
        <v>0.986284190659876</v>
      </c>
      <c r="E166">
        <v>0.0137158093401243</v>
      </c>
      <c r="F166">
        <v>0.986965616780615</v>
      </c>
      <c r="G166">
        <v>56.1641051445333</v>
      </c>
      <c r="H166">
        <v>2.59260781767625</v>
      </c>
      <c r="I166">
        <v>53.2141032427615</v>
      </c>
      <c r="J166">
        <f t="shared" si="12"/>
        <v>944.193288939561</v>
      </c>
      <c r="L166">
        <f t="shared" si="11"/>
        <v>0.0561641051445333</v>
      </c>
      <c r="M166">
        <f t="shared" si="11"/>
        <v>0.00259260781767625</v>
      </c>
      <c r="N166">
        <f t="shared" si="11"/>
        <v>0.0532141032427615</v>
      </c>
      <c r="O166">
        <f t="shared" si="8"/>
        <v>0.944193288939561</v>
      </c>
      <c r="Q166">
        <v>0.055454330651065</v>
      </c>
      <c r="R166">
        <v>0.00255553312813303</v>
      </c>
      <c r="S166">
        <f t="shared" si="9"/>
        <v>0.052898797522932</v>
      </c>
      <c r="T166">
        <f t="shared" si="10"/>
        <v>0.944545669348935</v>
      </c>
    </row>
    <row r="167" spans="1:20">
      <c r="A167">
        <v>0.985346582713193</v>
      </c>
      <c r="B167">
        <v>0.000842364563998999</v>
      </c>
      <c r="C167">
        <v>0.0138110527228078</v>
      </c>
      <c r="D167">
        <v>0.98632947388089</v>
      </c>
      <c r="E167">
        <v>0.0136705261191102</v>
      </c>
      <c r="F167">
        <v>0.987008629312949</v>
      </c>
      <c r="G167">
        <v>55.4344564352942</v>
      </c>
      <c r="H167">
        <v>2.5546172534628</v>
      </c>
      <c r="I167">
        <v>52.5224450977358</v>
      </c>
      <c r="J167">
        <f t="shared" si="12"/>
        <v>944.9229376488</v>
      </c>
      <c r="L167">
        <f t="shared" si="11"/>
        <v>0.0554344564352942</v>
      </c>
      <c r="M167">
        <f t="shared" si="11"/>
        <v>0.0025546172534628</v>
      </c>
      <c r="N167">
        <f t="shared" si="11"/>
        <v>0.0525224450977358</v>
      </c>
      <c r="O167">
        <f t="shared" si="8"/>
        <v>0.9449229376488</v>
      </c>
      <c r="Q167">
        <v>0.054736270166557</v>
      </c>
      <c r="R167">
        <v>0.00251830905305756</v>
      </c>
      <c r="S167">
        <f t="shared" si="9"/>
        <v>0.0522179611134994</v>
      </c>
      <c r="T167">
        <f t="shared" si="10"/>
        <v>0.945263729833443</v>
      </c>
    </row>
    <row r="168" spans="1:20">
      <c r="A168">
        <v>0.98543392974809</v>
      </c>
      <c r="B168">
        <v>0.000842364563998999</v>
      </c>
      <c r="C168">
        <v>0.0137237056879114</v>
      </c>
      <c r="D168">
        <v>0.986374373484889</v>
      </c>
      <c r="E168">
        <v>0.0136256265151109</v>
      </c>
      <c r="F168">
        <v>0.987051318155362</v>
      </c>
      <c r="G168">
        <v>54.7166532956831</v>
      </c>
      <c r="H168">
        <v>2.51740651908212</v>
      </c>
      <c r="I168">
        <v>51.8418526925054</v>
      </c>
      <c r="J168">
        <f t="shared" si="12"/>
        <v>945.640740788411</v>
      </c>
      <c r="L168">
        <f t="shared" si="11"/>
        <v>0.0547166532956831</v>
      </c>
      <c r="M168">
        <f t="shared" si="11"/>
        <v>0.00251740651908212</v>
      </c>
      <c r="N168">
        <f t="shared" si="11"/>
        <v>0.0518418526925054</v>
      </c>
      <c r="O168">
        <f t="shared" si="8"/>
        <v>0.945640740788411</v>
      </c>
      <c r="Q168">
        <v>0.0540298267324165</v>
      </c>
      <c r="R168">
        <v>0.00248184455814543</v>
      </c>
      <c r="S168">
        <f t="shared" si="9"/>
        <v>0.0515479821742711</v>
      </c>
      <c r="T168">
        <f t="shared" si="10"/>
        <v>0.945970173267583</v>
      </c>
    </row>
    <row r="169" spans="1:20">
      <c r="A169">
        <v>0.985520246266892</v>
      </c>
      <c r="B169">
        <v>0.000842364563998999</v>
      </c>
      <c r="C169">
        <v>0.0136373891691089</v>
      </c>
      <c r="D169">
        <v>0.986418894347843</v>
      </c>
      <c r="E169">
        <v>0.0135811056521567</v>
      </c>
      <c r="F169">
        <v>0.987093687019761</v>
      </c>
      <c r="G169">
        <v>54.0104630430178</v>
      </c>
      <c r="H169">
        <v>2.48095509263969</v>
      </c>
      <c r="I169">
        <v>51.1721138662826</v>
      </c>
      <c r="J169">
        <f t="shared" si="12"/>
        <v>946.346931041077</v>
      </c>
      <c r="L169">
        <f t="shared" si="11"/>
        <v>0.0540104630430178</v>
      </c>
      <c r="M169">
        <f t="shared" si="11"/>
        <v>0.00248095509263969</v>
      </c>
      <c r="N169">
        <f t="shared" si="11"/>
        <v>0.0511721138662826</v>
      </c>
      <c r="O169">
        <f t="shared" si="8"/>
        <v>0.946346931041077</v>
      </c>
      <c r="Q169">
        <v>0.053334772969997</v>
      </c>
      <c r="R169">
        <v>0.0024461197715033</v>
      </c>
      <c r="S169">
        <f t="shared" si="9"/>
        <v>0.0508886531984937</v>
      </c>
      <c r="T169">
        <f t="shared" si="10"/>
        <v>0.946665227030003</v>
      </c>
    </row>
    <row r="170" spans="1:20">
      <c r="A170">
        <v>0.985605550305364</v>
      </c>
      <c r="B170">
        <v>0.000842364563998999</v>
      </c>
      <c r="C170">
        <v>0.0135520851306368</v>
      </c>
      <c r="D170">
        <v>0.986463041256586</v>
      </c>
      <c r="E170">
        <v>0.0135369587434141</v>
      </c>
      <c r="F170">
        <v>0.987135739563598</v>
      </c>
      <c r="G170">
        <v>53.3156583801417</v>
      </c>
      <c r="H170">
        <v>2.44524310936404</v>
      </c>
      <c r="I170">
        <v>50.5130211866822</v>
      </c>
      <c r="J170">
        <f t="shared" si="12"/>
        <v>947.041735703953</v>
      </c>
      <c r="L170">
        <f t="shared" si="11"/>
        <v>0.0533156583801417</v>
      </c>
      <c r="M170">
        <f t="shared" si="11"/>
        <v>0.00244524310936404</v>
      </c>
      <c r="N170">
        <f t="shared" si="11"/>
        <v>0.0505130211866822</v>
      </c>
      <c r="O170">
        <f t="shared" si="8"/>
        <v>0.947041735703953</v>
      </c>
      <c r="Q170">
        <v>0.0526508867443998</v>
      </c>
      <c r="R170">
        <v>0.00241111545385247</v>
      </c>
      <c r="S170">
        <f t="shared" si="9"/>
        <v>0.0502397712905473</v>
      </c>
      <c r="T170">
        <f t="shared" si="10"/>
        <v>0.9473491132556</v>
      </c>
    </row>
    <row r="171" spans="1:20">
      <c r="A171">
        <v>0.985689859483325</v>
      </c>
      <c r="B171">
        <v>0.000842364563998999</v>
      </c>
      <c r="C171">
        <v>0.0134677759526763</v>
      </c>
      <c r="D171">
        <v>0.986506818910906</v>
      </c>
      <c r="E171">
        <v>0.0134931810890942</v>
      </c>
      <c r="F171">
        <v>0.987177479390755</v>
      </c>
      <c r="G171">
        <v>52.6320172517669</v>
      </c>
      <c r="H171">
        <v>2.41025133687161</v>
      </c>
      <c r="I171">
        <v>49.8643718307997</v>
      </c>
      <c r="J171">
        <f t="shared" si="12"/>
        <v>947.725376832328</v>
      </c>
      <c r="L171">
        <f t="shared" si="11"/>
        <v>0.0526320172517669</v>
      </c>
      <c r="M171">
        <f t="shared" si="11"/>
        <v>0.00241025133687161</v>
      </c>
      <c r="N171">
        <f t="shared" si="11"/>
        <v>0.0498643718307997</v>
      </c>
      <c r="O171">
        <f t="shared" si="8"/>
        <v>0.947725376832328</v>
      </c>
      <c r="Q171">
        <v>0.0519779510251002</v>
      </c>
      <c r="R171">
        <v>0.00237681297485325</v>
      </c>
      <c r="S171">
        <f t="shared" si="9"/>
        <v>0.0496011380502469</v>
      </c>
      <c r="T171">
        <f t="shared" si="10"/>
        <v>0.9480220489749</v>
      </c>
    </row>
    <row r="172" spans="1:20">
      <c r="A172">
        <v>0.98577319101646</v>
      </c>
      <c r="B172">
        <v>0.000937972438362356</v>
      </c>
      <c r="C172">
        <v>0.0132888365451774</v>
      </c>
      <c r="D172">
        <v>0.986550231925588</v>
      </c>
      <c r="E172">
        <v>0.0134497680744117</v>
      </c>
      <c r="F172">
        <v>0.987218910052428</v>
      </c>
      <c r="G172">
        <v>51.9593227051499</v>
      </c>
      <c r="H172">
        <v>2.37596115149961</v>
      </c>
      <c r="I172">
        <v>49.2257370305477</v>
      </c>
      <c r="J172">
        <f t="shared" si="12"/>
        <v>948.398301817952</v>
      </c>
      <c r="L172">
        <f t="shared" si="11"/>
        <v>0.0519593227051499</v>
      </c>
      <c r="M172">
        <f t="shared" si="11"/>
        <v>0.00237596115149961</v>
      </c>
      <c r="N172">
        <f t="shared" si="11"/>
        <v>0.0492257370305477</v>
      </c>
      <c r="O172">
        <f t="shared" si="8"/>
        <v>0.948398301817952</v>
      </c>
      <c r="Q172">
        <v>0.0513157537507621</v>
      </c>
      <c r="R172">
        <v>0.00234319429044582</v>
      </c>
      <c r="S172">
        <f t="shared" si="9"/>
        <v>0.0489725594603163</v>
      </c>
      <c r="T172">
        <f t="shared" si="10"/>
        <v>0.948684246249238</v>
      </c>
    </row>
    <row r="173" spans="1:20">
      <c r="A173">
        <v>0.985855561727777</v>
      </c>
      <c r="B173">
        <v>0.000937972438362356</v>
      </c>
      <c r="C173">
        <v>0.0132064658338604</v>
      </c>
      <c r="D173">
        <v>0.986597836743192</v>
      </c>
      <c r="E173">
        <v>0.0134021632568079</v>
      </c>
      <c r="F173">
        <v>0.98726003504797</v>
      </c>
      <c r="G173">
        <v>51.2973627549551</v>
      </c>
      <c r="H173">
        <v>2.34235451565503</v>
      </c>
      <c r="I173">
        <v>48.5973837161975</v>
      </c>
      <c r="J173">
        <f t="shared" si="12"/>
        <v>949.060261768147</v>
      </c>
      <c r="L173">
        <f t="shared" si="11"/>
        <v>0.0512973627549551</v>
      </c>
      <c r="M173">
        <f t="shared" si="11"/>
        <v>0.00234235451565503</v>
      </c>
      <c r="N173">
        <f t="shared" si="11"/>
        <v>0.0485973837161975</v>
      </c>
      <c r="O173">
        <f t="shared" si="8"/>
        <v>0.949060261768147</v>
      </c>
      <c r="Q173">
        <v>0.0506640876981028</v>
      </c>
      <c r="R173">
        <v>0.00231024192115842</v>
      </c>
      <c r="S173">
        <f t="shared" si="9"/>
        <v>0.0483538457769444</v>
      </c>
      <c r="T173">
        <f t="shared" si="10"/>
        <v>0.949335912301897</v>
      </c>
    </row>
    <row r="174" spans="1:20">
      <c r="A174">
        <v>0.985936988058668</v>
      </c>
      <c r="B174">
        <v>0.000937972438362356</v>
      </c>
      <c r="C174">
        <v>0.0131250395029694</v>
      </c>
      <c r="D174">
        <v>0.98664052693446</v>
      </c>
      <c r="E174">
        <v>0.0133594730655401</v>
      </c>
      <c r="F174">
        <v>0.987300857825758</v>
      </c>
      <c r="G174">
        <v>50.6459302521662</v>
      </c>
      <c r="H174">
        <v>2.30941395613054</v>
      </c>
      <c r="I174">
        <v>47.9788917729332</v>
      </c>
      <c r="J174">
        <f t="shared" si="12"/>
        <v>949.711694270935</v>
      </c>
      <c r="L174">
        <f t="shared" si="11"/>
        <v>0.0506459302521662</v>
      </c>
      <c r="M174">
        <f t="shared" si="11"/>
        <v>0.00230941395613054</v>
      </c>
      <c r="N174">
        <f t="shared" si="11"/>
        <v>0.0479788917729332</v>
      </c>
      <c r="O174">
        <f t="shared" si="8"/>
        <v>0.949711694270935</v>
      </c>
      <c r="Q174">
        <v>0.0500227503546722</v>
      </c>
      <c r="R174">
        <v>0.00227793893133633</v>
      </c>
      <c r="S174">
        <f t="shared" si="9"/>
        <v>0.0477448114233359</v>
      </c>
      <c r="T174">
        <f t="shared" si="10"/>
        <v>0.949977249645328</v>
      </c>
    </row>
    <row r="175" spans="1:20">
      <c r="A175">
        <v>0.9860174860796</v>
      </c>
      <c r="B175">
        <v>0.000937972438362356</v>
      </c>
      <c r="C175">
        <v>0.013044541482038</v>
      </c>
      <c r="D175">
        <v>0.986682866047866</v>
      </c>
      <c r="E175">
        <v>0.0133171339521341</v>
      </c>
      <c r="F175">
        <v>0.987341381784032</v>
      </c>
      <c r="G175">
        <v>50.0048227569115</v>
      </c>
      <c r="H175">
        <v>2.27712254334097</v>
      </c>
      <c r="I175">
        <v>47.370075690468</v>
      </c>
      <c r="J175">
        <f t="shared" si="12"/>
        <v>950.35280176619</v>
      </c>
      <c r="L175">
        <f t="shared" si="11"/>
        <v>0.0500048227569115</v>
      </c>
      <c r="M175">
        <f t="shared" si="11"/>
        <v>0.00227712254334097</v>
      </c>
      <c r="N175">
        <f t="shared" si="11"/>
        <v>0.047370075690468</v>
      </c>
      <c r="O175">
        <f t="shared" si="8"/>
        <v>0.95035280176619</v>
      </c>
      <c r="Q175">
        <v>0.0493915437954153</v>
      </c>
      <c r="R175">
        <v>0.00224626890924766</v>
      </c>
      <c r="S175">
        <f t="shared" si="9"/>
        <v>0.0471452748861676</v>
      </c>
      <c r="T175">
        <f t="shared" si="10"/>
        <v>0.950608456204585</v>
      </c>
    </row>
    <row r="176" spans="1:20">
      <c r="A176">
        <v>0.986097071500468</v>
      </c>
      <c r="B176">
        <v>0.000937972438362356</v>
      </c>
      <c r="C176">
        <v>0.01296495606117</v>
      </c>
      <c r="D176">
        <v>0.98672485837333</v>
      </c>
      <c r="E176">
        <v>0.0132751416266699</v>
      </c>
      <c r="F176">
        <v>0.987381610271696</v>
      </c>
      <c r="G176">
        <v>49.3738424150701</v>
      </c>
      <c r="H176">
        <v>2.24546387143623</v>
      </c>
      <c r="I176">
        <v>46.7707540205313</v>
      </c>
      <c r="J176">
        <f t="shared" si="12"/>
        <v>950.983782108032</v>
      </c>
      <c r="L176">
        <f t="shared" si="11"/>
        <v>0.0493738424150701</v>
      </c>
      <c r="M176">
        <f t="shared" si="11"/>
        <v>0.00224546387143623</v>
      </c>
      <c r="N176">
        <f t="shared" si="11"/>
        <v>0.0467707540205313</v>
      </c>
      <c r="O176">
        <f t="shared" si="8"/>
        <v>0.950983782108031</v>
      </c>
      <c r="Q176">
        <v>0.0487702745628954</v>
      </c>
      <c r="R176">
        <v>0.0022152159480241</v>
      </c>
      <c r="S176">
        <f t="shared" si="9"/>
        <v>0.0465550586148713</v>
      </c>
      <c r="T176">
        <f t="shared" si="10"/>
        <v>0.951229725437105</v>
      </c>
    </row>
    <row r="177" spans="1:20">
      <c r="A177">
        <v>0.986175759680545</v>
      </c>
      <c r="B177">
        <v>0.000937972438362356</v>
      </c>
      <c r="C177">
        <v>0.0128862678810926</v>
      </c>
      <c r="D177">
        <v>0.986766508125196</v>
      </c>
      <c r="E177">
        <v>0.0132334918748044</v>
      </c>
      <c r="F177">
        <v>0.987421546589164</v>
      </c>
      <c r="G177">
        <v>48.7527958385381</v>
      </c>
      <c r="H177">
        <v>2.21442203924884</v>
      </c>
      <c r="I177">
        <v>46.1807492761868</v>
      </c>
      <c r="J177">
        <f t="shared" si="12"/>
        <v>951.604828684563</v>
      </c>
      <c r="L177">
        <f t="shared" si="11"/>
        <v>0.0487527958385381</v>
      </c>
      <c r="M177">
        <f t="shared" si="11"/>
        <v>0.00221442203924884</v>
      </c>
      <c r="N177">
        <f t="shared" si="11"/>
        <v>0.0461807492761868</v>
      </c>
      <c r="O177">
        <f t="shared" si="8"/>
        <v>0.951604828684563</v>
      </c>
      <c r="Q177">
        <v>0.0481587535510547</v>
      </c>
      <c r="R177">
        <v>0.00218476462739738</v>
      </c>
      <c r="S177">
        <f t="shared" si="9"/>
        <v>0.0459739889236573</v>
      </c>
      <c r="T177">
        <f t="shared" si="10"/>
        <v>0.951841246448945</v>
      </c>
    </row>
    <row r="178" spans="1:20">
      <c r="A178">
        <v>0.986253565638203</v>
      </c>
      <c r="B178">
        <v>0.000937972438362356</v>
      </c>
      <c r="C178">
        <v>0.012808461923435</v>
      </c>
      <c r="D178">
        <v>0.986807819443911</v>
      </c>
      <c r="E178">
        <v>0.0131921805560894</v>
      </c>
      <c r="F178">
        <v>0.987461193989136</v>
      </c>
      <c r="G178">
        <v>48.1414939890315</v>
      </c>
      <c r="H178">
        <v>2.18398163203699</v>
      </c>
      <c r="I178">
        <v>45.599887833892</v>
      </c>
      <c r="J178">
        <f t="shared" si="12"/>
        <v>952.21613053407</v>
      </c>
      <c r="L178">
        <f t="shared" si="11"/>
        <v>0.0481414939890315</v>
      </c>
      <c r="M178">
        <f t="shared" si="11"/>
        <v>0.00218398163203699</v>
      </c>
      <c r="N178">
        <f t="shared" si="11"/>
        <v>0.045599887833892</v>
      </c>
      <c r="O178">
        <f t="shared" si="8"/>
        <v>0.95221613053407</v>
      </c>
      <c r="Q178">
        <v>0.0475567958923974</v>
      </c>
      <c r="R178">
        <v>0.00215489999619381</v>
      </c>
      <c r="S178">
        <f t="shared" si="9"/>
        <v>0.0454018958962036</v>
      </c>
      <c r="T178">
        <f t="shared" si="10"/>
        <v>0.952443204107603</v>
      </c>
    </row>
    <row r="179" spans="1:20">
      <c r="A179">
        <v>0.986330504060226</v>
      </c>
      <c r="B179">
        <v>0.000937972438362356</v>
      </c>
      <c r="C179">
        <v>0.0127315235014117</v>
      </c>
      <c r="D179">
        <v>0.98684879639769</v>
      </c>
      <c r="E179">
        <v>0.0131512036023102</v>
      </c>
      <c r="F179">
        <v>0.987500555677398</v>
      </c>
      <c r="G179">
        <v>47.5397520653087</v>
      </c>
      <c r="H179">
        <v>2.15412770398532</v>
      </c>
      <c r="I179">
        <v>45.0279998382209</v>
      </c>
      <c r="J179">
        <f t="shared" si="12"/>
        <v>952.817872457793</v>
      </c>
      <c r="L179">
        <f t="shared" si="11"/>
        <v>0.0475397520653087</v>
      </c>
      <c r="M179">
        <f t="shared" si="11"/>
        <v>0.00215412770398532</v>
      </c>
      <c r="N179">
        <f t="shared" si="11"/>
        <v>0.0450279998382209</v>
      </c>
      <c r="O179">
        <f t="shared" si="8"/>
        <v>0.952817872457793</v>
      </c>
      <c r="Q179">
        <v>0.0469642208484826</v>
      </c>
      <c r="R179">
        <v>0.00212560755555158</v>
      </c>
      <c r="S179">
        <f t="shared" si="9"/>
        <v>0.044838613292931</v>
      </c>
      <c r="T179">
        <f t="shared" si="10"/>
        <v>0.953035779151517</v>
      </c>
    </row>
    <row r="180" spans="1:20">
      <c r="A180">
        <v>0.986406589310887</v>
      </c>
      <c r="B180">
        <v>0.000937972438362356</v>
      </c>
      <c r="C180">
        <v>0.0126554382507504</v>
      </c>
      <c r="D180">
        <v>0.98688944298412</v>
      </c>
      <c r="E180">
        <v>0.0131105570158805</v>
      </c>
      <c r="F180">
        <v>0.987539634813591</v>
      </c>
      <c r="G180">
        <v>46.9473893937036</v>
      </c>
      <c r="H180">
        <v>2.12484576142825</v>
      </c>
      <c r="I180">
        <v>44.4649191091728</v>
      </c>
      <c r="J180">
        <f t="shared" si="12"/>
        <v>953.410235129398</v>
      </c>
      <c r="L180">
        <f t="shared" si="11"/>
        <v>0.0469473893937036</v>
      </c>
      <c r="M180">
        <f t="shared" si="11"/>
        <v>0.00212484576142825</v>
      </c>
      <c r="N180">
        <f t="shared" si="11"/>
        <v>0.0444649191091728</v>
      </c>
      <c r="O180">
        <f t="shared" si="8"/>
        <v>0.953410235129398</v>
      </c>
      <c r="Q180">
        <v>0.0463808517036193</v>
      </c>
      <c r="R180">
        <v>0.00209687324282706</v>
      </c>
      <c r="S180">
        <f t="shared" si="9"/>
        <v>0.0442839784607922</v>
      </c>
      <c r="T180">
        <f t="shared" si="10"/>
        <v>0.953619148296381</v>
      </c>
    </row>
    <row r="181" spans="1:20">
      <c r="A181">
        <v>0.986481835440661</v>
      </c>
      <c r="B181">
        <v>0.000937972438362356</v>
      </c>
      <c r="C181">
        <v>0.0125801921209763</v>
      </c>
      <c r="D181">
        <v>0.986929763131727</v>
      </c>
      <c r="E181">
        <v>0.0130702368682734</v>
      </c>
      <c r="F181">
        <v>0.987578434511979</v>
      </c>
      <c r="G181">
        <v>46.3642293218581</v>
      </c>
      <c r="H181">
        <v>2.09612174676205</v>
      </c>
      <c r="I181">
        <v>43.9104830519935</v>
      </c>
      <c r="J181">
        <f t="shared" si="12"/>
        <v>953.993395201243</v>
      </c>
      <c r="L181">
        <f t="shared" si="11"/>
        <v>0.0463642293218581</v>
      </c>
      <c r="M181">
        <f t="shared" si="11"/>
        <v>0.00209612174676205</v>
      </c>
      <c r="N181">
        <f t="shared" si="11"/>
        <v>0.0439104830519935</v>
      </c>
      <c r="O181">
        <f t="shared" si="8"/>
        <v>0.953993395201243</v>
      </c>
      <c r="Q181">
        <v>0.045806515661659</v>
      </c>
      <c r="R181">
        <v>0.0020686834161584</v>
      </c>
      <c r="S181">
        <f t="shared" si="9"/>
        <v>0.0437378322455006</v>
      </c>
      <c r="T181">
        <f t="shared" si="10"/>
        <v>0.954193484338341</v>
      </c>
    </row>
    <row r="182" spans="1:20">
      <c r="A182">
        <v>0.986556256194746</v>
      </c>
      <c r="B182">
        <v>0.000937972438362356</v>
      </c>
      <c r="C182">
        <v>0.0125057713668921</v>
      </c>
      <c r="D182">
        <v>0.986969760701498</v>
      </c>
      <c r="E182">
        <v>0.0130302392985017</v>
      </c>
      <c r="F182">
        <v>0.987616957842206</v>
      </c>
      <c r="G182">
        <v>45.7900991155519</v>
      </c>
      <c r="H182">
        <v>2.06794202301396</v>
      </c>
      <c r="I182">
        <v>43.3645325694354</v>
      </c>
      <c r="J182">
        <f t="shared" si="12"/>
        <v>954.56752540755</v>
      </c>
      <c r="L182">
        <f t="shared" si="11"/>
        <v>0.0457900991155519</v>
      </c>
      <c r="M182">
        <f t="shared" si="11"/>
        <v>0.00206794202301396</v>
      </c>
      <c r="N182">
        <f t="shared" si="11"/>
        <v>0.0433645325694354</v>
      </c>
      <c r="O182">
        <f t="shared" si="8"/>
        <v>0.95456752540755</v>
      </c>
      <c r="Q182">
        <v>0.0452410437457845</v>
      </c>
      <c r="R182">
        <v>0.002041024839656</v>
      </c>
      <c r="S182">
        <f t="shared" si="9"/>
        <v>0.0432000189061285</v>
      </c>
      <c r="T182">
        <f t="shared" si="10"/>
        <v>0.954758956254215</v>
      </c>
    </row>
    <row r="183" spans="1:20">
      <c r="A183">
        <v>0.986629865021221</v>
      </c>
      <c r="B183">
        <v>0.000937972438362356</v>
      </c>
      <c r="C183">
        <v>0.0124321625404169</v>
      </c>
      <c r="D183">
        <v>0.987009439488344</v>
      </c>
      <c r="E183">
        <v>0.0129905605116563</v>
      </c>
      <c r="F183">
        <v>0.987655207830012</v>
      </c>
      <c r="G183">
        <v>45.2248298585273</v>
      </c>
      <c r="H183">
        <v>2.04029335903798</v>
      </c>
      <c r="I183">
        <v>42.8269119763868</v>
      </c>
      <c r="J183">
        <f t="shared" si="12"/>
        <v>955.132794664574</v>
      </c>
      <c r="L183">
        <f t="shared" si="11"/>
        <v>0.0452248298585273</v>
      </c>
      <c r="M183">
        <f t="shared" si="11"/>
        <v>0.00204029335903798</v>
      </c>
      <c r="N183">
        <f t="shared" si="11"/>
        <v>0.0428269119763868</v>
      </c>
      <c r="O183">
        <f t="shared" si="8"/>
        <v>0.955132794664574</v>
      </c>
      <c r="Q183">
        <v>0.0446842707012005</v>
      </c>
      <c r="R183">
        <v>0.00201388466919131</v>
      </c>
      <c r="S183">
        <f t="shared" si="9"/>
        <v>0.0426703860320092</v>
      </c>
      <c r="T183">
        <f t="shared" si="10"/>
        <v>0.955315729298799</v>
      </c>
    </row>
    <row r="184" spans="1:20">
      <c r="A184">
        <v>0.986702675079024</v>
      </c>
      <c r="B184">
        <v>0.000937972438362356</v>
      </c>
      <c r="C184">
        <v>0.0123593524826141</v>
      </c>
      <c r="D184">
        <v>0.987048803222567</v>
      </c>
      <c r="E184">
        <v>0.0129511967774332</v>
      </c>
      <c r="F184">
        <v>0.987693187457995</v>
      </c>
      <c r="G184">
        <v>44.6682563552143</v>
      </c>
      <c r="H184">
        <v>2.01316291530874</v>
      </c>
      <c r="I184">
        <v>42.2974689168031</v>
      </c>
      <c r="J184">
        <f t="shared" si="12"/>
        <v>955.689368167887</v>
      </c>
      <c r="L184">
        <f t="shared" si="11"/>
        <v>0.0446682563552143</v>
      </c>
      <c r="M184">
        <f t="shared" si="11"/>
        <v>0.00201316291530874</v>
      </c>
      <c r="N184">
        <f t="shared" si="11"/>
        <v>0.0422974689168031</v>
      </c>
      <c r="O184">
        <f t="shared" si="8"/>
        <v>0.955689368167887</v>
      </c>
      <c r="Q184">
        <v>0.0441360349006287</v>
      </c>
      <c r="R184">
        <v>0.00198725043875659</v>
      </c>
      <c r="S184">
        <f t="shared" si="9"/>
        <v>0.0421487844618721</v>
      </c>
      <c r="T184">
        <f t="shared" si="10"/>
        <v>0.955863965099371</v>
      </c>
    </row>
    <row r="185" spans="1:20">
      <c r="A185">
        <v>0.986774699245605</v>
      </c>
      <c r="B185">
        <v>0.000937972438362356</v>
      </c>
      <c r="C185">
        <v>0.0122873283160325</v>
      </c>
      <c r="D185">
        <v>0.987087855571219</v>
      </c>
      <c r="E185">
        <v>0.0129121444287806</v>
      </c>
      <c r="F185">
        <v>0.987730899666288</v>
      </c>
      <c r="G185">
        <v>44.1202170362602</v>
      </c>
      <c r="H185">
        <v>1.98653823028618</v>
      </c>
      <c r="I185">
        <v>41.7760542828715</v>
      </c>
      <c r="J185">
        <f t="shared" si="12"/>
        <v>956.237407486841</v>
      </c>
      <c r="L185">
        <f t="shared" si="11"/>
        <v>0.0441202170362602</v>
      </c>
      <c r="M185">
        <f t="shared" si="11"/>
        <v>0.00198653823028618</v>
      </c>
      <c r="N185">
        <f t="shared" si="11"/>
        <v>0.0417760542828715</v>
      </c>
      <c r="O185">
        <f t="shared" si="8"/>
        <v>0.956237407486841</v>
      </c>
      <c r="Q185">
        <v>0.0435961782525215</v>
      </c>
      <c r="R185">
        <v>0.00196111004736989</v>
      </c>
      <c r="S185">
        <f t="shared" si="9"/>
        <v>0.0416350682051516</v>
      </c>
      <c r="T185">
        <f t="shared" si="10"/>
        <v>0.956403821747479</v>
      </c>
    </row>
    <row r="186" spans="1:20">
      <c r="A186">
        <v>0.986845950124406</v>
      </c>
      <c r="B186">
        <v>0.000937972438362356</v>
      </c>
      <c r="C186">
        <v>0.0122160774372315</v>
      </c>
      <c r="D186">
        <v>0.987126600139512</v>
      </c>
      <c r="E186">
        <v>0.0128733998604882</v>
      </c>
      <c r="F186">
        <v>0.987768347353298</v>
      </c>
      <c r="G186">
        <v>43.5805538667756</v>
      </c>
      <c r="H186">
        <v>1.96040720732523</v>
      </c>
      <c r="I186">
        <v>41.2625221363478</v>
      </c>
      <c r="J186">
        <f t="shared" si="12"/>
        <v>956.777070656326</v>
      </c>
      <c r="L186">
        <f t="shared" si="11"/>
        <v>0.0435805538667756</v>
      </c>
      <c r="M186">
        <f t="shared" si="11"/>
        <v>0.00196040720732523</v>
      </c>
      <c r="N186">
        <f t="shared" si="11"/>
        <v>0.0412625221363478</v>
      </c>
      <c r="O186">
        <f t="shared" si="8"/>
        <v>0.956777070656326</v>
      </c>
      <c r="Q186">
        <v>0.0430645461119033</v>
      </c>
      <c r="R186">
        <v>0.00193545174650057</v>
      </c>
      <c r="S186">
        <f t="shared" si="9"/>
        <v>0.0411290943654027</v>
      </c>
      <c r="T186">
        <f t="shared" si="10"/>
        <v>0.956935453888097</v>
      </c>
    </row>
    <row r="187" spans="1:20">
      <c r="A187">
        <v>0.986916440052035</v>
      </c>
      <c r="B187">
        <v>0.000937972438362356</v>
      </c>
      <c r="C187">
        <v>0.0121455875096024</v>
      </c>
      <c r="D187">
        <v>0.987165040472096</v>
      </c>
      <c r="E187">
        <v>0.0128349595279041</v>
      </c>
      <c r="F187">
        <v>0.98780553337637</v>
      </c>
      <c r="G187">
        <v>43.0491122572079</v>
      </c>
      <c r="H187">
        <v>1.93475810210576</v>
      </c>
      <c r="I187">
        <v>40.7567296319996</v>
      </c>
      <c r="J187">
        <f t="shared" si="12"/>
        <v>957.308512265894</v>
      </c>
      <c r="L187">
        <f t="shared" si="11"/>
        <v>0.0430491122572079</v>
      </c>
      <c r="M187">
        <f t="shared" si="11"/>
        <v>0.00193475810210576</v>
      </c>
      <c r="N187">
        <f t="shared" si="11"/>
        <v>0.0407567296319996</v>
      </c>
      <c r="O187">
        <f t="shared" si="8"/>
        <v>0.957308512265894</v>
      </c>
      <c r="Q187">
        <v>0.0425409871937583</v>
      </c>
      <c r="R187">
        <v>0.00191026412799217</v>
      </c>
      <c r="S187">
        <f t="shared" si="9"/>
        <v>0.0406307230657661</v>
      </c>
      <c r="T187">
        <f t="shared" si="10"/>
        <v>0.957459012806242</v>
      </c>
    </row>
    <row r="188" spans="1:20">
      <c r="A188">
        <v>0.986986181105294</v>
      </c>
      <c r="B188">
        <v>0.000937972438362356</v>
      </c>
      <c r="C188">
        <v>0.0120758464563432</v>
      </c>
      <c r="D188">
        <v>0.987203180054379</v>
      </c>
      <c r="E188">
        <v>0.0127968199456206</v>
      </c>
      <c r="F188">
        <v>0.98784246055248</v>
      </c>
      <c r="G188">
        <v>42.5257409767602</v>
      </c>
      <c r="H188">
        <v>1.9095795105599</v>
      </c>
      <c r="I188">
        <v>40.2585369430977</v>
      </c>
      <c r="J188">
        <f t="shared" si="12"/>
        <v>957.831883546341</v>
      </c>
      <c r="L188">
        <f t="shared" si="11"/>
        <v>0.0425257409767602</v>
      </c>
      <c r="M188">
        <f t="shared" si="11"/>
        <v>0.0019095795105599</v>
      </c>
      <c r="N188">
        <f t="shared" si="11"/>
        <v>0.0402585369430977</v>
      </c>
      <c r="O188">
        <f t="shared" si="8"/>
        <v>0.957831883546341</v>
      </c>
      <c r="Q188">
        <v>0.0420253534888823</v>
      </c>
      <c r="R188">
        <v>0.00188553611246031</v>
      </c>
      <c r="S188">
        <f t="shared" si="9"/>
        <v>0.040139817376422</v>
      </c>
      <c r="T188">
        <f t="shared" si="10"/>
        <v>0.957974646511118</v>
      </c>
    </row>
    <row r="189" spans="1:20">
      <c r="A189">
        <v>0.987055185107909</v>
      </c>
      <c r="B189">
        <v>0.00108400624857408</v>
      </c>
      <c r="C189">
        <v>0.0118608086435168</v>
      </c>
      <c r="D189">
        <v>0.987241022313769</v>
      </c>
      <c r="E189">
        <v>0.0127589776862313</v>
      </c>
      <c r="F189">
        <v>0.987879131658899</v>
      </c>
      <c r="G189">
        <v>42.0102920692731</v>
      </c>
      <c r="H189">
        <v>1.88486035727397</v>
      </c>
      <c r="I189">
        <v>39.7675283257248</v>
      </c>
      <c r="J189">
        <f t="shared" si="12"/>
        <v>958.347611317</v>
      </c>
      <c r="L189">
        <f t="shared" si="11"/>
        <v>0.0420102920692731</v>
      </c>
      <c r="M189">
        <f t="shared" si="11"/>
        <v>0.00188486035727397</v>
      </c>
      <c r="N189">
        <f t="shared" si="11"/>
        <v>0.0397675283257248</v>
      </c>
      <c r="O189">
        <f t="shared" si="8"/>
        <v>0.958347611317</v>
      </c>
      <c r="Q189">
        <v>0.0415175001821214</v>
      </c>
      <c r="R189">
        <v>0.00186125693814469</v>
      </c>
      <c r="S189">
        <f t="shared" si="9"/>
        <v>0.0396562432439767</v>
      </c>
      <c r="T189">
        <f t="shared" si="10"/>
        <v>0.958482499817879</v>
      </c>
    </row>
    <row r="190" spans="1:20">
      <c r="A190">
        <v>0.987123463637119</v>
      </c>
      <c r="B190">
        <v>0.00108400624857408</v>
      </c>
      <c r="C190">
        <v>0.0117925301143068</v>
      </c>
      <c r="D190">
        <v>0.987285402974162</v>
      </c>
      <c r="E190">
        <v>0.0127145970258384</v>
      </c>
      <c r="F190">
        <v>0.987915549433861</v>
      </c>
      <c r="G190">
        <v>41.5026207714929</v>
      </c>
      <c r="H190">
        <v>1.86058988434458</v>
      </c>
      <c r="I190">
        <v>39.284127500874</v>
      </c>
      <c r="J190">
        <f t="shared" si="12"/>
        <v>958.855282614781</v>
      </c>
      <c r="L190">
        <f t="shared" si="11"/>
        <v>0.0415026207714929</v>
      </c>
      <c r="M190">
        <f t="shared" si="11"/>
        <v>0.00186058988434458</v>
      </c>
      <c r="N190">
        <f t="shared" si="11"/>
        <v>0.039284127500874</v>
      </c>
      <c r="O190">
        <f t="shared" si="8"/>
        <v>0.958855282614781</v>
      </c>
      <c r="Q190">
        <v>0.0410172855729206</v>
      </c>
      <c r="R190">
        <v>0.00183741615019508</v>
      </c>
      <c r="S190">
        <f t="shared" si="9"/>
        <v>0.0391798694227255</v>
      </c>
      <c r="T190">
        <f t="shared" si="10"/>
        <v>0.958982714427079</v>
      </c>
    </row>
    <row r="191" spans="1:20">
      <c r="A191">
        <v>0.987191028030029</v>
      </c>
      <c r="B191">
        <v>0.00108400624857408</v>
      </c>
      <c r="C191">
        <v>0.0117249657213971</v>
      </c>
      <c r="D191">
        <v>0.987322654759925</v>
      </c>
      <c r="E191">
        <v>0.0126773452400753</v>
      </c>
      <c r="F191">
        <v>0.987951716577189</v>
      </c>
      <c r="G191">
        <v>41.0025854336485</v>
      </c>
      <c r="H191">
        <v>1.8367576406684</v>
      </c>
      <c r="I191">
        <v>38.8079244067058</v>
      </c>
      <c r="J191">
        <f t="shared" si="12"/>
        <v>959.355317952625</v>
      </c>
      <c r="L191">
        <f t="shared" si="11"/>
        <v>0.0410025854336485</v>
      </c>
      <c r="M191">
        <f t="shared" si="11"/>
        <v>0.0018367576406684</v>
      </c>
      <c r="N191">
        <f t="shared" si="11"/>
        <v>0.0388079244067058</v>
      </c>
      <c r="O191">
        <f t="shared" si="8"/>
        <v>0.959355317952625</v>
      </c>
      <c r="Q191">
        <v>0.0405245709981108</v>
      </c>
      <c r="R191">
        <v>0.00181400359037224</v>
      </c>
      <c r="S191">
        <f t="shared" si="9"/>
        <v>0.0387105674077386</v>
      </c>
      <c r="T191">
        <f t="shared" si="10"/>
        <v>0.959475429001889</v>
      </c>
    </row>
    <row r="192" spans="1:20">
      <c r="A192">
        <v>0.987257889389753</v>
      </c>
      <c r="B192">
        <v>0.00108400624857408</v>
      </c>
      <c r="C192">
        <v>0.0116581043616729</v>
      </c>
      <c r="D192">
        <v>0.987359619404484</v>
      </c>
      <c r="E192">
        <v>0.0126403805955155</v>
      </c>
      <c r="F192">
        <v>0.987987635750936</v>
      </c>
      <c r="G192">
        <v>40.5100474422662</v>
      </c>
      <c r="H192">
        <v>1.81335347164678</v>
      </c>
      <c r="I192">
        <v>38.338790584345</v>
      </c>
      <c r="J192">
        <f t="shared" si="12"/>
        <v>959.847855944007</v>
      </c>
      <c r="L192">
        <f t="shared" si="11"/>
        <v>0.0405100474422662</v>
      </c>
      <c r="M192">
        <f t="shared" si="11"/>
        <v>0.00181335347164678</v>
      </c>
      <c r="N192">
        <f t="shared" si="11"/>
        <v>0.038338790584345</v>
      </c>
      <c r="O192">
        <f t="shared" si="8"/>
        <v>0.959847855944007</v>
      </c>
      <c r="Q192">
        <v>0.0400392207568644</v>
      </c>
      <c r="R192">
        <v>0.00179100938714574</v>
      </c>
      <c r="S192">
        <f t="shared" si="9"/>
        <v>0.0382482113697187</v>
      </c>
      <c r="T192">
        <f t="shared" si="10"/>
        <v>0.959960779243136</v>
      </c>
    </row>
    <row r="193" spans="1:20">
      <c r="A193">
        <v>0.987324058591427</v>
      </c>
      <c r="B193">
        <v>0.00108400624857408</v>
      </c>
      <c r="C193">
        <v>0.0115919351599991</v>
      </c>
      <c r="D193">
        <v>0.987396300111318</v>
      </c>
      <c r="E193">
        <v>0.012603699888682</v>
      </c>
      <c r="F193">
        <v>0.988023309580032</v>
      </c>
      <c r="G193">
        <v>40.0248711451519</v>
      </c>
      <c r="H193">
        <v>1.79036750928716</v>
      </c>
      <c r="I193">
        <v>37.8766002495904</v>
      </c>
      <c r="J193">
        <f t="shared" si="12"/>
        <v>960.333032241121</v>
      </c>
      <c r="L193">
        <f t="shared" si="11"/>
        <v>0.0400248711451519</v>
      </c>
      <c r="M193">
        <f t="shared" si="11"/>
        <v>0.00179036750928716</v>
      </c>
      <c r="N193">
        <f t="shared" si="11"/>
        <v>0.0378766002495904</v>
      </c>
      <c r="O193">
        <f t="shared" si="8"/>
        <v>0.960333032241121</v>
      </c>
      <c r="Q193">
        <v>0.039561102037749</v>
      </c>
      <c r="R193">
        <v>0.0017684239461713</v>
      </c>
      <c r="S193">
        <f t="shared" si="9"/>
        <v>0.0377926780915777</v>
      </c>
      <c r="T193">
        <f t="shared" si="10"/>
        <v>0.960438897962251</v>
      </c>
    </row>
    <row r="194" spans="1:20">
      <c r="A194">
        <v>0.987389546287955</v>
      </c>
      <c r="B194">
        <v>0.00108400624857408</v>
      </c>
      <c r="C194">
        <v>0.0115264474634712</v>
      </c>
      <c r="D194">
        <v>0.987432700031776</v>
      </c>
      <c r="E194">
        <v>0.0125672999682237</v>
      </c>
      <c r="F194">
        <v>0.988058740652853</v>
      </c>
      <c r="G194">
        <v>39.5469237784715</v>
      </c>
      <c r="H194">
        <v>1.76779016268374</v>
      </c>
      <c r="I194">
        <v>37.4212302295134</v>
      </c>
      <c r="J194">
        <f t="shared" si="12"/>
        <v>960.810979607802</v>
      </c>
      <c r="L194">
        <f t="shared" si="11"/>
        <v>0.0395469237784715</v>
      </c>
      <c r="M194">
        <f t="shared" si="11"/>
        <v>0.00176779016268374</v>
      </c>
      <c r="N194">
        <f t="shared" si="11"/>
        <v>0.0374212302295134</v>
      </c>
      <c r="O194">
        <f t="shared" si="11"/>
        <v>0.960810979607802</v>
      </c>
      <c r="Q194">
        <v>0.0390900848478172</v>
      </c>
      <c r="R194">
        <v>0.00174623794113144</v>
      </c>
      <c r="S194">
        <f t="shared" ref="S194:S257" si="13">Q194-R194</f>
        <v>0.0373438469066858</v>
      </c>
      <c r="T194">
        <f t="shared" ref="T194:T257" si="14">1-Q194</f>
        <v>0.960909915152183</v>
      </c>
    </row>
    <row r="195" spans="1:20">
      <c r="A195">
        <v>0.987454362915695</v>
      </c>
      <c r="B195">
        <v>0.00108400624857408</v>
      </c>
      <c r="C195">
        <v>0.0114616308357312</v>
      </c>
      <c r="D195">
        <v>0.987468822266202</v>
      </c>
      <c r="E195">
        <v>0.0125311777337983</v>
      </c>
      <c r="F195">
        <v>0.988093931521868</v>
      </c>
      <c r="G195">
        <v>39.0760753958656</v>
      </c>
      <c r="H195">
        <v>1.74561210886151</v>
      </c>
      <c r="I195">
        <v>36.9725599007297</v>
      </c>
      <c r="J195">
        <f t="shared" si="12"/>
        <v>961.281827990408</v>
      </c>
      <c r="L195">
        <f t="shared" ref="L195:O258" si="15">G195/1000</f>
        <v>0.0390760753958656</v>
      </c>
      <c r="M195">
        <f t="shared" si="15"/>
        <v>0.00174561210886151</v>
      </c>
      <c r="N195">
        <f t="shared" si="15"/>
        <v>0.0369725599007297</v>
      </c>
      <c r="O195">
        <f t="shared" si="15"/>
        <v>0.961281827990408</v>
      </c>
      <c r="Q195">
        <v>0.0386260419436661</v>
      </c>
      <c r="R195">
        <v>0.00172444230492356</v>
      </c>
      <c r="S195">
        <f t="shared" si="13"/>
        <v>0.0369015996387425</v>
      </c>
      <c r="T195">
        <f t="shared" si="14"/>
        <v>0.961373958056334</v>
      </c>
    </row>
    <row r="196" spans="1:20">
      <c r="A196">
        <v>0.98751851869983</v>
      </c>
      <c r="B196">
        <v>0.00108400624857408</v>
      </c>
      <c r="C196">
        <v>0.0113974750515963</v>
      </c>
      <c r="D196">
        <v>0.987504669864933</v>
      </c>
      <c r="E196">
        <v>0.012495330135067</v>
      </c>
      <c r="F196">
        <v>0.988128884704199</v>
      </c>
      <c r="G196">
        <v>38.6121987995338</v>
      </c>
      <c r="H196">
        <v>1.7238242839674</v>
      </c>
      <c r="I196">
        <v>36.5304711292921</v>
      </c>
      <c r="J196">
        <f t="shared" ref="J196:J259" si="16">B196*H195+I195*E196+J195</f>
        <v>961.74570458674</v>
      </c>
      <c r="L196">
        <f t="shared" si="15"/>
        <v>0.0386121987995338</v>
      </c>
      <c r="M196">
        <f t="shared" si="15"/>
        <v>0.0017238242839674</v>
      </c>
      <c r="N196">
        <f t="shared" si="15"/>
        <v>0.0365304711292921</v>
      </c>
      <c r="O196">
        <f t="shared" si="15"/>
        <v>0.961745704586739</v>
      </c>
      <c r="Q196">
        <v>0.0381688487644074</v>
      </c>
      <c r="R196">
        <v>0.00170302822118085</v>
      </c>
      <c r="S196">
        <f t="shared" si="13"/>
        <v>0.0364658205432266</v>
      </c>
      <c r="T196">
        <f t="shared" si="14"/>
        <v>0.961831151235593</v>
      </c>
    </row>
    <row r="197" spans="1:20">
      <c r="A197">
        <v>0.987582023659725</v>
      </c>
      <c r="B197">
        <v>0.00108400624857408</v>
      </c>
      <c r="C197">
        <v>0.0113339700917009</v>
      </c>
      <c r="D197">
        <v>0.98754024582934</v>
      </c>
      <c r="E197">
        <v>0.0124597541706598</v>
      </c>
      <c r="F197">
        <v>0.988163602682214</v>
      </c>
      <c r="G197">
        <v>38.1551694732292</v>
      </c>
      <c r="H197">
        <v>1.7024178747943</v>
      </c>
      <c r="I197">
        <v>36.0948482121605</v>
      </c>
      <c r="J197">
        <f t="shared" si="16"/>
        <v>962.202733913044</v>
      </c>
      <c r="L197">
        <f t="shared" si="15"/>
        <v>0.0381551694732292</v>
      </c>
      <c r="M197">
        <f t="shared" si="15"/>
        <v>0.0017024178747943</v>
      </c>
      <c r="N197">
        <f t="shared" si="15"/>
        <v>0.0360948482121605</v>
      </c>
      <c r="O197">
        <f t="shared" si="15"/>
        <v>0.962202733913044</v>
      </c>
      <c r="Q197">
        <v>0.0377183833664883</v>
      </c>
      <c r="R197">
        <v>0.00168198711611166</v>
      </c>
      <c r="S197">
        <f t="shared" si="13"/>
        <v>0.0360363962503766</v>
      </c>
      <c r="T197">
        <f t="shared" si="14"/>
        <v>0.962281616633512</v>
      </c>
    </row>
    <row r="198" spans="1:20">
      <c r="A198">
        <v>0.987644887614017</v>
      </c>
      <c r="B198">
        <v>0.00108400624857408</v>
      </c>
      <c r="C198">
        <v>0.0112711061374088</v>
      </c>
      <c r="D198">
        <v>0.987575553112812</v>
      </c>
      <c r="E198">
        <v>0.0124244468871885</v>
      </c>
      <c r="F198">
        <v>0.988198087904104</v>
      </c>
      <c r="G198">
        <v>37.7048655171021</v>
      </c>
      <c r="H198">
        <v>1.68138431062331</v>
      </c>
      <c r="I198">
        <v>35.6655778202045</v>
      </c>
      <c r="J198">
        <f t="shared" si="16"/>
        <v>962.653037869171</v>
      </c>
      <c r="L198">
        <f t="shared" si="15"/>
        <v>0.0377048655171021</v>
      </c>
      <c r="M198">
        <f t="shared" si="15"/>
        <v>0.00168138431062331</v>
      </c>
      <c r="N198">
        <f t="shared" si="15"/>
        <v>0.0356655778202045</v>
      </c>
      <c r="O198">
        <f t="shared" si="15"/>
        <v>0.962653037869171</v>
      </c>
      <c r="Q198">
        <v>0.0372745263603059</v>
      </c>
      <c r="R198">
        <v>0.00166131065064393</v>
      </c>
      <c r="S198">
        <f t="shared" si="13"/>
        <v>0.035613215709662</v>
      </c>
      <c r="T198">
        <f t="shared" si="14"/>
        <v>0.962725473639694</v>
      </c>
    </row>
    <row r="199" spans="1:20">
      <c r="A199">
        <v>0.9877071201856</v>
      </c>
      <c r="B199">
        <v>0.00108400624857408</v>
      </c>
      <c r="C199">
        <v>0.011208873565826</v>
      </c>
      <c r="D199">
        <v>0.987610594621707</v>
      </c>
      <c r="E199">
        <v>0.0123894053782929</v>
      </c>
      <c r="F199">
        <v>0.988232342784427</v>
      </c>
      <c r="G199">
        <v>37.2611675843376</v>
      </c>
      <c r="H199">
        <v>1.660715255371</v>
      </c>
      <c r="I199">
        <v>35.2425489426922</v>
      </c>
      <c r="J199">
        <f t="shared" si="16"/>
        <v>963.096735801936</v>
      </c>
      <c r="L199">
        <f t="shared" si="15"/>
        <v>0.0372611675843376</v>
      </c>
      <c r="M199">
        <f t="shared" si="15"/>
        <v>0.001660715255371</v>
      </c>
      <c r="N199">
        <f t="shared" si="15"/>
        <v>0.0352425489426922</v>
      </c>
      <c r="O199">
        <f t="shared" si="15"/>
        <v>0.963096735801936</v>
      </c>
      <c r="Q199">
        <v>0.036837160848561</v>
      </c>
      <c r="R199">
        <v>0.00164099071286186</v>
      </c>
      <c r="S199">
        <f t="shared" si="13"/>
        <v>0.0351961701356991</v>
      </c>
      <c r="T199">
        <f t="shared" si="14"/>
        <v>0.963162839151439</v>
      </c>
    </row>
    <row r="200" spans="1:20">
      <c r="A200">
        <v>0.987768730806491</v>
      </c>
      <c r="B200">
        <v>0.00108400624857408</v>
      </c>
      <c r="C200">
        <v>0.0111472629449353</v>
      </c>
      <c r="D200">
        <v>0.987645373216319</v>
      </c>
      <c r="E200">
        <v>0.0123546267836808</v>
      </c>
      <c r="F200">
        <v>0.988266369704682</v>
      </c>
      <c r="G200">
        <v>36.8239588195311</v>
      </c>
      <c r="H200">
        <v>1.64040260002879</v>
      </c>
      <c r="I200">
        <v>34.8256528332279</v>
      </c>
      <c r="J200">
        <f t="shared" si="16"/>
        <v>963.533944566742</v>
      </c>
      <c r="L200">
        <f t="shared" si="15"/>
        <v>0.0368239588195311</v>
      </c>
      <c r="M200">
        <f t="shared" si="15"/>
        <v>0.00164040260002879</v>
      </c>
      <c r="N200">
        <f t="shared" si="15"/>
        <v>0.0348256528332279</v>
      </c>
      <c r="O200">
        <f t="shared" si="15"/>
        <v>0.963533944566742</v>
      </c>
      <c r="Q200">
        <v>0.0364061723662968</v>
      </c>
      <c r="R200">
        <v>0.00162101941072242</v>
      </c>
      <c r="S200">
        <f t="shared" si="13"/>
        <v>0.0347851529555744</v>
      </c>
      <c r="T200">
        <f t="shared" si="14"/>
        <v>0.963593827633703</v>
      </c>
    </row>
    <row r="201" spans="1:20">
      <c r="A201">
        <v>0.987829728722468</v>
      </c>
      <c r="B201">
        <v>0.00108400624857408</v>
      </c>
      <c r="C201">
        <v>0.0110862650289582</v>
      </c>
      <c r="D201">
        <v>0.98767989171177</v>
      </c>
      <c r="E201">
        <v>0.0123201082882301</v>
      </c>
      <c r="F201">
        <v>0.98830017101383</v>
      </c>
      <c r="G201">
        <v>36.3931247987488</v>
      </c>
      <c r="H201">
        <v>1.62043845538207</v>
      </c>
      <c r="I201">
        <v>34.4147829570924</v>
      </c>
      <c r="J201">
        <f t="shared" si="16"/>
        <v>963.964778587525</v>
      </c>
      <c r="L201">
        <f t="shared" si="15"/>
        <v>0.0363931247987488</v>
      </c>
      <c r="M201">
        <f t="shared" si="15"/>
        <v>0.00162043845538207</v>
      </c>
      <c r="N201">
        <f t="shared" si="15"/>
        <v>0.0344147829570924</v>
      </c>
      <c r="O201">
        <f t="shared" si="15"/>
        <v>0.963964778587525</v>
      </c>
      <c r="Q201">
        <v>0.0359814488225718</v>
      </c>
      <c r="R201">
        <v>0.00160138906504013</v>
      </c>
      <c r="S201">
        <f t="shared" si="13"/>
        <v>0.0343800597575317</v>
      </c>
      <c r="T201">
        <f t="shared" si="14"/>
        <v>0.964018551177428</v>
      </c>
    </row>
    <row r="202" spans="1:20">
      <c r="A202">
        <v>0.987890122997638</v>
      </c>
      <c r="B202">
        <v>0.00108400624857408</v>
      </c>
      <c r="C202">
        <v>0.0110258707537881</v>
      </c>
      <c r="D202">
        <v>0.987714152878909</v>
      </c>
      <c r="E202">
        <v>0.0122858471210907</v>
      </c>
      <c r="F202">
        <v>0.988333749028827</v>
      </c>
      <c r="G202">
        <v>35.9685534712214</v>
      </c>
      <c r="H202">
        <v>1.6008151449975</v>
      </c>
      <c r="I202">
        <v>34.0098349399495</v>
      </c>
      <c r="J202">
        <f t="shared" si="16"/>
        <v>964.389349915052</v>
      </c>
      <c r="L202">
        <f t="shared" si="15"/>
        <v>0.0359685534712214</v>
      </c>
      <c r="M202">
        <f t="shared" si="15"/>
        <v>0.0016008151449975</v>
      </c>
      <c r="N202">
        <f t="shared" si="15"/>
        <v>0.0340098349399495</v>
      </c>
      <c r="O202">
        <f t="shared" si="15"/>
        <v>0.964389349915052</v>
      </c>
      <c r="Q202">
        <v>0.035562880443718</v>
      </c>
      <c r="R202">
        <v>0.00158209220272901</v>
      </c>
      <c r="S202">
        <f t="shared" si="13"/>
        <v>0.033980788240989</v>
      </c>
      <c r="T202">
        <f t="shared" si="14"/>
        <v>0.964437119556282</v>
      </c>
    </row>
    <row r="203" spans="1:20">
      <c r="A203">
        <v>0.9879499225189</v>
      </c>
      <c r="B203">
        <v>0.00108400624857408</v>
      </c>
      <c r="C203">
        <v>0.0109660712325259</v>
      </c>
      <c r="D203">
        <v>0.987748159445212</v>
      </c>
      <c r="E203">
        <v>0.0122518405547879</v>
      </c>
      <c r="F203">
        <v>0.988367106035174</v>
      </c>
      <c r="G203">
        <v>35.5501351026225</v>
      </c>
      <c r="H203">
        <v>1.58152519846736</v>
      </c>
      <c r="I203">
        <v>33.6107065178808</v>
      </c>
      <c r="J203">
        <f t="shared" si="16"/>
        <v>964.807768283651</v>
      </c>
      <c r="L203">
        <f t="shared" si="15"/>
        <v>0.0355501351026225</v>
      </c>
      <c r="M203">
        <f t="shared" si="15"/>
        <v>0.00158152519846736</v>
      </c>
      <c r="N203">
        <f t="shared" si="15"/>
        <v>0.0336107065178808</v>
      </c>
      <c r="O203">
        <f t="shared" si="15"/>
        <v>0.964807768283651</v>
      </c>
      <c r="Q203">
        <v>0.0351503597181338</v>
      </c>
      <c r="R203">
        <v>0.00156312155029092</v>
      </c>
      <c r="S203">
        <f t="shared" si="13"/>
        <v>0.0335872381678429</v>
      </c>
      <c r="T203">
        <f t="shared" si="14"/>
        <v>0.964849640281866</v>
      </c>
    </row>
    <row r="204" spans="1:20">
      <c r="A204">
        <v>0.988009136000186</v>
      </c>
      <c r="B204">
        <v>0.00108400624857408</v>
      </c>
      <c r="C204">
        <v>0.0109068577512401</v>
      </c>
      <c r="D204">
        <v>0.987781914095584</v>
      </c>
      <c r="E204">
        <v>0.0122180859044164</v>
      </c>
      <c r="F204">
        <v>0.988400244287381</v>
      </c>
      <c r="G204">
        <v>35.1377622198815</v>
      </c>
      <c r="H204">
        <v>1.56256134490026</v>
      </c>
      <c r="I204">
        <v>33.2172974887069</v>
      </c>
      <c r="J204">
        <f t="shared" si="16"/>
        <v>965.220141166392</v>
      </c>
      <c r="L204">
        <f t="shared" si="15"/>
        <v>0.0351377622198815</v>
      </c>
      <c r="M204">
        <f t="shared" si="15"/>
        <v>0.00156256134490026</v>
      </c>
      <c r="N204">
        <f t="shared" si="15"/>
        <v>0.0332172974887069</v>
      </c>
      <c r="O204">
        <f t="shared" si="15"/>
        <v>0.965220141166392</v>
      </c>
      <c r="Q204">
        <v>0.0347437813425687</v>
      </c>
      <c r="R204">
        <v>0.00154447002754027</v>
      </c>
      <c r="S204">
        <f t="shared" si="13"/>
        <v>0.0331993113150284</v>
      </c>
      <c r="T204">
        <f t="shared" si="14"/>
        <v>0.965256218657431</v>
      </c>
    </row>
    <row r="205" spans="1:20">
      <c r="A205">
        <v>0.988067771986652</v>
      </c>
      <c r="B205">
        <v>0.00108400624857408</v>
      </c>
      <c r="C205">
        <v>0.0108482217647744</v>
      </c>
      <c r="D205">
        <v>0.987815419473241</v>
      </c>
      <c r="E205">
        <v>0.0121845805267594</v>
      </c>
      <c r="F205">
        <v>0.988433166009526</v>
      </c>
      <c r="G205">
        <v>34.7313295574873</v>
      </c>
      <c r="H205">
        <v>1.54391650664806</v>
      </c>
      <c r="I205">
        <v>32.8295096645649</v>
      </c>
      <c r="J205">
        <f t="shared" si="16"/>
        <v>965.626573828786</v>
      </c>
      <c r="L205">
        <f t="shared" si="15"/>
        <v>0.0347313295574873</v>
      </c>
      <c r="M205">
        <f t="shared" si="15"/>
        <v>0.00154391650664806</v>
      </c>
      <c r="N205">
        <f t="shared" si="15"/>
        <v>0.0328295096645649</v>
      </c>
      <c r="O205">
        <f t="shared" si="15"/>
        <v>0.965626573828786</v>
      </c>
      <c r="Q205">
        <v>0.0343430421698515</v>
      </c>
      <c r="R205">
        <v>0.0015261307415554</v>
      </c>
      <c r="S205">
        <f t="shared" si="13"/>
        <v>0.0328169114282961</v>
      </c>
      <c r="T205">
        <f t="shared" si="14"/>
        <v>0.965656957830148</v>
      </c>
    </row>
    <row r="206" spans="1:20">
      <c r="A206">
        <v>0.988125838858733</v>
      </c>
      <c r="B206">
        <v>0.00119377858218395</v>
      </c>
      <c r="C206">
        <v>0.0106803825590829</v>
      </c>
      <c r="D206">
        <v>0.987848678180481</v>
      </c>
      <c r="E206">
        <v>0.0121513218195191</v>
      </c>
      <c r="F206">
        <v>0.988465873395703</v>
      </c>
      <c r="G206">
        <v>34.3307340052357</v>
      </c>
      <c r="H206">
        <v>1.52558379325946</v>
      </c>
      <c r="I206">
        <v>32.4470773463841</v>
      </c>
      <c r="J206">
        <f t="shared" si="16"/>
        <v>966.027338860355</v>
      </c>
      <c r="L206">
        <f t="shared" si="15"/>
        <v>0.0343307340052357</v>
      </c>
      <c r="M206">
        <f t="shared" si="15"/>
        <v>0.00152558379325946</v>
      </c>
      <c r="N206">
        <f t="shared" si="15"/>
        <v>0.0324470773463841</v>
      </c>
      <c r="O206">
        <f t="shared" si="15"/>
        <v>0.966027338860356</v>
      </c>
      <c r="Q206">
        <v>0.0339480411580209</v>
      </c>
      <c r="R206">
        <v>0.00150809698084733</v>
      </c>
      <c r="S206">
        <f t="shared" si="13"/>
        <v>0.0324399441771736</v>
      </c>
      <c r="T206">
        <f t="shared" si="14"/>
        <v>0.966051958841979</v>
      </c>
    </row>
    <row r="207" spans="1:20">
      <c r="A207">
        <v>0.988183344836046</v>
      </c>
      <c r="B207">
        <v>0.00119377858218395</v>
      </c>
      <c r="C207">
        <v>0.0106228765817704</v>
      </c>
      <c r="D207">
        <v>0.987886790714474</v>
      </c>
      <c r="E207">
        <v>0.0121132092855257</v>
      </c>
      <c r="F207">
        <v>0.988498368610532</v>
      </c>
      <c r="G207">
        <v>33.9358745573776</v>
      </c>
      <c r="H207">
        <v>1.5075564956508</v>
      </c>
      <c r="I207">
        <v>32.0702451961346</v>
      </c>
      <c r="J207">
        <f t="shared" si="16"/>
        <v>966.422198308214</v>
      </c>
      <c r="L207">
        <f t="shared" si="15"/>
        <v>0.0339358745573776</v>
      </c>
      <c r="M207">
        <f t="shared" si="15"/>
        <v>0.0015075564956508</v>
      </c>
      <c r="N207">
        <f t="shared" si="15"/>
        <v>0.0320702451961346</v>
      </c>
      <c r="O207">
        <f t="shared" si="15"/>
        <v>0.966422198308214</v>
      </c>
      <c r="Q207">
        <v>0.0335586793208158</v>
      </c>
      <c r="R207">
        <v>0.00149036220973723</v>
      </c>
      <c r="S207">
        <f t="shared" si="13"/>
        <v>0.0320683171110786</v>
      </c>
      <c r="T207">
        <f t="shared" si="14"/>
        <v>0.966441320679184</v>
      </c>
    </row>
    <row r="208" spans="1:20">
      <c r="A208">
        <v>0.988240297981277</v>
      </c>
      <c r="B208">
        <v>0.00119377858218395</v>
      </c>
      <c r="C208">
        <v>0.0105659234365387</v>
      </c>
      <c r="D208">
        <v>0.987919562097989</v>
      </c>
      <c r="E208">
        <v>0.0120804379020114</v>
      </c>
      <c r="F208">
        <v>0.988530653789634</v>
      </c>
      <c r="G208">
        <v>33.5466522631275</v>
      </c>
      <c r="H208">
        <v>1.48982808048555</v>
      </c>
      <c r="I208">
        <v>31.6987513170497</v>
      </c>
      <c r="J208">
        <f t="shared" si="16"/>
        <v>966.811420602464</v>
      </c>
      <c r="L208">
        <f t="shared" si="15"/>
        <v>0.0335466522631275</v>
      </c>
      <c r="M208">
        <f t="shared" si="15"/>
        <v>0.00148982808048555</v>
      </c>
      <c r="N208">
        <f t="shared" si="15"/>
        <v>0.0316987513170497</v>
      </c>
      <c r="O208">
        <f t="shared" si="15"/>
        <v>0.966811420602464</v>
      </c>
      <c r="Q208">
        <v>0.0331748596794846</v>
      </c>
      <c r="R208">
        <v>0.00147292006293397</v>
      </c>
      <c r="S208">
        <f t="shared" si="13"/>
        <v>0.0317019396165506</v>
      </c>
      <c r="T208">
        <f t="shared" si="14"/>
        <v>0.966825140320515</v>
      </c>
    </row>
    <row r="209" spans="1:20">
      <c r="A209">
        <v>0.988296706203833</v>
      </c>
      <c r="B209">
        <v>0.00119377858218395</v>
      </c>
      <c r="C209">
        <v>0.0105095152139834</v>
      </c>
      <c r="D209">
        <v>0.987952094517408</v>
      </c>
      <c r="E209">
        <v>0.0120479054825919</v>
      </c>
      <c r="F209">
        <v>0.9885627310401</v>
      </c>
      <c r="G209">
        <v>33.1629701784899</v>
      </c>
      <c r="H209">
        <v>1.47239218475385</v>
      </c>
      <c r="I209">
        <v>31.3325051281438</v>
      </c>
      <c r="J209">
        <f t="shared" si="16"/>
        <v>967.195102687101</v>
      </c>
      <c r="L209">
        <f t="shared" si="15"/>
        <v>0.0331629701784899</v>
      </c>
      <c r="M209">
        <f t="shared" si="15"/>
        <v>0.00147239218475385</v>
      </c>
      <c r="N209">
        <f t="shared" si="15"/>
        <v>0.0313325051281438</v>
      </c>
      <c r="O209">
        <f t="shared" si="15"/>
        <v>0.967195102687101</v>
      </c>
      <c r="Q209">
        <v>0.0327964872158741</v>
      </c>
      <c r="R209">
        <v>0.00145576434030386</v>
      </c>
      <c r="S209">
        <f t="shared" si="13"/>
        <v>0.0313407228755702</v>
      </c>
      <c r="T209">
        <f t="shared" si="14"/>
        <v>0.967203512784126</v>
      </c>
    </row>
    <row r="210" spans="1:20">
      <c r="A210">
        <v>0.988352577263469</v>
      </c>
      <c r="B210">
        <v>0.00119377858218395</v>
      </c>
      <c r="C210">
        <v>0.0104536441543472</v>
      </c>
      <c r="D210">
        <v>0.987984390417223</v>
      </c>
      <c r="E210">
        <v>0.0120156095827772</v>
      </c>
      <c r="F210">
        <v>0.988594602440942</v>
      </c>
      <c r="G210">
        <v>32.784733319365</v>
      </c>
      <c r="H210">
        <v>1.45524261054406</v>
      </c>
      <c r="I210">
        <v>30.9714178432287</v>
      </c>
      <c r="J210">
        <f t="shared" si="16"/>
        <v>967.573339546226</v>
      </c>
      <c r="L210">
        <f t="shared" si="15"/>
        <v>0.032784733319365</v>
      </c>
      <c r="M210">
        <f t="shared" si="15"/>
        <v>0.00145524261054406</v>
      </c>
      <c r="N210">
        <f t="shared" si="15"/>
        <v>0.0309714178432287</v>
      </c>
      <c r="O210">
        <f t="shared" si="15"/>
        <v>0.967573339546226</v>
      </c>
      <c r="Q210">
        <v>0.0324234688267608</v>
      </c>
      <c r="R210">
        <v>0.00143888900182487</v>
      </c>
      <c r="S210">
        <f t="shared" si="13"/>
        <v>0.0309845798249359</v>
      </c>
      <c r="T210">
        <f t="shared" si="14"/>
        <v>0.967576531173239</v>
      </c>
    </row>
    <row r="211" spans="1:20">
      <c r="A211">
        <v>0.988407918773812</v>
      </c>
      <c r="B211">
        <v>0.00119377858218395</v>
      </c>
      <c r="C211">
        <v>0.0103983026440039</v>
      </c>
      <c r="D211">
        <v>0.988016452204843</v>
      </c>
      <c r="E211">
        <v>0.0119835477951574</v>
      </c>
      <c r="F211">
        <v>0.988626270043557</v>
      </c>
      <c r="G211">
        <v>32.4118486158965</v>
      </c>
      <c r="H211">
        <v>1.43837331999882</v>
      </c>
      <c r="I211">
        <v>30.6154024303055</v>
      </c>
      <c r="J211">
        <f t="shared" si="16"/>
        <v>967.946224249695</v>
      </c>
      <c r="L211">
        <f t="shared" si="15"/>
        <v>0.0324118486158965</v>
      </c>
      <c r="M211">
        <f t="shared" si="15"/>
        <v>0.00143837331999882</v>
      </c>
      <c r="N211">
        <f t="shared" si="15"/>
        <v>0.0306154024303055</v>
      </c>
      <c r="O211">
        <f t="shared" si="15"/>
        <v>0.967946224249695</v>
      </c>
      <c r="Q211">
        <v>0.0320557132793869</v>
      </c>
      <c r="R211">
        <v>0.00142228816271799</v>
      </c>
      <c r="S211">
        <f t="shared" si="13"/>
        <v>0.0306334251166689</v>
      </c>
      <c r="T211">
        <f t="shared" si="14"/>
        <v>0.967944286720613</v>
      </c>
    </row>
    <row r="212" spans="1:20">
      <c r="A212">
        <v>0.988462738205778</v>
      </c>
      <c r="B212">
        <v>0.00119377858218395</v>
      </c>
      <c r="C212">
        <v>0.0103434832120378</v>
      </c>
      <c r="D212">
        <v>0.988048282251281</v>
      </c>
      <c r="E212">
        <v>0.0119517177487189</v>
      </c>
      <c r="F212">
        <v>0.98865773587216</v>
      </c>
      <c r="G212">
        <v>32.0442248680235</v>
      </c>
      <c r="H212">
        <v>1.42177843044817</v>
      </c>
      <c r="I212">
        <v>30.2643735719831</v>
      </c>
      <c r="J212">
        <f t="shared" si="16"/>
        <v>968.313847997568</v>
      </c>
      <c r="L212">
        <f t="shared" si="15"/>
        <v>0.0320442248680235</v>
      </c>
      <c r="M212">
        <f t="shared" si="15"/>
        <v>0.00142177843044817</v>
      </c>
      <c r="N212">
        <f t="shared" si="15"/>
        <v>0.0302643735719831</v>
      </c>
      <c r="O212">
        <f t="shared" si="15"/>
        <v>0.968313847997568</v>
      </c>
      <c r="Q212">
        <v>0.0316931311681665</v>
      </c>
      <c r="R212">
        <v>0.00140595608874863</v>
      </c>
      <c r="S212">
        <f t="shared" si="13"/>
        <v>0.0302871750794179</v>
      </c>
      <c r="T212">
        <f t="shared" si="14"/>
        <v>0.968306868831833</v>
      </c>
    </row>
    <row r="213" spans="1:20">
      <c r="A213">
        <v>0.988517042890838</v>
      </c>
      <c r="B213">
        <v>0.00119377858218395</v>
      </c>
      <c r="C213">
        <v>0.0102891785269783</v>
      </c>
      <c r="D213">
        <v>0.988079882891855</v>
      </c>
      <c r="E213">
        <v>0.0119201171081453</v>
      </c>
      <c r="F213">
        <v>0.988689001924236</v>
      </c>
      <c r="G213">
        <v>31.6817727022019</v>
      </c>
      <c r="H213">
        <v>1.4054522097126</v>
      </c>
      <c r="I213">
        <v>29.9182476268971</v>
      </c>
      <c r="J213">
        <f t="shared" si="16"/>
        <v>968.676300163389</v>
      </c>
      <c r="L213">
        <f t="shared" si="15"/>
        <v>0.0316817727022019</v>
      </c>
      <c r="M213">
        <f t="shared" si="15"/>
        <v>0.0014054522097126</v>
      </c>
      <c r="N213">
        <f t="shared" si="15"/>
        <v>0.0299182476268971</v>
      </c>
      <c r="O213">
        <f t="shared" si="15"/>
        <v>0.968676300163389</v>
      </c>
      <c r="Q213">
        <v>0.0313356348725264</v>
      </c>
      <c r="R213">
        <v>0.00138988719169152</v>
      </c>
      <c r="S213">
        <f t="shared" si="13"/>
        <v>0.0299457476808349</v>
      </c>
      <c r="T213">
        <f t="shared" si="14"/>
        <v>0.968664365127474</v>
      </c>
    </row>
    <row r="214" spans="1:20">
      <c r="A214">
        <v>0.988570840024305</v>
      </c>
      <c r="B214">
        <v>0.00119377858218395</v>
      </c>
      <c r="C214">
        <v>0.0102353813935107</v>
      </c>
      <c r="D214">
        <v>0.988111256426829</v>
      </c>
      <c r="E214">
        <v>0.0118887435731712</v>
      </c>
      <c r="F214">
        <v>0.98872007017094</v>
      </c>
      <c r="G214">
        <v>31.3244045292608</v>
      </c>
      <c r="H214">
        <v>1.3893890715696</v>
      </c>
      <c r="I214">
        <v>29.576942592099</v>
      </c>
      <c r="J214">
        <f t="shared" si="16"/>
        <v>969.03366833633</v>
      </c>
      <c r="L214">
        <f t="shared" si="15"/>
        <v>0.0313244045292608</v>
      </c>
      <c r="M214">
        <f t="shared" si="15"/>
        <v>0.0013893890715696</v>
      </c>
      <c r="N214">
        <f t="shared" si="15"/>
        <v>0.029576942592099</v>
      </c>
      <c r="O214">
        <f t="shared" si="15"/>
        <v>0.96903366833633</v>
      </c>
      <c r="Q214">
        <v>0.0309831385158501</v>
      </c>
      <c r="R214">
        <v>0.00137407602495256</v>
      </c>
      <c r="S214">
        <f t="shared" si="13"/>
        <v>0.0296090624908975</v>
      </c>
      <c r="T214">
        <f t="shared" si="14"/>
        <v>0.96901686148415</v>
      </c>
    </row>
    <row r="215" spans="1:20">
      <c r="A215">
        <v>0.988624136668446</v>
      </c>
      <c r="B215">
        <v>0.00119377858218395</v>
      </c>
      <c r="C215">
        <v>0.01018208474937</v>
      </c>
      <c r="D215">
        <v>0.988142405122106</v>
      </c>
      <c r="E215">
        <v>0.0118575948778943</v>
      </c>
      <c r="F215">
        <v>0.988750942557562</v>
      </c>
      <c r="G215">
        <v>30.972034503361</v>
      </c>
      <c r="H215">
        <v>1.37358357137707</v>
      </c>
      <c r="I215">
        <v>29.2403780663918</v>
      </c>
      <c r="J215">
        <f t="shared" si="16"/>
        <v>969.38603836223</v>
      </c>
      <c r="L215">
        <f t="shared" si="15"/>
        <v>0.030972034503361</v>
      </c>
      <c r="M215">
        <f t="shared" si="15"/>
        <v>0.00137358357137707</v>
      </c>
      <c r="N215">
        <f t="shared" si="15"/>
        <v>0.0292403780663918</v>
      </c>
      <c r="O215">
        <f t="shared" si="15"/>
        <v>0.96938603836223</v>
      </c>
      <c r="Q215">
        <v>0.0306355579254903</v>
      </c>
      <c r="R215">
        <v>0.00135851727934153</v>
      </c>
      <c r="S215">
        <f t="shared" si="13"/>
        <v>0.0292770406461488</v>
      </c>
      <c r="T215">
        <f t="shared" si="14"/>
        <v>0.96936444207451</v>
      </c>
    </row>
    <row r="216" spans="1:20">
      <c r="A216">
        <v>0.988676939755522</v>
      </c>
      <c r="B216">
        <v>0.00119377858218395</v>
      </c>
      <c r="C216">
        <v>0.0101292816622937</v>
      </c>
      <c r="D216">
        <v>0.988173331209816</v>
      </c>
      <c r="E216">
        <v>0.0118266687901838</v>
      </c>
      <c r="F216">
        <v>0.988781621003889</v>
      </c>
      <c r="G216">
        <v>30.6245784820217</v>
      </c>
      <c r="H216">
        <v>1.35803040184755</v>
      </c>
      <c r="I216">
        <v>28.908475214582</v>
      </c>
      <c r="J216">
        <f t="shared" si="16"/>
        <v>969.733494383569</v>
      </c>
      <c r="L216">
        <f t="shared" si="15"/>
        <v>0.0306245784820217</v>
      </c>
      <c r="M216">
        <f t="shared" si="15"/>
        <v>0.00135803040184755</v>
      </c>
      <c r="N216">
        <f t="shared" si="15"/>
        <v>0.028908475214582</v>
      </c>
      <c r="O216">
        <f t="shared" si="15"/>
        <v>0.969733494383569</v>
      </c>
      <c r="Q216">
        <v>0.030292810593821</v>
      </c>
      <c r="R216">
        <v>0.00134320577898977</v>
      </c>
      <c r="S216">
        <f t="shared" si="13"/>
        <v>0.0289496048148312</v>
      </c>
      <c r="T216">
        <f t="shared" si="14"/>
        <v>0.969707189406179</v>
      </c>
    </row>
    <row r="217" spans="1:20">
      <c r="A217">
        <v>0.988729256090742</v>
      </c>
      <c r="B217">
        <v>0.00119377858218395</v>
      </c>
      <c r="C217">
        <v>0.0100769653270739</v>
      </c>
      <c r="D217">
        <v>0.98820403688897</v>
      </c>
      <c r="E217">
        <v>0.0117959631110301</v>
      </c>
      <c r="F217">
        <v>0.98881210740464</v>
      </c>
      <c r="G217">
        <v>30.2819539871867</v>
      </c>
      <c r="H217">
        <v>1.34272438896734</v>
      </c>
      <c r="I217">
        <v>28.5811567326272</v>
      </c>
      <c r="J217">
        <f t="shared" si="16"/>
        <v>970.076118878404</v>
      </c>
      <c r="L217">
        <f t="shared" si="15"/>
        <v>0.0302819539871867</v>
      </c>
      <c r="M217">
        <f t="shared" si="15"/>
        <v>0.00134272438896734</v>
      </c>
      <c r="N217">
        <f t="shared" si="15"/>
        <v>0.0285811567326272</v>
      </c>
      <c r="O217">
        <f t="shared" si="15"/>
        <v>0.970076118878405</v>
      </c>
      <c r="Q217">
        <v>0.0299548156402985</v>
      </c>
      <c r="R217">
        <v>0.00132813647740733</v>
      </c>
      <c r="S217">
        <f t="shared" si="13"/>
        <v>0.0286266791628912</v>
      </c>
      <c r="T217">
        <f t="shared" si="14"/>
        <v>0.970045184359702</v>
      </c>
    </row>
    <row r="218" spans="1:20">
      <c r="A218">
        <v>0.988781092355206</v>
      </c>
      <c r="B218">
        <v>0.00119377858218395</v>
      </c>
      <c r="C218">
        <v>0.0100251290626101</v>
      </c>
      <c r="D218">
        <v>0.988234524326074</v>
      </c>
      <c r="E218">
        <v>0.0117654756739263</v>
      </c>
      <c r="F218">
        <v>0.988842403629875</v>
      </c>
      <c r="G218">
        <v>29.944080167299</v>
      </c>
      <c r="H218">
        <v>1.3276604880551</v>
      </c>
      <c r="I218">
        <v>28.2583468136517</v>
      </c>
      <c r="J218">
        <f t="shared" si="16"/>
        <v>970.413992698292</v>
      </c>
      <c r="L218">
        <f t="shared" si="15"/>
        <v>0.029944080167299</v>
      </c>
      <c r="M218">
        <f t="shared" si="15"/>
        <v>0.0013276604880551</v>
      </c>
      <c r="N218">
        <f t="shared" si="15"/>
        <v>0.0282583468136517</v>
      </c>
      <c r="O218">
        <f t="shared" si="15"/>
        <v>0.970413992698292</v>
      </c>
      <c r="Q218">
        <v>0.0296214937745009</v>
      </c>
      <c r="R218">
        <v>0.00131330445367404</v>
      </c>
      <c r="S218">
        <f t="shared" si="13"/>
        <v>0.0283081893208269</v>
      </c>
      <c r="T218">
        <f t="shared" si="14"/>
        <v>0.970378506225499</v>
      </c>
    </row>
    <row r="219" spans="1:20">
      <c r="A219">
        <v>0.988832455108647</v>
      </c>
      <c r="B219">
        <v>0.00119377858218395</v>
      </c>
      <c r="C219">
        <v>0.00997376630916924</v>
      </c>
      <c r="D219">
        <v>0.988264795655694</v>
      </c>
      <c r="E219">
        <v>0.0117352043443063</v>
      </c>
      <c r="F219">
        <v>0.988872511525353</v>
      </c>
      <c r="G219">
        <v>29.6108777603534</v>
      </c>
      <c r="H219">
        <v>1.31283377995427</v>
      </c>
      <c r="I219">
        <v>27.939971114807</v>
      </c>
      <c r="J219">
        <f t="shared" si="16"/>
        <v>970.747195105238</v>
      </c>
      <c r="L219">
        <f t="shared" si="15"/>
        <v>0.0296108777603534</v>
      </c>
      <c r="M219">
        <f t="shared" si="15"/>
        <v>0.00131283377995427</v>
      </c>
      <c r="N219">
        <f t="shared" si="15"/>
        <v>0.027939971114807</v>
      </c>
      <c r="O219">
        <f t="shared" si="15"/>
        <v>0.970747195105238</v>
      </c>
      <c r="Q219">
        <v>0.0292927672601193</v>
      </c>
      <c r="R219">
        <v>0.00129870490875954</v>
      </c>
      <c r="S219">
        <f t="shared" si="13"/>
        <v>0.0279940623513598</v>
      </c>
      <c r="T219">
        <f t="shared" si="14"/>
        <v>0.970707232739881</v>
      </c>
    </row>
    <row r="220" spans="1:20">
      <c r="A220">
        <v>0.988883350792227</v>
      </c>
      <c r="B220">
        <v>0.00119377858218395</v>
      </c>
      <c r="C220">
        <v>0.00992287062558883</v>
      </c>
      <c r="D220">
        <v>0.988294852981054</v>
      </c>
      <c r="E220">
        <v>0.0117051470189462</v>
      </c>
      <c r="F220">
        <v>0.988902432912935</v>
      </c>
      <c r="G220">
        <v>29.282269057901</v>
      </c>
      <c r="H220">
        <v>1.2982394673544</v>
      </c>
      <c r="I220">
        <v>27.6259567249544</v>
      </c>
      <c r="J220">
        <f t="shared" si="16"/>
        <v>971.07580380769</v>
      </c>
      <c r="L220">
        <f t="shared" si="15"/>
        <v>0.029282269057901</v>
      </c>
      <c r="M220">
        <f t="shared" si="15"/>
        <v>0.0012982394673544</v>
      </c>
      <c r="N220">
        <f t="shared" si="15"/>
        <v>0.0276259567249544</v>
      </c>
      <c r="O220">
        <f t="shared" si="15"/>
        <v>0.97107580380769</v>
      </c>
      <c r="Q220">
        <v>0.0289685598798733</v>
      </c>
      <c r="R220">
        <v>0.00128433316196716</v>
      </c>
      <c r="S220">
        <f t="shared" si="13"/>
        <v>0.0276842267179061</v>
      </c>
      <c r="T220">
        <f t="shared" si="14"/>
        <v>0.971031440120127</v>
      </c>
    </row>
    <row r="221" spans="1:20">
      <c r="A221">
        <v>0.98893378573112</v>
      </c>
      <c r="B221">
        <v>0.00119377858218395</v>
      </c>
      <c r="C221">
        <v>0.00987243568669649</v>
      </c>
      <c r="D221">
        <v>0.988324698374619</v>
      </c>
      <c r="E221">
        <v>0.0116753016253812</v>
      </c>
      <c r="F221">
        <v>0.988932169590976</v>
      </c>
      <c r="G221">
        <v>28.9581778699768</v>
      </c>
      <c r="H221">
        <v>1.28387287123634</v>
      </c>
      <c r="I221">
        <v>27.3162321331482</v>
      </c>
      <c r="J221">
        <f t="shared" si="16"/>
        <v>971.399894995614</v>
      </c>
      <c r="L221">
        <f t="shared" si="15"/>
        <v>0.0289581778699768</v>
      </c>
      <c r="M221">
        <f t="shared" si="15"/>
        <v>0.00128387287123634</v>
      </c>
      <c r="N221">
        <f t="shared" si="15"/>
        <v>0.0273162321331482</v>
      </c>
      <c r="O221">
        <f t="shared" si="15"/>
        <v>0.971399894995614</v>
      </c>
      <c r="Q221">
        <v>0.0286487969013226</v>
      </c>
      <c r="R221">
        <v>0.00127018464749714</v>
      </c>
      <c r="S221">
        <f t="shared" si="13"/>
        <v>0.0273786122538255</v>
      </c>
      <c r="T221">
        <f t="shared" si="14"/>
        <v>0.971351203098677</v>
      </c>
    </row>
    <row r="222" spans="1:20">
      <c r="A222">
        <v>0.988983766137169</v>
      </c>
      <c r="B222">
        <v>0.00119377858218395</v>
      </c>
      <c r="C222">
        <v>0.00982245528064751</v>
      </c>
      <c r="D222">
        <v>0.988354333878604</v>
      </c>
      <c r="E222">
        <v>0.0116456661213958</v>
      </c>
      <c r="F222">
        <v>0.988961723334653</v>
      </c>
      <c r="G222">
        <v>28.6385294909237</v>
      </c>
      <c r="H222">
        <v>1.26972942743666</v>
      </c>
      <c r="I222">
        <v>27.0107271978948</v>
      </c>
      <c r="J222">
        <f t="shared" si="16"/>
        <v>971.719543374668</v>
      </c>
      <c r="L222">
        <f t="shared" si="15"/>
        <v>0.0286385294909237</v>
      </c>
      <c r="M222">
        <f t="shared" si="15"/>
        <v>0.00126972942743666</v>
      </c>
      <c r="N222">
        <f t="shared" si="15"/>
        <v>0.0270107271978948</v>
      </c>
      <c r="O222">
        <f t="shared" si="15"/>
        <v>0.971719543374667</v>
      </c>
      <c r="Q222">
        <v>0.028333405043552</v>
      </c>
      <c r="R222">
        <v>0.00125625491112455</v>
      </c>
      <c r="S222">
        <f t="shared" si="13"/>
        <v>0.0270771501324275</v>
      </c>
      <c r="T222">
        <f t="shared" si="14"/>
        <v>0.971666594956448</v>
      </c>
    </row>
    <row r="223" spans="1:20">
      <c r="A223">
        <v>0.98903329811139</v>
      </c>
      <c r="B223">
        <v>0.00132480659262524</v>
      </c>
      <c r="C223">
        <v>0.00964189529598458</v>
      </c>
      <c r="D223">
        <v>0.988383761505579</v>
      </c>
      <c r="E223">
        <v>0.0116162384944207</v>
      </c>
      <c r="F223">
        <v>0.988991095896385</v>
      </c>
      <c r="G223">
        <v>28.3232506660895</v>
      </c>
      <c r="H223">
        <v>1.25580468332676</v>
      </c>
      <c r="I223">
        <v>26.7092067470499</v>
      </c>
      <c r="J223">
        <f t="shared" si="16"/>
        <v>972.034988569622</v>
      </c>
      <c r="L223">
        <f t="shared" si="15"/>
        <v>0.0283232506660895</v>
      </c>
      <c r="M223">
        <f t="shared" si="15"/>
        <v>0.00125580468332676</v>
      </c>
      <c r="N223">
        <f t="shared" si="15"/>
        <v>0.0267092067470499</v>
      </c>
      <c r="O223">
        <f t="shared" si="15"/>
        <v>0.972034988569622</v>
      </c>
      <c r="Q223">
        <v>0.0280223124447018</v>
      </c>
      <c r="R223">
        <v>0.00124253960698758</v>
      </c>
      <c r="S223">
        <f t="shared" si="13"/>
        <v>0.0267797728377142</v>
      </c>
      <c r="T223">
        <f t="shared" si="14"/>
        <v>0.971977687555298</v>
      </c>
    </row>
    <row r="224" spans="1:20">
      <c r="A224">
        <v>0.989082387646395</v>
      </c>
      <c r="B224">
        <v>0.00132480659262524</v>
      </c>
      <c r="C224">
        <v>0.00959280576097954</v>
      </c>
      <c r="D224">
        <v>0.988419071695906</v>
      </c>
      <c r="E224">
        <v>0.0115809283040944</v>
      </c>
      <c r="F224">
        <v>0.989020289006139</v>
      </c>
      <c r="G224">
        <v>28.0122695593692</v>
      </c>
      <c r="H224">
        <v>1.24209429460236</v>
      </c>
      <c r="I224">
        <v>26.411936029054</v>
      </c>
      <c r="J224">
        <f t="shared" si="16"/>
        <v>972.345969676343</v>
      </c>
      <c r="L224">
        <f t="shared" si="15"/>
        <v>0.0280122695593692</v>
      </c>
      <c r="M224">
        <f t="shared" si="15"/>
        <v>0.00124209429460236</v>
      </c>
      <c r="N224">
        <f t="shared" si="15"/>
        <v>0.026411936029054</v>
      </c>
      <c r="O224">
        <f t="shared" si="15"/>
        <v>0.972345969676343</v>
      </c>
      <c r="Q224">
        <v>0.0277154486303216</v>
      </c>
      <c r="R224">
        <v>0.00122903449448213</v>
      </c>
      <c r="S224">
        <f t="shared" si="13"/>
        <v>0.0264864141358395</v>
      </c>
      <c r="T224">
        <f t="shared" si="14"/>
        <v>0.972284551369678</v>
      </c>
    </row>
    <row r="225" spans="1:20">
      <c r="A225">
        <v>0.989131040628804</v>
      </c>
      <c r="B225">
        <v>0.00132480659262524</v>
      </c>
      <c r="C225">
        <v>0.00954415277857079</v>
      </c>
      <c r="D225">
        <v>0.988448090183396</v>
      </c>
      <c r="E225">
        <v>0.0115519098166039</v>
      </c>
      <c r="F225">
        <v>0.989049304371802</v>
      </c>
      <c r="G225">
        <v>27.7055157215695</v>
      </c>
      <c r="H225">
        <v>1.22859402217913</v>
      </c>
      <c r="I225">
        <v>26.1186824636775</v>
      </c>
      <c r="J225">
        <f t="shared" si="16"/>
        <v>972.652723514142</v>
      </c>
      <c r="L225">
        <f t="shared" si="15"/>
        <v>0.0277055157215695</v>
      </c>
      <c r="M225">
        <f t="shared" si="15"/>
        <v>0.00122859402217913</v>
      </c>
      <c r="N225">
        <f t="shared" si="15"/>
        <v>0.0261186824636775</v>
      </c>
      <c r="O225">
        <f t="shared" si="15"/>
        <v>0.972652723514142</v>
      </c>
      <c r="Q225">
        <v>0.0274127444825244</v>
      </c>
      <c r="R225">
        <v>0.0012157354352587</v>
      </c>
      <c r="S225">
        <f t="shared" si="13"/>
        <v>0.0261970090472657</v>
      </c>
      <c r="T225">
        <f t="shared" si="14"/>
        <v>0.972587255517476</v>
      </c>
    </row>
    <row r="226" spans="1:20">
      <c r="A226">
        <v>0.989179262841574</v>
      </c>
      <c r="B226">
        <v>0.00132480659262524</v>
      </c>
      <c r="C226">
        <v>0.00949593056580067</v>
      </c>
      <c r="D226">
        <v>0.988476906790637</v>
      </c>
      <c r="E226">
        <v>0.0115230932093634</v>
      </c>
      <c r="F226">
        <v>0.989078143679549</v>
      </c>
      <c r="G226">
        <v>27.4029200595745</v>
      </c>
      <c r="H226">
        <v>1.21529972919072</v>
      </c>
      <c r="I226">
        <v>25.829381094671</v>
      </c>
      <c r="J226">
        <f t="shared" si="16"/>
        <v>972.955319176137</v>
      </c>
      <c r="L226">
        <f t="shared" si="15"/>
        <v>0.0274029200595745</v>
      </c>
      <c r="M226">
        <f t="shared" si="15"/>
        <v>0.00121529972919072</v>
      </c>
      <c r="N226">
        <f t="shared" si="15"/>
        <v>0.025829381094671</v>
      </c>
      <c r="O226">
        <f t="shared" si="15"/>
        <v>0.972955319176137</v>
      </c>
      <c r="Q226">
        <v>0.027114132209916</v>
      </c>
      <c r="R226">
        <v>0.00120263839031776</v>
      </c>
      <c r="S226">
        <f t="shared" si="13"/>
        <v>0.0259114938195982</v>
      </c>
      <c r="T226">
        <f t="shared" si="14"/>
        <v>0.972885867790084</v>
      </c>
    </row>
    <row r="227" spans="1:20">
      <c r="A227">
        <v>0.989227059966256</v>
      </c>
      <c r="B227">
        <v>0.00132480659262524</v>
      </c>
      <c r="C227">
        <v>0.00944813344111917</v>
      </c>
      <c r="D227">
        <v>0.988505523415086</v>
      </c>
      <c r="E227">
        <v>0.0114944765849137</v>
      </c>
      <c r="F227">
        <v>0.989106808594128</v>
      </c>
      <c r="G227">
        <v>27.1044148062858</v>
      </c>
      <c r="H227">
        <v>1.20220737808512</v>
      </c>
      <c r="I227">
        <v>25.5439681924878</v>
      </c>
      <c r="J227">
        <f t="shared" si="16"/>
        <v>973.253824429426</v>
      </c>
      <c r="L227">
        <f t="shared" si="15"/>
        <v>0.0271044148062858</v>
      </c>
      <c r="M227">
        <f t="shared" si="15"/>
        <v>0.00120220737808512</v>
      </c>
      <c r="N227">
        <f t="shared" si="15"/>
        <v>0.0255439681924878</v>
      </c>
      <c r="O227">
        <f t="shared" si="15"/>
        <v>0.973253824429426</v>
      </c>
      <c r="Q227">
        <v>0.0268195453182814</v>
      </c>
      <c r="R227">
        <v>0.00118973941719997</v>
      </c>
      <c r="S227">
        <f t="shared" si="13"/>
        <v>0.0256298059010814</v>
      </c>
      <c r="T227">
        <f t="shared" si="14"/>
        <v>0.973180454681719</v>
      </c>
    </row>
    <row r="228" spans="1:20">
      <c r="A228">
        <v>0.989274437585198</v>
      </c>
      <c r="B228">
        <v>0.00132480659262524</v>
      </c>
      <c r="C228">
        <v>0.00940075582217648</v>
      </c>
      <c r="D228">
        <v>0.988533941927132</v>
      </c>
      <c r="E228">
        <v>0.0114660580728683</v>
      </c>
      <c r="F228">
        <v>0.989135300759253</v>
      </c>
      <c r="G228">
        <v>26.809933491319</v>
      </c>
      <c r="H228">
        <v>1.18931302781594</v>
      </c>
      <c r="I228">
        <v>25.2623812277902</v>
      </c>
      <c r="J228">
        <f t="shared" si="16"/>
        <v>973.548305744393</v>
      </c>
      <c r="L228">
        <f t="shared" si="15"/>
        <v>0.026809933491319</v>
      </c>
      <c r="M228">
        <f t="shared" si="15"/>
        <v>0.00118931302781594</v>
      </c>
      <c r="N228">
        <f t="shared" si="15"/>
        <v>0.0252623812277902</v>
      </c>
      <c r="O228">
        <f t="shared" si="15"/>
        <v>0.973548305744393</v>
      </c>
      <c r="Q228">
        <v>0.0265289185820036</v>
      </c>
      <c r="R228">
        <v>0.00117703466726777</v>
      </c>
      <c r="S228">
        <f t="shared" si="13"/>
        <v>0.0253518839147358</v>
      </c>
      <c r="T228">
        <f t="shared" si="14"/>
        <v>0.973471081417996</v>
      </c>
    </row>
    <row r="229" spans="1:20">
      <c r="A229">
        <v>0.989321401183714</v>
      </c>
      <c r="B229">
        <v>0.00132480659262524</v>
      </c>
      <c r="C229">
        <v>0.0093537922236604</v>
      </c>
      <c r="D229">
        <v>0.988562164170501</v>
      </c>
      <c r="E229">
        <v>0.0114378358294988</v>
      </c>
      <c r="F229">
        <v>0.98916362179788</v>
      </c>
      <c r="G229">
        <v>26.5194109124334</v>
      </c>
      <c r="H229">
        <v>1.17661283112491</v>
      </c>
      <c r="I229">
        <v>24.9845588455956</v>
      </c>
      <c r="J229">
        <f t="shared" si="16"/>
        <v>973.838828323278</v>
      </c>
      <c r="L229">
        <f t="shared" si="15"/>
        <v>0.0265194109124334</v>
      </c>
      <c r="M229">
        <f t="shared" si="15"/>
        <v>0.00117661283112491</v>
      </c>
      <c r="N229">
        <f t="shared" si="15"/>
        <v>0.0249845588455956</v>
      </c>
      <c r="O229">
        <f t="shared" si="15"/>
        <v>0.973838828323278</v>
      </c>
      <c r="Q229">
        <v>0.0262421880161965</v>
      </c>
      <c r="R229">
        <v>0.00116452038307492</v>
      </c>
      <c r="S229">
        <f t="shared" si="13"/>
        <v>0.0250776676331216</v>
      </c>
      <c r="T229">
        <f t="shared" si="14"/>
        <v>0.973757811983804</v>
      </c>
    </row>
    <row r="230" spans="1:20">
      <c r="A230">
        <v>0.989367956152133</v>
      </c>
      <c r="B230">
        <v>0.00132480659262524</v>
      </c>
      <c r="C230">
        <v>0.00930723725524152</v>
      </c>
      <c r="D230">
        <v>0.988590191962756</v>
      </c>
      <c r="E230">
        <v>0.0114098080372441</v>
      </c>
      <c r="F230">
        <v>0.989191773312554</v>
      </c>
      <c r="G230">
        <v>26.2327831076743</v>
      </c>
      <c r="H230">
        <v>1.16410303191242</v>
      </c>
      <c r="I230">
        <v>24.710440840049</v>
      </c>
      <c r="J230">
        <f t="shared" si="16"/>
        <v>974.125456128038</v>
      </c>
      <c r="L230">
        <f t="shared" si="15"/>
        <v>0.0262327831076743</v>
      </c>
      <c r="M230">
        <f t="shared" si="15"/>
        <v>0.00116410303191242</v>
      </c>
      <c r="N230">
        <f t="shared" si="15"/>
        <v>0.024710440840049</v>
      </c>
      <c r="O230">
        <f t="shared" si="15"/>
        <v>0.974125456128037</v>
      </c>
      <c r="Q230">
        <v>0.0259592908495314</v>
      </c>
      <c r="R230">
        <v>0.00115219289582088</v>
      </c>
      <c r="S230">
        <f t="shared" si="13"/>
        <v>0.0248070979537105</v>
      </c>
      <c r="T230">
        <f t="shared" si="14"/>
        <v>0.974040709150469</v>
      </c>
    </row>
    <row r="231" spans="1:20">
      <c r="A231">
        <v>0.989414107787887</v>
      </c>
      <c r="B231">
        <v>0.00132480659262524</v>
      </c>
      <c r="C231">
        <v>0.00926108561948802</v>
      </c>
      <c r="D231">
        <v>0.988618027095747</v>
      </c>
      <c r="E231">
        <v>0.0113819729042532</v>
      </c>
      <c r="F231">
        <v>0.989219756885725</v>
      </c>
      <c r="G231">
        <v>25.9499873282095</v>
      </c>
      <c r="H231">
        <v>1.15177996269281</v>
      </c>
      <c r="I231">
        <v>24.4399681298039</v>
      </c>
      <c r="J231">
        <f t="shared" si="16"/>
        <v>974.408251907502</v>
      </c>
      <c r="L231">
        <f t="shared" si="15"/>
        <v>0.0259499873282095</v>
      </c>
      <c r="M231">
        <f t="shared" si="15"/>
        <v>0.00115177996269281</v>
      </c>
      <c r="N231">
        <f t="shared" si="15"/>
        <v>0.0244399681298039</v>
      </c>
      <c r="O231">
        <f t="shared" si="15"/>
        <v>0.974408251907502</v>
      </c>
      <c r="Q231">
        <v>0.0256801654977374</v>
      </c>
      <c r="R231">
        <v>0.00114004862288687</v>
      </c>
      <c r="S231">
        <f t="shared" si="13"/>
        <v>0.0245401168748505</v>
      </c>
      <c r="T231">
        <f t="shared" si="14"/>
        <v>0.974319834502263</v>
      </c>
    </row>
    <row r="232" spans="1:20">
      <c r="A232">
        <v>0.98945986129748</v>
      </c>
      <c r="B232">
        <v>0.00132480659262524</v>
      </c>
      <c r="C232">
        <v>0.00921533210989456</v>
      </c>
      <c r="D232">
        <v>0.988645671336046</v>
      </c>
      <c r="E232">
        <v>0.0113543286639543</v>
      </c>
      <c r="F232">
        <v>0.989247574080051</v>
      </c>
      <c r="G232">
        <v>25.6709620118393</v>
      </c>
      <c r="H232">
        <v>1.13964004213124</v>
      </c>
      <c r="I232">
        <v>24.1730827339952</v>
      </c>
      <c r="J232">
        <f t="shared" si="16"/>
        <v>974.687277223872</v>
      </c>
      <c r="L232">
        <f t="shared" si="15"/>
        <v>0.0256709620118393</v>
      </c>
      <c r="M232">
        <f t="shared" si="15"/>
        <v>0.00113964004213124</v>
      </c>
      <c r="N232">
        <f t="shared" si="15"/>
        <v>0.0241730827339952</v>
      </c>
      <c r="O232">
        <f t="shared" si="15"/>
        <v>0.974687277223872</v>
      </c>
      <c r="Q232">
        <v>0.0254047515377574</v>
      </c>
      <c r="R232">
        <v>0.00112808406545066</v>
      </c>
      <c r="S232">
        <f t="shared" si="13"/>
        <v>0.0242766674723067</v>
      </c>
      <c r="T232">
        <f t="shared" si="14"/>
        <v>0.974595248462243</v>
      </c>
    </row>
    <row r="233" spans="1:20">
      <c r="A233">
        <v>0.989505221798424</v>
      </c>
      <c r="B233">
        <v>0.00132480659262524</v>
      </c>
      <c r="C233">
        <v>0.00916997160895083</v>
      </c>
      <c r="D233">
        <v>0.988673126425382</v>
      </c>
      <c r="E233">
        <v>0.0113268735746176</v>
      </c>
      <c r="F233">
        <v>0.989275226438698</v>
      </c>
      <c r="G233">
        <v>25.3956467571616</v>
      </c>
      <c r="H233">
        <v>1.12767977265944</v>
      </c>
      <c r="I233">
        <v>23.9097277487893</v>
      </c>
      <c r="J233">
        <f t="shared" si="16"/>
        <v>974.96259247855</v>
      </c>
      <c r="L233">
        <f t="shared" si="15"/>
        <v>0.0253956467571616</v>
      </c>
      <c r="M233">
        <f t="shared" si="15"/>
        <v>0.00112767977265944</v>
      </c>
      <c r="N233">
        <f t="shared" si="15"/>
        <v>0.0239097277487893</v>
      </c>
      <c r="O233">
        <f t="shared" si="15"/>
        <v>0.97496259247855</v>
      </c>
      <c r="Q233">
        <v>0.0251329896825414</v>
      </c>
      <c r="R233">
        <v>0.00111629580617725</v>
      </c>
      <c r="S233">
        <f t="shared" si="13"/>
        <v>0.0240166938763642</v>
      </c>
      <c r="T233">
        <f t="shared" si="14"/>
        <v>0.974867010317459</v>
      </c>
    </row>
    <row r="234" spans="1:20">
      <c r="A234">
        <v>0.989550194321111</v>
      </c>
      <c r="B234">
        <v>0.00132480659262524</v>
      </c>
      <c r="C234">
        <v>0.0091249990862633</v>
      </c>
      <c r="D234">
        <v>0.988700394081065</v>
      </c>
      <c r="E234">
        <v>0.0112996059189347</v>
      </c>
      <c r="F234">
        <v>0.989302715485641</v>
      </c>
      <c r="G234">
        <v>25.123982298374</v>
      </c>
      <c r="H234">
        <v>1.11589573816713</v>
      </c>
      <c r="I234">
        <v>23.649847324494</v>
      </c>
      <c r="J234">
        <f t="shared" si="16"/>
        <v>975.234256937338</v>
      </c>
      <c r="L234">
        <f t="shared" si="15"/>
        <v>0.025123982298374</v>
      </c>
      <c r="M234">
        <f t="shared" si="15"/>
        <v>0.00111589573816713</v>
      </c>
      <c r="N234">
        <f t="shared" si="15"/>
        <v>0.023649847324494</v>
      </c>
      <c r="O234">
        <f t="shared" si="15"/>
        <v>0.975234256937338</v>
      </c>
      <c r="Q234">
        <v>0.0248648217564602</v>
      </c>
      <c r="R234">
        <v>0.00110468050698276</v>
      </c>
      <c r="S234">
        <f t="shared" si="13"/>
        <v>0.0237601412494774</v>
      </c>
      <c r="T234">
        <f t="shared" si="14"/>
        <v>0.97513517824354</v>
      </c>
    </row>
    <row r="235" spans="1:20">
      <c r="A235">
        <v>0.989594783810694</v>
      </c>
      <c r="B235">
        <v>0.00132480659262524</v>
      </c>
      <c r="C235">
        <v>0.00908040959668077</v>
      </c>
      <c r="D235">
        <v>0.988727475996419</v>
      </c>
      <c r="E235">
        <v>0.0112725240035808</v>
      </c>
      <c r="F235">
        <v>0.989330042725976</v>
      </c>
      <c r="G235">
        <v>24.8559104806971</v>
      </c>
      <c r="H235">
        <v>1.10428460176678</v>
      </c>
      <c r="I235">
        <v>23.3933866432174</v>
      </c>
      <c r="J235">
        <f t="shared" si="16"/>
        <v>975.502328755015</v>
      </c>
      <c r="L235">
        <f t="shared" si="15"/>
        <v>0.0248559104806971</v>
      </c>
      <c r="M235">
        <f t="shared" si="15"/>
        <v>0.00110428460176678</v>
      </c>
      <c r="N235">
        <f t="shared" si="15"/>
        <v>0.0233933866432174</v>
      </c>
      <c r="O235">
        <f t="shared" si="15"/>
        <v>0.975502328755015</v>
      </c>
      <c r="Q235">
        <v>0.0246001906713207</v>
      </c>
      <c r="R235">
        <v>0.00109323490686882</v>
      </c>
      <c r="S235">
        <f t="shared" si="13"/>
        <v>0.0235069557644519</v>
      </c>
      <c r="T235">
        <f t="shared" si="14"/>
        <v>0.975399809328679</v>
      </c>
    </row>
    <row r="236" spans="1:20">
      <c r="A236">
        <v>0.989638995128825</v>
      </c>
      <c r="B236">
        <v>0.00132480659262524</v>
      </c>
      <c r="C236">
        <v>0.0090361982785494</v>
      </c>
      <c r="D236">
        <v>0.988754373841144</v>
      </c>
      <c r="E236">
        <v>0.0112456261588565</v>
      </c>
      <c r="F236">
        <v>0.989357209646164</v>
      </c>
      <c r="G236">
        <v>24.5913742363973</v>
      </c>
      <c r="H236">
        <v>1.09284310362871</v>
      </c>
      <c r="I236">
        <v>23.1402918970557</v>
      </c>
      <c r="J236">
        <f t="shared" si="16"/>
        <v>975.766864999315</v>
      </c>
      <c r="L236">
        <f t="shared" si="15"/>
        <v>0.0245913742363973</v>
      </c>
      <c r="M236">
        <f t="shared" si="15"/>
        <v>0.00109284310362871</v>
      </c>
      <c r="N236">
        <f t="shared" si="15"/>
        <v>0.0231402918970557</v>
      </c>
      <c r="O236">
        <f t="shared" si="15"/>
        <v>0.975766864999315</v>
      </c>
      <c r="Q236">
        <v>0.0243390404029691</v>
      </c>
      <c r="R236">
        <v>0.00108195581982507</v>
      </c>
      <c r="S236">
        <f t="shared" si="13"/>
        <v>0.023257084583144</v>
      </c>
      <c r="T236">
        <f t="shared" si="14"/>
        <v>0.975660959597031</v>
      </c>
    </row>
    <row r="237" spans="1:20">
      <c r="A237">
        <v>0.989682833055473</v>
      </c>
      <c r="B237">
        <v>0.00132480659262524</v>
      </c>
      <c r="C237">
        <v>0.00899236035190187</v>
      </c>
      <c r="D237">
        <v>0.988781089261775</v>
      </c>
      <c r="E237">
        <v>0.0112189107382245</v>
      </c>
      <c r="F237">
        <v>0.989384217714375</v>
      </c>
      <c r="G237">
        <v>24.3303175613994</v>
      </c>
      <c r="H237">
        <v>1.0815680588844</v>
      </c>
      <c r="I237">
        <v>22.8905102668021</v>
      </c>
      <c r="J237">
        <f t="shared" si="16"/>
        <v>976.027921674312</v>
      </c>
      <c r="L237">
        <f t="shared" si="15"/>
        <v>0.0243303175613994</v>
      </c>
      <c r="M237">
        <f t="shared" si="15"/>
        <v>0.0010815680588844</v>
      </c>
      <c r="N237">
        <f t="shared" si="15"/>
        <v>0.0228905102668021</v>
      </c>
      <c r="O237">
        <f t="shared" si="15"/>
        <v>0.976027921674312</v>
      </c>
      <c r="Q237">
        <v>0.024081315968463</v>
      </c>
      <c r="R237">
        <v>0.0010708401327972</v>
      </c>
      <c r="S237">
        <f t="shared" si="13"/>
        <v>0.0230104758356658</v>
      </c>
      <c r="T237">
        <f t="shared" si="14"/>
        <v>0.975918684031537</v>
      </c>
    </row>
    <row r="238" spans="1:20">
      <c r="A238">
        <v>0.989726302290544</v>
      </c>
      <c r="B238">
        <v>0.00132480659262524</v>
      </c>
      <c r="C238">
        <v>0.00894889111683117</v>
      </c>
      <c r="D238">
        <v>0.988807623882025</v>
      </c>
      <c r="E238">
        <v>0.0111923761179746</v>
      </c>
      <c r="F238">
        <v>0.989411068380713</v>
      </c>
      <c r="G238">
        <v>24.0726854924662</v>
      </c>
      <c r="H238">
        <v>1.07045635559522</v>
      </c>
      <c r="I238">
        <v>22.6439899011581</v>
      </c>
      <c r="J238">
        <f t="shared" si="16"/>
        <v>976.285553743246</v>
      </c>
      <c r="L238">
        <f t="shared" si="15"/>
        <v>0.0240726854924662</v>
      </c>
      <c r="M238">
        <f t="shared" si="15"/>
        <v>0.00107045635559522</v>
      </c>
      <c r="N238">
        <f t="shared" si="15"/>
        <v>0.0226439899011581</v>
      </c>
      <c r="O238">
        <f t="shared" si="15"/>
        <v>0.976285553743246</v>
      </c>
      <c r="Q238">
        <v>0.0238269634037986</v>
      </c>
      <c r="R238">
        <v>0.0010598848037184</v>
      </c>
      <c r="S238">
        <f t="shared" si="13"/>
        <v>0.0227670786000802</v>
      </c>
      <c r="T238">
        <f t="shared" si="14"/>
        <v>0.976173036596201</v>
      </c>
    </row>
    <row r="239" spans="1:20">
      <c r="A239">
        <v>0.989769407455637</v>
      </c>
      <c r="B239">
        <v>0.00132480659262524</v>
      </c>
      <c r="C239">
        <v>0.00890578595173808</v>
      </c>
      <c r="D239">
        <v>0.988833979303169</v>
      </c>
      <c r="E239">
        <v>0.0111660206968308</v>
      </c>
      <c r="F239">
        <v>0.989437763077504</v>
      </c>
      <c r="G239">
        <v>23.818424084934</v>
      </c>
      <c r="H239">
        <v>1.0595049527846</v>
      </c>
      <c r="I239">
        <v>22.4006798964365</v>
      </c>
      <c r="J239">
        <f t="shared" si="16"/>
        <v>976.539815150778</v>
      </c>
      <c r="L239">
        <f t="shared" si="15"/>
        <v>0.023818424084934</v>
      </c>
      <c r="M239">
        <f t="shared" si="15"/>
        <v>0.0010595049527846</v>
      </c>
      <c r="N239">
        <f t="shared" si="15"/>
        <v>0.0224006798964365</v>
      </c>
      <c r="O239">
        <f t="shared" si="15"/>
        <v>0.976539815150778</v>
      </c>
      <c r="Q239">
        <v>0.0235759297421785</v>
      </c>
      <c r="R239">
        <v>0.00104908685960179</v>
      </c>
      <c r="S239">
        <f t="shared" si="13"/>
        <v>0.0225268428825767</v>
      </c>
      <c r="T239">
        <f t="shared" si="14"/>
        <v>0.976424070257822</v>
      </c>
    </row>
    <row r="240" spans="1:20">
      <c r="A240">
        <v>0.989812153095575</v>
      </c>
      <c r="B240">
        <v>0.00147189942782522</v>
      </c>
      <c r="C240">
        <v>0.00871594747660021</v>
      </c>
      <c r="D240">
        <v>0.988860157104466</v>
      </c>
      <c r="E240">
        <v>0.0111398428955345</v>
      </c>
      <c r="F240">
        <v>0.989464303219601</v>
      </c>
      <c r="G240">
        <v>23.5674803909882</v>
      </c>
      <c r="H240">
        <v>1.04871087853115</v>
      </c>
      <c r="I240">
        <v>22.1603744311567</v>
      </c>
      <c r="J240">
        <f t="shared" si="16"/>
        <v>976.790914690311</v>
      </c>
      <c r="L240">
        <f t="shared" si="15"/>
        <v>0.0235674803909882</v>
      </c>
      <c r="M240">
        <f t="shared" si="15"/>
        <v>0.00104871087853115</v>
      </c>
      <c r="N240">
        <f t="shared" si="15"/>
        <v>0.0221603744311567</v>
      </c>
      <c r="O240">
        <f t="shared" si="15"/>
        <v>0.976790914690311</v>
      </c>
      <c r="Q240">
        <v>0.0233281629928029</v>
      </c>
      <c r="R240">
        <v>0.00103844339469189</v>
      </c>
      <c r="S240">
        <f t="shared" si="13"/>
        <v>0.022289719598111</v>
      </c>
      <c r="T240">
        <f t="shared" si="14"/>
        <v>0.976671837007197</v>
      </c>
    </row>
    <row r="241" spans="1:20">
      <c r="A241">
        <v>0.989854543680072</v>
      </c>
      <c r="B241">
        <v>0.00147189942782522</v>
      </c>
      <c r="C241">
        <v>0.00867355689210236</v>
      </c>
      <c r="D241">
        <v>0.988893041660963</v>
      </c>
      <c r="E241">
        <v>0.0111069583390366</v>
      </c>
      <c r="F241">
        <v>0.98949069020458</v>
      </c>
      <c r="G241">
        <v>23.3198024384618</v>
      </c>
      <c r="H241">
        <v>1.03807122812078</v>
      </c>
      <c r="I241">
        <v>21.9233361290407</v>
      </c>
      <c r="J241">
        <f t="shared" si="16"/>
        <v>977.038592642837</v>
      </c>
      <c r="L241">
        <f t="shared" si="15"/>
        <v>0.0233198024384618</v>
      </c>
      <c r="M241">
        <f t="shared" si="15"/>
        <v>0.00103807122812078</v>
      </c>
      <c r="N241">
        <f t="shared" si="15"/>
        <v>0.0219233361290407</v>
      </c>
      <c r="O241">
        <f t="shared" si="15"/>
        <v>0.977038592642837</v>
      </c>
      <c r="Q241">
        <v>0.023083612120173</v>
      </c>
      <c r="R241">
        <v>0.0010279515686729</v>
      </c>
      <c r="S241">
        <f t="shared" si="13"/>
        <v>0.0220556605515001</v>
      </c>
      <c r="T241">
        <f t="shared" si="14"/>
        <v>0.976916387879827</v>
      </c>
    </row>
    <row r="242" spans="1:20">
      <c r="A242">
        <v>0.989896583605211</v>
      </c>
      <c r="B242">
        <v>0.00147189942782522</v>
      </c>
      <c r="C242">
        <v>0.0086315169669634</v>
      </c>
      <c r="D242">
        <v>0.988918872089607</v>
      </c>
      <c r="E242">
        <v>0.0110811279103929</v>
      </c>
      <c r="F242">
        <v>0.989516925413058</v>
      </c>
      <c r="G242">
        <v>23.0753392101467</v>
      </c>
      <c r="H242">
        <v>1.02758316225562</v>
      </c>
      <c r="I242">
        <v>21.6893609665907</v>
      </c>
      <c r="J242">
        <f t="shared" si="16"/>
        <v>977.283055871152</v>
      </c>
      <c r="L242">
        <f t="shared" si="15"/>
        <v>0.0230753392101467</v>
      </c>
      <c r="M242">
        <f t="shared" si="15"/>
        <v>0.00102758316225562</v>
      </c>
      <c r="N242">
        <f t="shared" si="15"/>
        <v>0.0216893609665907</v>
      </c>
      <c r="O242">
        <f t="shared" si="15"/>
        <v>0.977283055871152</v>
      </c>
      <c r="Q242">
        <v>0.0228422270238912</v>
      </c>
      <c r="R242">
        <v>0.00101760860493191</v>
      </c>
      <c r="S242">
        <f t="shared" si="13"/>
        <v>0.0218246184189593</v>
      </c>
      <c r="T242">
        <f t="shared" si="14"/>
        <v>0.977157772976109</v>
      </c>
    </row>
    <row r="243" spans="1:20">
      <c r="A243">
        <v>0.989938277194963</v>
      </c>
      <c r="B243">
        <v>0.00147189942782522</v>
      </c>
      <c r="C243">
        <v>0.00858982337721215</v>
      </c>
      <c r="D243">
        <v>0.988944529631514</v>
      </c>
      <c r="E243">
        <v>0.0110554703684862</v>
      </c>
      <c r="F243">
        <v>0.989543010208924</v>
      </c>
      <c r="G243">
        <v>22.8340406236005</v>
      </c>
      <c r="H243">
        <v>1.01724390531788</v>
      </c>
      <c r="I243">
        <v>21.4584016369824</v>
      </c>
      <c r="J243">
        <f t="shared" si="16"/>
        <v>977.524354457699</v>
      </c>
      <c r="L243">
        <f t="shared" si="15"/>
        <v>0.0228340406236005</v>
      </c>
      <c r="M243">
        <f t="shared" si="15"/>
        <v>0.00101724390531788</v>
      </c>
      <c r="N243">
        <f t="shared" si="15"/>
        <v>0.0214584016369824</v>
      </c>
      <c r="O243">
        <f t="shared" si="15"/>
        <v>0.977524354457699</v>
      </c>
      <c r="Q243">
        <v>0.022603958518945</v>
      </c>
      <c r="R243">
        <v>0.00100741178887514</v>
      </c>
      <c r="S243">
        <f t="shared" si="13"/>
        <v>0.0215965467300699</v>
      </c>
      <c r="T243">
        <f t="shared" si="14"/>
        <v>0.977396041481055</v>
      </c>
    </row>
    <row r="244" spans="1:20">
      <c r="A244">
        <v>0.989979628702676</v>
      </c>
      <c r="B244">
        <v>0.00147189942782522</v>
      </c>
      <c r="C244">
        <v>0.00854847186949914</v>
      </c>
      <c r="D244">
        <v>0.988970015780108</v>
      </c>
      <c r="E244">
        <v>0.0110299842198918</v>
      </c>
      <c r="F244">
        <v>0.989568945939597</v>
      </c>
      <c r="G244">
        <v>22.5958575114383</v>
      </c>
      <c r="H244">
        <v>1.00705074368666</v>
      </c>
      <c r="I244">
        <v>21.2304116864514</v>
      </c>
      <c r="J244">
        <f t="shared" si="16"/>
        <v>977.762537569861</v>
      </c>
      <c r="L244">
        <f t="shared" si="15"/>
        <v>0.0225958575114383</v>
      </c>
      <c r="M244">
        <f t="shared" si="15"/>
        <v>0.00100705074368666</v>
      </c>
      <c r="N244">
        <f t="shared" si="15"/>
        <v>0.0212304116864514</v>
      </c>
      <c r="O244">
        <f t="shared" si="15"/>
        <v>0.977762537569861</v>
      </c>
      <c r="Q244">
        <v>0.0223687583164612</v>
      </c>
      <c r="R244">
        <v>0.000997358466295377</v>
      </c>
      <c r="S244">
        <f t="shared" si="13"/>
        <v>0.0213713998501658</v>
      </c>
      <c r="T244">
        <f t="shared" si="14"/>
        <v>0.977631241683539</v>
      </c>
    </row>
    <row r="245" spans="1:20">
      <c r="A245">
        <v>0.990020642312526</v>
      </c>
      <c r="B245">
        <v>0.00147189942782522</v>
      </c>
      <c r="C245">
        <v>0.00850745825964883</v>
      </c>
      <c r="D245">
        <v>0.988995332008518</v>
      </c>
      <c r="E245">
        <v>0.0110046679914823</v>
      </c>
      <c r="F245">
        <v>0.989594733936241</v>
      </c>
      <c r="G245">
        <v>22.360741602093</v>
      </c>
      <c r="H245">
        <v>0.997001024105971</v>
      </c>
      <c r="I245">
        <v>21.0053454966868</v>
      </c>
      <c r="J245">
        <f t="shared" si="16"/>
        <v>977.997653479206</v>
      </c>
      <c r="L245">
        <f t="shared" si="15"/>
        <v>0.022360741602093</v>
      </c>
      <c r="M245">
        <f t="shared" si="15"/>
        <v>0.000997001024105971</v>
      </c>
      <c r="N245">
        <f t="shared" si="15"/>
        <v>0.0210053454966868</v>
      </c>
      <c r="O245">
        <f t="shared" si="15"/>
        <v>0.977997653479206</v>
      </c>
      <c r="Q245">
        <v>0.0221365790049196</v>
      </c>
      <c r="R245">
        <v>0.000987446041788744</v>
      </c>
      <c r="S245">
        <f t="shared" si="13"/>
        <v>0.0211491329631309</v>
      </c>
      <c r="T245">
        <f t="shared" si="14"/>
        <v>0.97786342099508</v>
      </c>
    </row>
    <row r="246" spans="1:20">
      <c r="A246">
        <v>0.990061322140823</v>
      </c>
      <c r="B246">
        <v>0.00147189942782522</v>
      </c>
      <c r="C246">
        <v>0.00846677843135213</v>
      </c>
      <c r="D246">
        <v>0.989020479769957</v>
      </c>
      <c r="E246">
        <v>0.0109795202300434</v>
      </c>
      <c r="F246">
        <v>0.989620375514061</v>
      </c>
      <c r="G246">
        <v>22.1286455010362</v>
      </c>
      <c r="H246">
        <v>0.987092152102112</v>
      </c>
      <c r="I246">
        <v>20.7831582676338</v>
      </c>
      <c r="J246">
        <f t="shared" si="16"/>
        <v>978.229749580263</v>
      </c>
      <c r="L246">
        <f t="shared" si="15"/>
        <v>0.0221286455010362</v>
      </c>
      <c r="M246">
        <f t="shared" si="15"/>
        <v>0.000987092152102112</v>
      </c>
      <c r="N246">
        <f t="shared" si="15"/>
        <v>0.0207831582676338</v>
      </c>
      <c r="O246">
        <f t="shared" si="15"/>
        <v>0.978229749580263</v>
      </c>
      <c r="Q246">
        <v>0.0219073740318117</v>
      </c>
      <c r="R246">
        <v>0.000977671977219323</v>
      </c>
      <c r="S246">
        <f t="shared" si="13"/>
        <v>0.0209297020545924</v>
      </c>
      <c r="T246">
        <f t="shared" si="14"/>
        <v>0.978092625968188</v>
      </c>
    </row>
    <row r="247" spans="1:20">
      <c r="A247">
        <v>0.990101672237487</v>
      </c>
      <c r="B247">
        <v>0.00147189942782522</v>
      </c>
      <c r="C247">
        <v>0.00842642833468765</v>
      </c>
      <c r="D247">
        <v>0.989045460498001</v>
      </c>
      <c r="E247">
        <v>0.0109545395019992</v>
      </c>
      <c r="F247">
        <v>0.989645871972496</v>
      </c>
      <c r="G247">
        <v>21.8995226724432</v>
      </c>
      <c r="H247">
        <v>0.977321590448801</v>
      </c>
      <c r="I247">
        <v>20.5638060006941</v>
      </c>
      <c r="J247">
        <f t="shared" si="16"/>
        <v>978.458872408856</v>
      </c>
      <c r="L247">
        <f t="shared" si="15"/>
        <v>0.0218995226724432</v>
      </c>
      <c r="M247">
        <f t="shared" si="15"/>
        <v>0.000977321590448801</v>
      </c>
      <c r="N247">
        <f t="shared" si="15"/>
        <v>0.0205638060006941</v>
      </c>
      <c r="O247">
        <f t="shared" si="15"/>
        <v>0.978458872408856</v>
      </c>
      <c r="Q247">
        <v>0.0216810976857342</v>
      </c>
      <c r="R247">
        <v>0.000968033790229817</v>
      </c>
      <c r="S247">
        <f t="shared" si="13"/>
        <v>0.0207130638955044</v>
      </c>
      <c r="T247">
        <f t="shared" si="14"/>
        <v>0.978318902314266</v>
      </c>
    </row>
    <row r="248" spans="1:20">
      <c r="A248">
        <v>0.990141696587317</v>
      </c>
      <c r="B248">
        <v>0.00147189942782522</v>
      </c>
      <c r="C248">
        <v>0.00838640398485813</v>
      </c>
      <c r="D248">
        <v>0.989070275606928</v>
      </c>
      <c r="E248">
        <v>0.0109297243930717</v>
      </c>
      <c r="F248">
        <v>0.989671224595475</v>
      </c>
      <c r="G248">
        <v>21.6733274212932</v>
      </c>
      <c r="H248">
        <v>0.967686857678391</v>
      </c>
      <c r="I248">
        <v>20.3472454823145</v>
      </c>
      <c r="J248">
        <f t="shared" si="16"/>
        <v>978.685067660006</v>
      </c>
      <c r="L248">
        <f t="shared" si="15"/>
        <v>0.0216733274212932</v>
      </c>
      <c r="M248">
        <f t="shared" si="15"/>
        <v>0.000967686857678391</v>
      </c>
      <c r="N248">
        <f t="shared" si="15"/>
        <v>0.0203472454823145</v>
      </c>
      <c r="O248">
        <f t="shared" si="15"/>
        <v>0.978685067660006</v>
      </c>
      <c r="Q248">
        <v>0.0214577050789049</v>
      </c>
      <c r="R248">
        <v>0.000958529052796771</v>
      </c>
      <c r="S248">
        <f t="shared" si="13"/>
        <v>0.0204991760261081</v>
      </c>
      <c r="T248">
        <f t="shared" si="14"/>
        <v>0.978542294921095</v>
      </c>
    </row>
    <row r="249" spans="1:20">
      <c r="A249">
        <v>0.990181399111296</v>
      </c>
      <c r="B249">
        <v>0.00147189942782522</v>
      </c>
      <c r="C249">
        <v>0.00834670146087879</v>
      </c>
      <c r="D249">
        <v>0.989094926492012</v>
      </c>
      <c r="E249">
        <v>0.0109050735079885</v>
      </c>
      <c r="F249">
        <v>0.989696434651633</v>
      </c>
      <c r="G249">
        <v>21.4500148758914</v>
      </c>
      <c r="H249">
        <v>0.958185526637602</v>
      </c>
      <c r="I249">
        <v>20.1334342679535</v>
      </c>
      <c r="J249">
        <f t="shared" si="16"/>
        <v>978.908380205408</v>
      </c>
      <c r="L249">
        <f t="shared" si="15"/>
        <v>0.0214500148758914</v>
      </c>
      <c r="M249">
        <f t="shared" si="15"/>
        <v>0.000958185526637602</v>
      </c>
      <c r="N249">
        <f t="shared" si="15"/>
        <v>0.0201334342679535</v>
      </c>
      <c r="O249">
        <f t="shared" si="15"/>
        <v>0.978908380205408</v>
      </c>
      <c r="Q249">
        <v>0.0212371521300905</v>
      </c>
      <c r="R249">
        <v>0.00094915538982885</v>
      </c>
      <c r="S249">
        <f t="shared" si="13"/>
        <v>0.0202879967402616</v>
      </c>
      <c r="T249">
        <f t="shared" si="14"/>
        <v>0.97876284786991</v>
      </c>
    </row>
    <row r="250" spans="1:20">
      <c r="A250">
        <v>0.990220783667881</v>
      </c>
      <c r="B250">
        <v>0.00147189942782522</v>
      </c>
      <c r="C250">
        <v>0.00830731690429409</v>
      </c>
      <c r="D250">
        <v>0.989119414529835</v>
      </c>
      <c r="E250">
        <v>0.0108805854701653</v>
      </c>
      <c r="F250">
        <v>0.989721503394544</v>
      </c>
      <c r="G250">
        <v>21.2295409708025</v>
      </c>
      <c r="H250">
        <v>0.948815223086308</v>
      </c>
      <c r="I250">
        <v>19.9223306664159</v>
      </c>
      <c r="J250">
        <f t="shared" si="16"/>
        <v>979.128854110497</v>
      </c>
      <c r="L250">
        <f t="shared" si="15"/>
        <v>0.0212295409708025</v>
      </c>
      <c r="M250">
        <f t="shared" si="15"/>
        <v>0.000948815223086308</v>
      </c>
      <c r="N250">
        <f t="shared" si="15"/>
        <v>0.0199223306664159</v>
      </c>
      <c r="O250">
        <f t="shared" si="15"/>
        <v>0.979128854110497</v>
      </c>
      <c r="Q250">
        <v>0.0210193955479349</v>
      </c>
      <c r="R250">
        <v>0.00093991047780669</v>
      </c>
      <c r="S250">
        <f t="shared" si="13"/>
        <v>0.0200794850701282</v>
      </c>
      <c r="T250">
        <f t="shared" si="14"/>
        <v>0.978980604452065</v>
      </c>
    </row>
    <row r="251" spans="1:20">
      <c r="A251">
        <v>0.990259854054217</v>
      </c>
      <c r="B251">
        <v>0.00147189942782522</v>
      </c>
      <c r="C251">
        <v>0.00826824651795821</v>
      </c>
      <c r="D251">
        <v>0.989143741078578</v>
      </c>
      <c r="E251">
        <v>0.0108562589214217</v>
      </c>
      <c r="F251">
        <v>0.989746432062938</v>
      </c>
      <c r="G251">
        <v>21.0118624301858</v>
      </c>
      <c r="H251">
        <v>0.939573624337866</v>
      </c>
      <c r="I251">
        <v>19.7138937245476</v>
      </c>
      <c r="J251">
        <f t="shared" si="16"/>
        <v>979.346532651113</v>
      </c>
      <c r="L251">
        <f t="shared" si="15"/>
        <v>0.0210118624301858</v>
      </c>
      <c r="M251">
        <f t="shared" si="15"/>
        <v>0.000939573624337866</v>
      </c>
      <c r="N251">
        <f t="shared" si="15"/>
        <v>0.0197138937245476</v>
      </c>
      <c r="O251">
        <f t="shared" si="15"/>
        <v>0.979346532651113</v>
      </c>
      <c r="Q251">
        <v>0.0208043928146781</v>
      </c>
      <c r="R251">
        <v>0.000930792043462971</v>
      </c>
      <c r="S251">
        <f t="shared" si="13"/>
        <v>0.0198736007712151</v>
      </c>
      <c r="T251">
        <f t="shared" si="14"/>
        <v>0.979195607185322</v>
      </c>
    </row>
    <row r="252" spans="1:20">
      <c r="A252">
        <v>0.990298614007371</v>
      </c>
      <c r="B252">
        <v>0.00147189942782522</v>
      </c>
      <c r="C252">
        <v>0.00822948656480371</v>
      </c>
      <c r="D252">
        <v>0.989167907478327</v>
      </c>
      <c r="E252">
        <v>0.0108320925216734</v>
      </c>
      <c r="F252">
        <v>0.98977122188093</v>
      </c>
      <c r="G252">
        <v>20.796936751519</v>
      </c>
      <c r="H252">
        <v>0.930458457939671</v>
      </c>
      <c r="I252">
        <v>19.508083212279</v>
      </c>
      <c r="J252">
        <f t="shared" si="16"/>
        <v>979.56145832978</v>
      </c>
      <c r="L252">
        <f t="shared" si="15"/>
        <v>0.020796936751519</v>
      </c>
      <c r="M252">
        <f t="shared" si="15"/>
        <v>0.000930458457939671</v>
      </c>
      <c r="N252">
        <f t="shared" si="15"/>
        <v>0.019508083212279</v>
      </c>
      <c r="O252">
        <f t="shared" si="15"/>
        <v>0.97956145832978</v>
      </c>
      <c r="Q252">
        <v>0.0205921021702549</v>
      </c>
      <c r="R252">
        <v>0.000921797862501324</v>
      </c>
      <c r="S252">
        <f t="shared" si="13"/>
        <v>0.0196703043077536</v>
      </c>
      <c r="T252">
        <f t="shared" si="14"/>
        <v>0.979407897829745</v>
      </c>
    </row>
    <row r="253" spans="1:20">
      <c r="A253">
        <v>0.99033706720549</v>
      </c>
      <c r="B253">
        <v>0.00147189942782522</v>
      </c>
      <c r="C253">
        <v>0.00819103336668447</v>
      </c>
      <c r="D253">
        <v>0.98919191505134</v>
      </c>
      <c r="E253">
        <v>0.0108080849486598</v>
      </c>
      <c r="F253">
        <v>0.989795874058222</v>
      </c>
      <c r="G253">
        <v>20.5847221897033</v>
      </c>
      <c r="H253">
        <v>0.921467500392517</v>
      </c>
      <c r="I253">
        <v>19.3048596080105</v>
      </c>
      <c r="J253">
        <f t="shared" si="16"/>
        <v>979.773672891596</v>
      </c>
      <c r="L253">
        <f t="shared" si="15"/>
        <v>0.0205847221897033</v>
      </c>
      <c r="M253">
        <f t="shared" si="15"/>
        <v>0.000921467500392517</v>
      </c>
      <c r="N253">
        <f t="shared" si="15"/>
        <v>0.0193048596080105</v>
      </c>
      <c r="O253">
        <f t="shared" si="15"/>
        <v>0.979773672891596</v>
      </c>
      <c r="Q253">
        <v>0.0203824825967637</v>
      </c>
      <c r="R253">
        <v>0.000912925758352824</v>
      </c>
      <c r="S253">
        <f t="shared" si="13"/>
        <v>0.0194695568384109</v>
      </c>
      <c r="T253">
        <f t="shared" si="14"/>
        <v>0.979617517403236</v>
      </c>
    </row>
    <row r="254" spans="1:20">
      <c r="A254">
        <v>0.990375217268973</v>
      </c>
      <c r="B254">
        <v>0.00147189942782522</v>
      </c>
      <c r="C254">
        <v>0.00815288330320141</v>
      </c>
      <c r="D254">
        <v>0.989215765102334</v>
      </c>
      <c r="E254">
        <v>0.0107842348976656</v>
      </c>
      <c r="F254">
        <v>0.989820389790315</v>
      </c>
      <c r="G254">
        <v>20.3751777415375</v>
      </c>
      <c r="H254">
        <v>0.912598575907537</v>
      </c>
      <c r="I254">
        <v>19.1041840843296</v>
      </c>
      <c r="J254">
        <f t="shared" si="16"/>
        <v>979.983217339762</v>
      </c>
      <c r="L254">
        <f t="shared" si="15"/>
        <v>0.0203751777415375</v>
      </c>
      <c r="M254">
        <f t="shared" si="15"/>
        <v>0.000912598575907537</v>
      </c>
      <c r="N254">
        <f t="shared" si="15"/>
        <v>0.0191041840843296</v>
      </c>
      <c r="O254">
        <f t="shared" si="15"/>
        <v>0.979983217339762</v>
      </c>
      <c r="Q254">
        <v>0.0201754938032957</v>
      </c>
      <c r="R254">
        <v>0.000904173600968795</v>
      </c>
      <c r="S254">
        <f t="shared" si="13"/>
        <v>0.0192713202023269</v>
      </c>
      <c r="T254">
        <f t="shared" si="14"/>
        <v>0.979824506196704</v>
      </c>
    </row>
    <row r="255" spans="1:20">
      <c r="A255">
        <v>0.990413067761588</v>
      </c>
      <c r="B255">
        <v>0.00147189942782522</v>
      </c>
      <c r="C255">
        <v>0.00811503281058634</v>
      </c>
      <c r="D255">
        <v>0.989239458918747</v>
      </c>
      <c r="E255">
        <v>0.0107605410812526</v>
      </c>
      <c r="F255">
        <v>0.989844770258709</v>
      </c>
      <c r="G255">
        <v>20.1682631305525</v>
      </c>
      <c r="H255">
        <v>0.90384955519944</v>
      </c>
      <c r="I255">
        <v>18.9060184940528</v>
      </c>
      <c r="J255">
        <f t="shared" si="16"/>
        <v>980.190131950747</v>
      </c>
      <c r="L255">
        <f t="shared" si="15"/>
        <v>0.0201682631305525</v>
      </c>
      <c r="M255">
        <f t="shared" si="15"/>
        <v>0.00090384955519944</v>
      </c>
      <c r="N255">
        <f t="shared" si="15"/>
        <v>0.0189060184940528</v>
      </c>
      <c r="O255">
        <f t="shared" si="15"/>
        <v>0.980190131950747</v>
      </c>
      <c r="Q255">
        <v>0.0199710962111157</v>
      </c>
      <c r="R255">
        <v>0.000895539305648737</v>
      </c>
      <c r="S255">
        <f t="shared" si="13"/>
        <v>0.019075556905467</v>
      </c>
      <c r="T255">
        <f t="shared" si="14"/>
        <v>0.980028903788884</v>
      </c>
    </row>
    <row r="256" spans="1:20">
      <c r="A256">
        <v>0.990450622191572</v>
      </c>
      <c r="B256">
        <v>0.00147189942782522</v>
      </c>
      <c r="C256">
        <v>0.00807747838060291</v>
      </c>
      <c r="D256">
        <v>0.989262997771032</v>
      </c>
      <c r="E256">
        <v>0.0107370022289681</v>
      </c>
      <c r="F256">
        <v>0.989869016631126</v>
      </c>
      <c r="G256">
        <v>19.9639387921978</v>
      </c>
      <c r="H256">
        <v>0.895218354314861</v>
      </c>
      <c r="I256">
        <v>18.7103253565827</v>
      </c>
      <c r="J256">
        <f t="shared" si="16"/>
        <v>980.394456289101</v>
      </c>
      <c r="L256">
        <f t="shared" si="15"/>
        <v>0.0199639387921978</v>
      </c>
      <c r="M256">
        <f t="shared" si="15"/>
        <v>0.000895218354314861</v>
      </c>
      <c r="N256">
        <f t="shared" si="15"/>
        <v>0.0187103253565827</v>
      </c>
      <c r="O256">
        <f t="shared" si="15"/>
        <v>0.980394456289101</v>
      </c>
      <c r="Q256">
        <v>0.0197692509391849</v>
      </c>
      <c r="R256">
        <v>0.00088702083190223</v>
      </c>
      <c r="S256">
        <f t="shared" si="13"/>
        <v>0.0188822301072827</v>
      </c>
      <c r="T256">
        <f t="shared" si="14"/>
        <v>0.980230749060815</v>
      </c>
    </row>
    <row r="257" spans="1:20">
      <c r="A257">
        <v>0.990487884012711</v>
      </c>
      <c r="B257">
        <v>0.00168402148812097</v>
      </c>
      <c r="C257">
        <v>0.00782809449916799</v>
      </c>
      <c r="D257">
        <v>0.989286382912915</v>
      </c>
      <c r="E257">
        <v>0.0107136170870853</v>
      </c>
      <c r="F257">
        <v>0.989893130061711</v>
      </c>
      <c r="G257">
        <v>19.7621658593691</v>
      </c>
      <c r="H257">
        <v>0.886702933494668</v>
      </c>
      <c r="I257">
        <v>18.5168779490124</v>
      </c>
      <c r="J257">
        <f t="shared" si="16"/>
        <v>980.596419117492</v>
      </c>
      <c r="L257">
        <f t="shared" si="15"/>
        <v>0.0197621658593691</v>
      </c>
      <c r="M257">
        <f t="shared" si="15"/>
        <v>0.000886702933494668</v>
      </c>
      <c r="N257">
        <f t="shared" si="15"/>
        <v>0.0185168779490124</v>
      </c>
      <c r="O257">
        <f t="shared" si="15"/>
        <v>0.980596419117492</v>
      </c>
      <c r="Q257">
        <v>0.019569919790016</v>
      </c>
      <c r="R257">
        <v>0.000878616182343687</v>
      </c>
      <c r="S257">
        <f t="shared" si="13"/>
        <v>0.0186913036076723</v>
      </c>
      <c r="T257">
        <f t="shared" si="14"/>
        <v>0.980430080209984</v>
      </c>
    </row>
    <row r="258" spans="1:20">
      <c r="A258">
        <v>0.990524856625386</v>
      </c>
      <c r="B258">
        <v>0.00168402148812097</v>
      </c>
      <c r="C258">
        <v>0.00779112188649311</v>
      </c>
      <c r="D258">
        <v>0.989319663668388</v>
      </c>
      <c r="E258">
        <v>0.0106803363316125</v>
      </c>
      <c r="F258">
        <v>0.989917111691177</v>
      </c>
      <c r="G258">
        <v>19.5629061482686</v>
      </c>
      <c r="H258">
        <v>0.878301296069115</v>
      </c>
      <c r="I258">
        <v>18.3260198753375</v>
      </c>
      <c r="J258">
        <f t="shared" si="16"/>
        <v>980.795678828592</v>
      </c>
      <c r="L258">
        <f t="shared" si="15"/>
        <v>0.0195629061482686</v>
      </c>
      <c r="M258">
        <f t="shared" si="15"/>
        <v>0.000878301296069115</v>
      </c>
      <c r="N258">
        <f t="shared" si="15"/>
        <v>0.0183260198753375</v>
      </c>
      <c r="O258">
        <f t="shared" ref="O258:O321" si="17">J258/1000</f>
        <v>0.980795678828592</v>
      </c>
      <c r="Q258">
        <v>0.0193730652358544</v>
      </c>
      <c r="R258">
        <v>0.000870323401618897</v>
      </c>
      <c r="S258">
        <f t="shared" ref="S258:S321" si="18">Q258-R258</f>
        <v>0.0185027418342355</v>
      </c>
      <c r="T258">
        <f t="shared" ref="T258:T321" si="19">1-Q258</f>
        <v>0.980626934764146</v>
      </c>
    </row>
    <row r="259" spans="1:20">
      <c r="A259">
        <v>0.9905615433776</v>
      </c>
      <c r="B259">
        <v>0.00168402148812097</v>
      </c>
      <c r="C259">
        <v>0.00775443513427942</v>
      </c>
      <c r="D259">
        <v>0.98934275272262</v>
      </c>
      <c r="E259">
        <v>0.0106572472773801</v>
      </c>
      <c r="F259">
        <v>0.989940962647071</v>
      </c>
      <c r="G259">
        <v>19.3661221445914</v>
      </c>
      <c r="H259">
        <v>0.870011487384769</v>
      </c>
      <c r="I259">
        <v>18.1375256803446</v>
      </c>
      <c r="J259">
        <f t="shared" si="16"/>
        <v>980.99246283227</v>
      </c>
      <c r="L259">
        <f t="shared" ref="L259:O322" si="20">G259/1000</f>
        <v>0.0193661221445914</v>
      </c>
      <c r="M259">
        <f t="shared" si="20"/>
        <v>0.000870011487384769</v>
      </c>
      <c r="N259">
        <f t="shared" si="20"/>
        <v>0.0181375256803446</v>
      </c>
      <c r="O259">
        <f t="shared" si="17"/>
        <v>0.98099246283227</v>
      </c>
      <c r="Q259">
        <v>0.0191786504051749</v>
      </c>
      <c r="R259">
        <v>0.000862140575362324</v>
      </c>
      <c r="S259">
        <f t="shared" si="18"/>
        <v>0.0183165098298126</v>
      </c>
      <c r="T259">
        <f t="shared" si="19"/>
        <v>0.980821349594825</v>
      </c>
    </row>
    <row r="260" spans="1:20">
      <c r="A260">
        <v>0.990597947565983</v>
      </c>
      <c r="B260">
        <v>0.00168402148812097</v>
      </c>
      <c r="C260">
        <v>0.00771803094589607</v>
      </c>
      <c r="D260">
        <v>0.989365691885177</v>
      </c>
      <c r="E260">
        <v>0.0106343081148228</v>
      </c>
      <c r="F260">
        <v>0.989964684043922</v>
      </c>
      <c r="G260">
        <v>19.1717769900264</v>
      </c>
      <c r="H260">
        <v>0.86183159376218</v>
      </c>
      <c r="I260">
        <v>17.9513604194022</v>
      </c>
      <c r="J260">
        <f t="shared" ref="J260:J323" si="21">B260*H259+I259*E260+J259</f>
        <v>981.186807986835</v>
      </c>
      <c r="L260">
        <f t="shared" si="20"/>
        <v>0.0191717769900264</v>
      </c>
      <c r="M260">
        <f t="shared" si="20"/>
        <v>0.00086183159376218</v>
      </c>
      <c r="N260">
        <f t="shared" si="20"/>
        <v>0.0179513604194022</v>
      </c>
      <c r="O260">
        <f t="shared" si="17"/>
        <v>0.981186807986835</v>
      </c>
      <c r="Q260">
        <v>0.0189866390694865</v>
      </c>
      <c r="R260">
        <v>0.000854065829184154</v>
      </c>
      <c r="S260">
        <f t="shared" si="18"/>
        <v>0.0181325732403023</v>
      </c>
      <c r="T260">
        <f t="shared" si="19"/>
        <v>0.981013360930514</v>
      </c>
    </row>
    <row r="261" spans="1:20">
      <c r="A261">
        <v>0.990634072436764</v>
      </c>
      <c r="B261">
        <v>0.00168402148812097</v>
      </c>
      <c r="C261">
        <v>0.00768190607511487</v>
      </c>
      <c r="D261">
        <v>0.989388482344166</v>
      </c>
      <c r="E261">
        <v>0.0106115176558336</v>
      </c>
      <c r="F261">
        <v>0.989988276983422</v>
      </c>
      <c r="G261">
        <v>18.9798344690666</v>
      </c>
      <c r="H261">
        <v>0.853759741483296</v>
      </c>
      <c r="I261">
        <v>17.7674897507213</v>
      </c>
      <c r="J261">
        <f t="shared" si="21"/>
        <v>981.378750507794</v>
      </c>
      <c r="L261">
        <f t="shared" si="20"/>
        <v>0.0189798344690666</v>
      </c>
      <c r="M261">
        <f t="shared" si="20"/>
        <v>0.000853759741483296</v>
      </c>
      <c r="N261">
        <f t="shared" si="20"/>
        <v>0.0177674897507213</v>
      </c>
      <c r="O261">
        <f t="shared" si="17"/>
        <v>0.981378750507794</v>
      </c>
      <c r="Q261">
        <v>0.0187969956304383</v>
      </c>
      <c r="R261">
        <v>0.000846097327686152</v>
      </c>
      <c r="S261">
        <f t="shared" si="18"/>
        <v>0.0179508983027521</v>
      </c>
      <c r="T261">
        <f t="shared" si="19"/>
        <v>0.981203004369562</v>
      </c>
    </row>
    <row r="262" spans="1:20">
      <c r="A262">
        <v>0.990669921186738</v>
      </c>
      <c r="B262">
        <v>0.00168402148812097</v>
      </c>
      <c r="C262">
        <v>0.00764605732514101</v>
      </c>
      <c r="D262">
        <v>0.989411125272246</v>
      </c>
      <c r="E262">
        <v>0.0105888747277541</v>
      </c>
      <c r="F262">
        <v>0.990011742554638</v>
      </c>
      <c r="G262">
        <v>18.7902589961193</v>
      </c>
      <c r="H262">
        <v>0.845794095807666</v>
      </c>
      <c r="I262">
        <v>17.5858799234496</v>
      </c>
      <c r="J262">
        <f t="shared" si="21"/>
        <v>981.568325980742</v>
      </c>
      <c r="L262">
        <f t="shared" si="20"/>
        <v>0.0187902589961193</v>
      </c>
      <c r="M262">
        <f t="shared" si="20"/>
        <v>0.000845794095807666</v>
      </c>
      <c r="N262">
        <f t="shared" si="20"/>
        <v>0.0175858799234496</v>
      </c>
      <c r="O262">
        <f t="shared" si="17"/>
        <v>0.981568325980742</v>
      </c>
      <c r="Q262">
        <v>0.0186096851072174</v>
      </c>
      <c r="R262">
        <v>0.000838233273505388</v>
      </c>
      <c r="S262">
        <f t="shared" si="18"/>
        <v>0.017771451833712</v>
      </c>
      <c r="T262">
        <f t="shared" si="19"/>
        <v>0.981390314892783</v>
      </c>
    </row>
    <row r="263" spans="1:20">
      <c r="A263">
        <v>0.990705496964197</v>
      </c>
      <c r="B263">
        <v>0.00168402148812097</v>
      </c>
      <c r="C263">
        <v>0.00761048154768229</v>
      </c>
      <c r="D263">
        <v>0.989433621826818</v>
      </c>
      <c r="E263">
        <v>0.0105663781731817</v>
      </c>
      <c r="F263">
        <v>0.990035081834164</v>
      </c>
      <c r="G263">
        <v>18.6030156029081</v>
      </c>
      <c r="H263">
        <v>0.837932860016517</v>
      </c>
      <c r="I263">
        <v>17.4064977660295</v>
      </c>
      <c r="J263">
        <f t="shared" si="21"/>
        <v>981.755569373953</v>
      </c>
      <c r="L263">
        <f t="shared" si="20"/>
        <v>0.0186030156029081</v>
      </c>
      <c r="M263">
        <f t="shared" si="20"/>
        <v>0.000837932860016517</v>
      </c>
      <c r="N263">
        <f t="shared" si="20"/>
        <v>0.0174064977660295</v>
      </c>
      <c r="O263">
        <f t="shared" si="17"/>
        <v>0.981755569373953</v>
      </c>
      <c r="Q263">
        <v>0.0184246731242327</v>
      </c>
      <c r="R263">
        <v>0.000830471906384942</v>
      </c>
      <c r="S263">
        <f t="shared" si="18"/>
        <v>0.0175942012178478</v>
      </c>
      <c r="T263">
        <f t="shared" si="19"/>
        <v>0.981575326875767</v>
      </c>
    </row>
    <row r="264" spans="1:20">
      <c r="A264">
        <v>0.99074080286984</v>
      </c>
      <c r="B264">
        <v>0.00168402148812097</v>
      </c>
      <c r="C264">
        <v>0.00757517564203947</v>
      </c>
      <c r="D264">
        <v>0.989455973150292</v>
      </c>
      <c r="E264">
        <v>0.0105440268497081</v>
      </c>
      <c r="F264">
        <v>0.990058295886321</v>
      </c>
      <c r="G264">
        <v>18.4180699261618</v>
      </c>
      <c r="H264">
        <v>0.830174274483785</v>
      </c>
      <c r="I264">
        <v>17.229310674816</v>
      </c>
      <c r="J264">
        <f t="shared" si="21"/>
        <v>981.940515050699</v>
      </c>
      <c r="L264">
        <f t="shared" si="20"/>
        <v>0.0184180699261618</v>
      </c>
      <c r="M264">
        <f t="shared" si="20"/>
        <v>0.000830174274483785</v>
      </c>
      <c r="N264">
        <f t="shared" si="20"/>
        <v>0.017229310674816</v>
      </c>
      <c r="O264">
        <f t="shared" si="17"/>
        <v>0.981940515050699</v>
      </c>
      <c r="Q264">
        <v>0.0182419258990764</v>
      </c>
      <c r="R264">
        <v>0.000822811502270736</v>
      </c>
      <c r="S264">
        <f t="shared" si="18"/>
        <v>0.0174191143968057</v>
      </c>
      <c r="T264">
        <f t="shared" si="19"/>
        <v>0.981758074100924</v>
      </c>
    </row>
    <row r="265" spans="1:20">
      <c r="A265">
        <v>0.990775841957675</v>
      </c>
      <c r="B265">
        <v>0.00168402148812097</v>
      </c>
      <c r="C265">
        <v>0.00754013655420449</v>
      </c>
      <c r="D265">
        <v>0.989478180370282</v>
      </c>
      <c r="E265">
        <v>0.0105218196297182</v>
      </c>
      <c r="F265">
        <v>0.990081385763314</v>
      </c>
      <c r="G265">
        <v>18.2353881955799</v>
      </c>
      <c r="H265">
        <v>0.822516615773274</v>
      </c>
      <c r="I265">
        <v>17.0542866029446</v>
      </c>
      <c r="J265">
        <f t="shared" si="21"/>
        <v>982.123196781281</v>
      </c>
      <c r="L265">
        <f t="shared" si="20"/>
        <v>0.0182353881955799</v>
      </c>
      <c r="M265">
        <f t="shared" si="20"/>
        <v>0.000822516615773274</v>
      </c>
      <c r="N265">
        <f t="shared" si="20"/>
        <v>0.0170542866029446</v>
      </c>
      <c r="O265">
        <f t="shared" si="17"/>
        <v>0.982123196781281</v>
      </c>
      <c r="Q265">
        <v>0.0180614102307569</v>
      </c>
      <c r="R265">
        <v>0.000815250372433655</v>
      </c>
      <c r="S265">
        <f t="shared" si="18"/>
        <v>0.0172461598583232</v>
      </c>
      <c r="T265">
        <f t="shared" si="19"/>
        <v>0.981938589769243</v>
      </c>
    </row>
    <row r="266" spans="1:20">
      <c r="A266">
        <v>0.990810617235887</v>
      </c>
      <c r="B266">
        <v>0.00168402148812097</v>
      </c>
      <c r="C266">
        <v>0.00750536127599244</v>
      </c>
      <c r="D266">
        <v>0.98950024459985</v>
      </c>
      <c r="E266">
        <v>0.0104997554001502</v>
      </c>
      <c r="F266">
        <v>0.990104352505421</v>
      </c>
      <c r="G266">
        <v>18.0549372220696</v>
      </c>
      <c r="H266">
        <v>0.81495819576109</v>
      </c>
      <c r="I266">
        <v>16.8813940494465</v>
      </c>
      <c r="J266">
        <f t="shared" si="21"/>
        <v>982.303647754791</v>
      </c>
      <c r="L266">
        <f t="shared" si="20"/>
        <v>0.0180549372220696</v>
      </c>
      <c r="M266">
        <f t="shared" si="20"/>
        <v>0.00081495819576109</v>
      </c>
      <c r="N266">
        <f t="shared" si="20"/>
        <v>0.0168813940494465</v>
      </c>
      <c r="O266">
        <f t="shared" si="17"/>
        <v>0.982303647754791</v>
      </c>
      <c r="Q266">
        <v>0.0178830934881955</v>
      </c>
      <c r="R266">
        <v>0.000807786862616166</v>
      </c>
      <c r="S266">
        <f t="shared" si="18"/>
        <v>0.0170753066255793</v>
      </c>
      <c r="T266">
        <f t="shared" si="19"/>
        <v>0.982116906511804</v>
      </c>
    </row>
    <row r="267" spans="1:20">
      <c r="A267">
        <v>0.9908451316677</v>
      </c>
      <c r="B267">
        <v>0.00168402148812097</v>
      </c>
      <c r="C267">
        <v>0.00747084684417942</v>
      </c>
      <c r="D267">
        <v>0.989522166937692</v>
      </c>
      <c r="E267">
        <v>0.0104778330623082</v>
      </c>
      <c r="F267">
        <v>0.990127197141132</v>
      </c>
      <c r="G267">
        <v>17.8766843862469</v>
      </c>
      <c r="H267">
        <v>0.807497360782569</v>
      </c>
      <c r="I267">
        <v>16.7106020486023</v>
      </c>
      <c r="J267">
        <f t="shared" si="21"/>
        <v>982.481900590614</v>
      </c>
      <c r="L267">
        <f t="shared" si="20"/>
        <v>0.0178766843862469</v>
      </c>
      <c r="M267">
        <f t="shared" si="20"/>
        <v>0.000807497360782569</v>
      </c>
      <c r="N267">
        <f t="shared" si="20"/>
        <v>0.0167106020486023</v>
      </c>
      <c r="O267">
        <f t="shared" si="17"/>
        <v>0.982481900590614</v>
      </c>
      <c r="Q267">
        <v>0.0177069435989813</v>
      </c>
      <c r="R267">
        <v>0.000800419352202644</v>
      </c>
      <c r="S267">
        <f t="shared" si="18"/>
        <v>0.0169065242467787</v>
      </c>
      <c r="T267">
        <f t="shared" si="19"/>
        <v>0.982293056401019</v>
      </c>
    </row>
    <row r="268" spans="1:20">
      <c r="A268">
        <v>0.990879388172196</v>
      </c>
      <c r="B268">
        <v>0.00168402148812097</v>
      </c>
      <c r="C268">
        <v>0.00743659033968336</v>
      </c>
      <c r="D268">
        <v>0.989543948468383</v>
      </c>
      <c r="E268">
        <v>0.0104560515316166</v>
      </c>
      <c r="F268">
        <v>0.990149920687353</v>
      </c>
      <c r="G268">
        <v>17.7005976271952</v>
      </c>
      <c r="H268">
        <v>0.800132490802894</v>
      </c>
      <c r="I268">
        <v>16.5418801595303</v>
      </c>
      <c r="J268">
        <f t="shared" si="21"/>
        <v>982.657987349666</v>
      </c>
      <c r="L268">
        <f t="shared" si="20"/>
        <v>0.0177005976271952</v>
      </c>
      <c r="M268">
        <f t="shared" si="20"/>
        <v>0.000800132490802894</v>
      </c>
      <c r="N268">
        <f t="shared" si="20"/>
        <v>0.0165418801595303</v>
      </c>
      <c r="O268">
        <f t="shared" si="17"/>
        <v>0.982657987349666</v>
      </c>
      <c r="Q268">
        <v>0.0175329290383769</v>
      </c>
      <c r="R268">
        <v>0.000793146253412692</v>
      </c>
      <c r="S268">
        <f t="shared" si="18"/>
        <v>0.0167397827849642</v>
      </c>
      <c r="T268">
        <f t="shared" si="19"/>
        <v>0.982467070961623</v>
      </c>
    </row>
    <row r="269" spans="1:20">
      <c r="A269">
        <v>0.990913389625154</v>
      </c>
      <c r="B269">
        <v>0.00168402148812097</v>
      </c>
      <c r="C269">
        <v>0.00740258888672496</v>
      </c>
      <c r="D269">
        <v>0.989565590262566</v>
      </c>
      <c r="E269">
        <v>0.0104344097374339</v>
      </c>
      <c r="F269">
        <v>0.990172524149543</v>
      </c>
      <c r="G269">
        <v>17.5266454314753</v>
      </c>
      <c r="H269">
        <v>0.792861998610713</v>
      </c>
      <c r="I269">
        <v>16.3751984560025</v>
      </c>
      <c r="J269">
        <f t="shared" si="21"/>
        <v>982.831939545386</v>
      </c>
      <c r="L269">
        <f t="shared" si="20"/>
        <v>0.0175266454314753</v>
      </c>
      <c r="M269">
        <f t="shared" si="20"/>
        <v>0.000792861998610713</v>
      </c>
      <c r="N269">
        <f t="shared" si="20"/>
        <v>0.0163751984560025</v>
      </c>
      <c r="O269">
        <f t="shared" si="17"/>
        <v>0.982831939545386</v>
      </c>
      <c r="Q269">
        <v>0.017361018818569</v>
      </c>
      <c r="R269">
        <v>0.0007859660105167</v>
      </c>
      <c r="S269">
        <f t="shared" si="18"/>
        <v>0.0165750528080523</v>
      </c>
      <c r="T269">
        <f t="shared" si="19"/>
        <v>0.982638981181431</v>
      </c>
    </row>
    <row r="270" spans="1:20">
      <c r="A270">
        <v>0.990947138859829</v>
      </c>
      <c r="B270">
        <v>0.00168402148812097</v>
      </c>
      <c r="C270">
        <v>0.00736883965205004</v>
      </c>
      <c r="D270">
        <v>0.989587093377149</v>
      </c>
      <c r="E270">
        <v>0.0104129066228507</v>
      </c>
      <c r="F270">
        <v>0.990195008521872</v>
      </c>
      <c r="G270">
        <v>17.3547968223795</v>
      </c>
      <c r="H270">
        <v>0.785684329033972</v>
      </c>
      <c r="I270">
        <v>16.2105275164835</v>
      </c>
      <c r="J270">
        <f t="shared" si="21"/>
        <v>983.003788154482</v>
      </c>
      <c r="L270">
        <f t="shared" si="20"/>
        <v>0.0173547968223795</v>
      </c>
      <c r="M270">
        <f t="shared" si="20"/>
        <v>0.000785684329033972</v>
      </c>
      <c r="N270">
        <f t="shared" si="20"/>
        <v>0.0162105275164835</v>
      </c>
      <c r="O270">
        <f t="shared" si="17"/>
        <v>0.983003788154482</v>
      </c>
      <c r="Q270">
        <v>0.0171911824781582</v>
      </c>
      <c r="R270">
        <v>0.000778877099072981</v>
      </c>
      <c r="S270">
        <f t="shared" si="18"/>
        <v>0.0164123053790852</v>
      </c>
      <c r="T270">
        <f t="shared" si="19"/>
        <v>0.982808817521842</v>
      </c>
    </row>
    <row r="271" spans="1:20">
      <c r="A271">
        <v>0.990980638667748</v>
      </c>
      <c r="B271">
        <v>0.00168402148812097</v>
      </c>
      <c r="C271">
        <v>0.00733533984413137</v>
      </c>
      <c r="D271">
        <v>0.989608458855534</v>
      </c>
      <c r="E271">
        <v>0.0103915411444657</v>
      </c>
      <c r="F271">
        <v>0.990217374787409</v>
      </c>
      <c r="G271">
        <v>17.1850213494255</v>
      </c>
      <c r="H271">
        <v>0.778597958177326</v>
      </c>
      <c r="I271">
        <v>16.0478384143861</v>
      </c>
      <c r="J271">
        <f t="shared" si="21"/>
        <v>983.173563627436</v>
      </c>
      <c r="L271">
        <f t="shared" si="20"/>
        <v>0.0171850213494255</v>
      </c>
      <c r="M271">
        <f t="shared" si="20"/>
        <v>0.000778597958177326</v>
      </c>
      <c r="N271">
        <f t="shared" si="20"/>
        <v>0.0160478384143861</v>
      </c>
      <c r="O271">
        <f t="shared" si="17"/>
        <v>0.983173563627436</v>
      </c>
      <c r="Q271">
        <v>0.0170233900718811</v>
      </c>
      <c r="R271">
        <v>0.000771878025185792</v>
      </c>
      <c r="S271">
        <f t="shared" si="18"/>
        <v>0.0162515120466953</v>
      </c>
      <c r="T271">
        <f t="shared" si="19"/>
        <v>0.982976609928119</v>
      </c>
    </row>
    <row r="272" spans="1:20">
      <c r="A272">
        <v>0.991013891799464</v>
      </c>
      <c r="B272">
        <v>0.00168402148812097</v>
      </c>
      <c r="C272">
        <v>0.00730208671241461</v>
      </c>
      <c r="D272">
        <v>0.989629687727774</v>
      </c>
      <c r="E272">
        <v>0.0103703122722255</v>
      </c>
      <c r="F272">
        <v>0.990239623918234</v>
      </c>
      <c r="G272">
        <v>17.0172890780819</v>
      </c>
      <c r="H272">
        <v>0.771601392680429</v>
      </c>
      <c r="I272">
        <v>15.8871027085394</v>
      </c>
      <c r="J272">
        <f t="shared" si="21"/>
        <v>983.341295898779</v>
      </c>
      <c r="L272">
        <f t="shared" si="20"/>
        <v>0.0170172890780819</v>
      </c>
      <c r="M272">
        <f t="shared" si="20"/>
        <v>0.000771601392680429</v>
      </c>
      <c r="N272">
        <f t="shared" si="20"/>
        <v>0.0158871027085394</v>
      </c>
      <c r="O272">
        <f t="shared" si="17"/>
        <v>0.983341295898779</v>
      </c>
      <c r="Q272">
        <v>0.0168576121605601</v>
      </c>
      <c r="R272">
        <v>0.000764967324783601</v>
      </c>
      <c r="S272">
        <f t="shared" si="18"/>
        <v>0.0160926448357765</v>
      </c>
      <c r="T272">
        <f t="shared" si="19"/>
        <v>0.98314238783944</v>
      </c>
    </row>
    <row r="273" spans="1:20">
      <c r="A273">
        <v>0.991046900965308</v>
      </c>
      <c r="B273">
        <v>0.00168402148812097</v>
      </c>
      <c r="C273">
        <v>0.00726907754657113</v>
      </c>
      <c r="D273">
        <v>0.989650781010803</v>
      </c>
      <c r="E273">
        <v>0.0103492189891973</v>
      </c>
      <c r="F273">
        <v>0.990261756875628</v>
      </c>
      <c r="G273">
        <v>16.8515705797218</v>
      </c>
      <c r="H273">
        <v>0.764693168996455</v>
      </c>
      <c r="I273">
        <v>15.7282924338633</v>
      </c>
      <c r="J273">
        <f t="shared" si="21"/>
        <v>983.507014397139</v>
      </c>
      <c r="L273">
        <f t="shared" si="20"/>
        <v>0.0168515705797218</v>
      </c>
      <c r="M273">
        <f t="shared" si="20"/>
        <v>0.000764693168996455</v>
      </c>
      <c r="N273">
        <f t="shared" si="20"/>
        <v>0.0157282924338633</v>
      </c>
      <c r="O273">
        <f t="shared" si="17"/>
        <v>0.983507014397139</v>
      </c>
      <c r="Q273">
        <v>0.0166938198012742</v>
      </c>
      <c r="R273">
        <v>0.000758143562916983</v>
      </c>
      <c r="S273">
        <f t="shared" si="18"/>
        <v>0.0159356762383572</v>
      </c>
      <c r="T273">
        <f t="shared" si="19"/>
        <v>0.983306180198726</v>
      </c>
    </row>
    <row r="274" spans="1:20">
      <c r="A274">
        <v>0.991079668836119</v>
      </c>
      <c r="B274">
        <v>0.0018477304559319</v>
      </c>
      <c r="C274">
        <v>0.00707260070794935</v>
      </c>
      <c r="D274">
        <v>0.98967173970859</v>
      </c>
      <c r="E274">
        <v>0.0103282602914101</v>
      </c>
      <c r="F274">
        <v>0.990283774610196</v>
      </c>
      <c r="G274">
        <v>16.6878369217971</v>
      </c>
      <c r="H274">
        <v>0.757871852690248</v>
      </c>
      <c r="I274">
        <v>15.5712549051154</v>
      </c>
      <c r="J274">
        <f t="shared" si="21"/>
        <v>983.670873242193</v>
      </c>
      <c r="L274">
        <f t="shared" si="20"/>
        <v>0.0166878369217971</v>
      </c>
      <c r="M274">
        <f t="shared" si="20"/>
        <v>0.000757871852690248</v>
      </c>
      <c r="N274">
        <f t="shared" si="20"/>
        <v>0.0155712549051154</v>
      </c>
      <c r="O274">
        <f t="shared" si="17"/>
        <v>0.983670873242193</v>
      </c>
      <c r="Q274">
        <v>0.0165319845377464</v>
      </c>
      <c r="R274">
        <v>0.00075140533307553</v>
      </c>
      <c r="S274">
        <f t="shared" si="18"/>
        <v>0.0157805792046709</v>
      </c>
      <c r="T274">
        <f t="shared" si="19"/>
        <v>0.983468015462254</v>
      </c>
    </row>
    <row r="275" spans="1:20">
      <c r="A275">
        <v>0.99111219804396</v>
      </c>
      <c r="B275">
        <v>0.0018477304559319</v>
      </c>
      <c r="C275">
        <v>0.00704007150010855</v>
      </c>
      <c r="D275">
        <v>0.98970044985832</v>
      </c>
      <c r="E275">
        <v>0.0102995501416805</v>
      </c>
      <c r="F275">
        <v>0.990305678062043</v>
      </c>
      <c r="G275">
        <v>16.526059658229</v>
      </c>
      <c r="H275">
        <v>0.75113603775548</v>
      </c>
      <c r="I275">
        <v>15.4162134564821</v>
      </c>
      <c r="J275">
        <f t="shared" si="21"/>
        <v>983.832650505761</v>
      </c>
      <c r="L275">
        <f t="shared" si="20"/>
        <v>0.016526059658229</v>
      </c>
      <c r="M275">
        <f t="shared" si="20"/>
        <v>0.00075113603775548</v>
      </c>
      <c r="N275">
        <f t="shared" si="20"/>
        <v>0.0154162134564821</v>
      </c>
      <c r="O275">
        <f t="shared" si="17"/>
        <v>0.983832650505761</v>
      </c>
      <c r="Q275">
        <v>0.016372078390941</v>
      </c>
      <c r="R275">
        <v>0.000744751256523204</v>
      </c>
      <c r="S275">
        <f t="shared" si="18"/>
        <v>0.0156273271344178</v>
      </c>
      <c r="T275">
        <f t="shared" si="19"/>
        <v>0.983627921609059</v>
      </c>
    </row>
    <row r="276" spans="1:20">
      <c r="A276">
        <v>0.991144491182821</v>
      </c>
      <c r="B276">
        <v>0.0018477304559319</v>
      </c>
      <c r="C276">
        <v>0.00700777836124744</v>
      </c>
      <c r="D276">
        <v>0.989721150285482</v>
      </c>
      <c r="E276">
        <v>0.0102788497145183</v>
      </c>
      <c r="F276">
        <v>0.990327468160867</v>
      </c>
      <c r="G276">
        <v>16.3662108200094</v>
      </c>
      <c r="H276">
        <v>0.744484345950235</v>
      </c>
      <c r="I276">
        <v>15.2630163100678</v>
      </c>
      <c r="J276">
        <f t="shared" si="21"/>
        <v>983.992499343981</v>
      </c>
      <c r="L276">
        <f t="shared" si="20"/>
        <v>0.0163662108200094</v>
      </c>
      <c r="M276">
        <f t="shared" si="20"/>
        <v>0.000744484345950235</v>
      </c>
      <c r="N276">
        <f t="shared" si="20"/>
        <v>0.0152630163100678</v>
      </c>
      <c r="O276">
        <f t="shared" si="17"/>
        <v>0.983992499343981</v>
      </c>
      <c r="Q276">
        <v>0.0162140738498678</v>
      </c>
      <c r="R276">
        <v>0.000738179981651556</v>
      </c>
      <c r="S276">
        <f t="shared" si="18"/>
        <v>0.0154758938682162</v>
      </c>
      <c r="T276">
        <f t="shared" si="19"/>
        <v>0.983785926150132</v>
      </c>
    </row>
    <row r="277" spans="1:20">
      <c r="A277">
        <v>0.991176550809293</v>
      </c>
      <c r="B277">
        <v>0.0018477304559319</v>
      </c>
      <c r="C277">
        <v>0.00697571873477554</v>
      </c>
      <c r="D277">
        <v>0.989741719171293</v>
      </c>
      <c r="E277">
        <v>0.0102582808287068</v>
      </c>
      <c r="F277">
        <v>0.990349145826187</v>
      </c>
      <c r="G277">
        <v>16.2082629060076</v>
      </c>
      <c r="H277">
        <v>0.737915426150466</v>
      </c>
      <c r="I277">
        <v>15.1116373158657</v>
      </c>
      <c r="J277">
        <f t="shared" si="21"/>
        <v>984.150447257983</v>
      </c>
      <c r="L277">
        <f t="shared" si="20"/>
        <v>0.0162082629060076</v>
      </c>
      <c r="M277">
        <f t="shared" si="20"/>
        <v>0.000737915426150466</v>
      </c>
      <c r="N277">
        <f t="shared" si="20"/>
        <v>0.0151116373158657</v>
      </c>
      <c r="O277">
        <f t="shared" si="17"/>
        <v>0.984150447257983</v>
      </c>
      <c r="Q277">
        <v>0.0160579438625854</v>
      </c>
      <c r="R277">
        <v>0.000731690183350287</v>
      </c>
      <c r="S277">
        <f t="shared" si="18"/>
        <v>0.0153262536792351</v>
      </c>
      <c r="T277">
        <f t="shared" si="19"/>
        <v>0.983942056137415</v>
      </c>
    </row>
    <row r="278" spans="1:20">
      <c r="A278">
        <v>0.99120837944325</v>
      </c>
      <c r="B278">
        <v>0.0018477304559319</v>
      </c>
      <c r="C278">
        <v>0.00694389010081786</v>
      </c>
      <c r="D278">
        <v>0.989762157469132</v>
      </c>
      <c r="E278">
        <v>0.0102378425308685</v>
      </c>
      <c r="F278">
        <v>0.990370711967389</v>
      </c>
      <c r="G278">
        <v>16.0521888739774</v>
      </c>
      <c r="H278">
        <v>0.731427953720779</v>
      </c>
      <c r="I278">
        <v>14.9620507562652</v>
      </c>
      <c r="J278">
        <f t="shared" si="21"/>
        <v>984.306521290013</v>
      </c>
      <c r="L278">
        <f t="shared" si="20"/>
        <v>0.0160521888739774</v>
      </c>
      <c r="M278">
        <f t="shared" si="20"/>
        <v>0.000731427953720779</v>
      </c>
      <c r="N278">
        <f t="shared" si="20"/>
        <v>0.0149620507562652</v>
      </c>
      <c r="O278">
        <f t="shared" si="17"/>
        <v>0.984306521290013</v>
      </c>
      <c r="Q278">
        <v>0.0159036618274013</v>
      </c>
      <c r="R278">
        <v>0.000725280562394611</v>
      </c>
      <c r="S278">
        <f t="shared" si="18"/>
        <v>0.0151783812650067</v>
      </c>
      <c r="T278">
        <f t="shared" si="19"/>
        <v>0.984096338172599</v>
      </c>
    </row>
    <row r="279" spans="1:20">
      <c r="A279">
        <v>0.991239979568501</v>
      </c>
      <c r="B279">
        <v>0.0018477304559319</v>
      </c>
      <c r="C279">
        <v>0.00691228997556737</v>
      </c>
      <c r="D279">
        <v>0.989782466120361</v>
      </c>
      <c r="E279">
        <v>0.0102175338796388</v>
      </c>
      <c r="F279">
        <v>0.990392167483935</v>
      </c>
      <c r="G279">
        <v>15.89796213176</v>
      </c>
      <c r="H279">
        <v>0.725020629902015</v>
      </c>
      <c r="I279">
        <v>14.8142313378665</v>
      </c>
      <c r="J279">
        <f t="shared" si="21"/>
        <v>984.460748032231</v>
      </c>
      <c r="L279">
        <f t="shared" si="20"/>
        <v>0.01589796213176</v>
      </c>
      <c r="M279">
        <f t="shared" si="20"/>
        <v>0.000725020629902015</v>
      </c>
      <c r="N279">
        <f t="shared" si="20"/>
        <v>0.0148142313378665</v>
      </c>
      <c r="O279">
        <f t="shared" si="17"/>
        <v>0.98446074803223</v>
      </c>
      <c r="Q279">
        <v>0.0157512015842622</v>
      </c>
      <c r="R279">
        <v>0.00071894984484892</v>
      </c>
      <c r="S279">
        <f t="shared" si="18"/>
        <v>0.0150322517394133</v>
      </c>
      <c r="T279">
        <f t="shared" si="19"/>
        <v>0.984248798415738</v>
      </c>
    </row>
    <row r="280" spans="1:20">
      <c r="A280">
        <v>0.991271353633428</v>
      </c>
      <c r="B280">
        <v>0.0018477304559319</v>
      </c>
      <c r="C280">
        <v>0.00688091591064022</v>
      </c>
      <c r="D280">
        <v>0.989802646054456</v>
      </c>
      <c r="E280">
        <v>0.0101973539455439</v>
      </c>
      <c r="F280">
        <v>0.990413513265453</v>
      </c>
      <c r="G280">
        <v>15.7455565286775</v>
      </c>
      <c r="H280">
        <v>0.718692181215131</v>
      </c>
      <c r="I280">
        <v>14.668154183471</v>
      </c>
      <c r="J280">
        <f t="shared" si="21"/>
        <v>984.613153635313</v>
      </c>
      <c r="L280">
        <f t="shared" si="20"/>
        <v>0.0157455565286775</v>
      </c>
      <c r="M280">
        <f t="shared" si="20"/>
        <v>0.000718692181215131</v>
      </c>
      <c r="N280">
        <f t="shared" si="20"/>
        <v>0.014668154183471</v>
      </c>
      <c r="O280">
        <f t="shared" si="17"/>
        <v>0.984613153635313</v>
      </c>
      <c r="Q280">
        <v>0.0156005374063312</v>
      </c>
      <c r="R280">
        <v>0.000712696781486257</v>
      </c>
      <c r="S280">
        <f t="shared" si="18"/>
        <v>0.0148878406248449</v>
      </c>
      <c r="T280">
        <f t="shared" si="19"/>
        <v>0.984399462593669</v>
      </c>
    </row>
    <row r="281" spans="1:20">
      <c r="A281">
        <v>0.991302504051618</v>
      </c>
      <c r="B281">
        <v>0.0018477304559319</v>
      </c>
      <c r="C281">
        <v>0.00684976549244964</v>
      </c>
      <c r="D281">
        <v>0.989822698189204</v>
      </c>
      <c r="E281">
        <v>0.0101773018107964</v>
      </c>
      <c r="F281">
        <v>0.990434750191913</v>
      </c>
      <c r="G281">
        <v>15.5949463471134</v>
      </c>
      <c r="H281">
        <v>0.712441358880879</v>
      </c>
      <c r="I281">
        <v>14.5237948242411</v>
      </c>
      <c r="J281">
        <f t="shared" si="21"/>
        <v>984.763763816877</v>
      </c>
      <c r="L281">
        <f t="shared" si="20"/>
        <v>0.0155949463471134</v>
      </c>
      <c r="M281">
        <f t="shared" si="20"/>
        <v>0.000712441358880879</v>
      </c>
      <c r="N281">
        <f t="shared" si="20"/>
        <v>0.0145237948242411</v>
      </c>
      <c r="O281">
        <f t="shared" si="17"/>
        <v>0.984763763816877</v>
      </c>
      <c r="Q281">
        <v>0.0154516439917462</v>
      </c>
      <c r="R281">
        <v>0.000706520147223127</v>
      </c>
      <c r="S281">
        <f t="shared" si="18"/>
        <v>0.0147451238445231</v>
      </c>
      <c r="T281">
        <f t="shared" si="19"/>
        <v>0.984548356008254</v>
      </c>
    </row>
    <row r="282" spans="1:20">
      <c r="A282">
        <v>0.991333433202477</v>
      </c>
      <c r="B282">
        <v>0.0018477304559319</v>
      </c>
      <c r="C282">
        <v>0.00681883634159064</v>
      </c>
      <c r="D282">
        <v>0.98984262343083</v>
      </c>
      <c r="E282">
        <v>0.0101573765691705</v>
      </c>
      <c r="F282">
        <v>0.990455879133717</v>
      </c>
      <c r="G282">
        <v>15.4461062942733</v>
      </c>
      <c r="H282">
        <v>0.70626693825482</v>
      </c>
      <c r="I282">
        <v>14.3811291920271</v>
      </c>
      <c r="J282">
        <f t="shared" si="21"/>
        <v>984.912603869717</v>
      </c>
      <c r="L282">
        <f t="shared" si="20"/>
        <v>0.0154461062942733</v>
      </c>
      <c r="M282">
        <f t="shared" si="20"/>
        <v>0.00070626693825482</v>
      </c>
      <c r="N282">
        <f t="shared" si="20"/>
        <v>0.0143811291920271</v>
      </c>
      <c r="O282">
        <f t="shared" si="17"/>
        <v>0.984912603869717</v>
      </c>
      <c r="Q282">
        <v>0.0153044964555561</v>
      </c>
      <c r="R282">
        <v>0.000700418740569187</v>
      </c>
      <c r="S282">
        <f t="shared" si="18"/>
        <v>0.0146040777149869</v>
      </c>
      <c r="T282">
        <f t="shared" si="19"/>
        <v>0.984695503544444</v>
      </c>
    </row>
    <row r="283" spans="1:20">
      <c r="A283">
        <v>0.991364143431832</v>
      </c>
      <c r="B283">
        <v>0.0018477304559319</v>
      </c>
      <c r="C283">
        <v>0.00678812611223634</v>
      </c>
      <c r="D283">
        <v>0.989862422674183</v>
      </c>
      <c r="E283">
        <v>0.0101375773258167</v>
      </c>
      <c r="F283">
        <v>0.990476900951853</v>
      </c>
      <c r="G283">
        <v>15.2990114941248</v>
      </c>
      <c r="H283">
        <v>0.700167718277212</v>
      </c>
      <c r="I283">
        <v>14.2401336118561</v>
      </c>
      <c r="J283">
        <f t="shared" si="21"/>
        <v>985.059698669866</v>
      </c>
      <c r="L283">
        <f t="shared" si="20"/>
        <v>0.0152990114941248</v>
      </c>
      <c r="M283">
        <f t="shared" si="20"/>
        <v>0.000700167718277212</v>
      </c>
      <c r="N283">
        <f t="shared" si="20"/>
        <v>0.0142401336118561</v>
      </c>
      <c r="O283">
        <f t="shared" si="17"/>
        <v>0.985059698669866</v>
      </c>
      <c r="Q283">
        <v>0.0151590703218299</v>
      </c>
      <c r="R283">
        <v>0.000694391383091372</v>
      </c>
      <c r="S283">
        <f t="shared" si="18"/>
        <v>0.0144646789387385</v>
      </c>
      <c r="T283">
        <f t="shared" si="19"/>
        <v>0.98484092967817</v>
      </c>
    </row>
    <row r="284" spans="1:20">
      <c r="A284">
        <v>0.99139463705252</v>
      </c>
      <c r="B284">
        <v>0.0018477304559319</v>
      </c>
      <c r="C284">
        <v>0.00675763249154848</v>
      </c>
      <c r="D284">
        <v>0.989882096802877</v>
      </c>
      <c r="E284">
        <v>0.010117903197123</v>
      </c>
      <c r="F284">
        <v>0.990497816498013</v>
      </c>
      <c r="G284">
        <v>15.1536374795086</v>
      </c>
      <c r="H284">
        <v>0.694142520937328</v>
      </c>
      <c r="I284">
        <v>14.1007847945798</v>
      </c>
      <c r="J284">
        <f t="shared" si="21"/>
        <v>985.205072684482</v>
      </c>
      <c r="L284">
        <f t="shared" si="20"/>
        <v>0.0151536374795086</v>
      </c>
      <c r="M284">
        <f t="shared" si="20"/>
        <v>0.000694142520937328</v>
      </c>
      <c r="N284">
        <f t="shared" si="20"/>
        <v>0.0141007847945798</v>
      </c>
      <c r="O284">
        <f t="shared" si="17"/>
        <v>0.985205072684482</v>
      </c>
      <c r="Q284">
        <v>0.0150153415159351</v>
      </c>
      <c r="R284">
        <v>0.000688436918892025</v>
      </c>
      <c r="S284">
        <f t="shared" si="18"/>
        <v>0.0143269045970431</v>
      </c>
      <c r="T284">
        <f t="shared" si="19"/>
        <v>0.984984658484065</v>
      </c>
    </row>
    <row r="285" spans="1:20">
      <c r="A285">
        <v>0.991424916344961</v>
      </c>
      <c r="B285">
        <v>0.0018477304559319</v>
      </c>
      <c r="C285">
        <v>0.00672735319910744</v>
      </c>
      <c r="D285">
        <v>0.989901646689463</v>
      </c>
      <c r="E285">
        <v>0.0100983533105369</v>
      </c>
      <c r="F285">
        <v>0.990518626614732</v>
      </c>
      <c r="G285">
        <v>15.0099601844204</v>
      </c>
      <c r="H285">
        <v>0.68819019075177</v>
      </c>
      <c r="I285">
        <v>13.9630598296772</v>
      </c>
      <c r="J285">
        <f t="shared" si="21"/>
        <v>985.34874997957</v>
      </c>
      <c r="L285">
        <f t="shared" si="20"/>
        <v>0.0150099601844204</v>
      </c>
      <c r="M285">
        <f t="shared" si="20"/>
        <v>0.00068819019075177</v>
      </c>
      <c r="N285">
        <f t="shared" si="20"/>
        <v>0.0139630598296772</v>
      </c>
      <c r="O285">
        <f t="shared" si="17"/>
        <v>0.98534874997957</v>
      </c>
      <c r="Q285">
        <v>0.0148732863569808</v>
      </c>
      <c r="R285">
        <v>0.000682554214100628</v>
      </c>
      <c r="S285">
        <f t="shared" si="18"/>
        <v>0.0141907321428802</v>
      </c>
      <c r="T285">
        <f t="shared" si="19"/>
        <v>0.985126713643019</v>
      </c>
    </row>
    <row r="286" spans="1:20">
      <c r="A286">
        <v>0.991454983557731</v>
      </c>
      <c r="B286">
        <v>0.0018477304559319</v>
      </c>
      <c r="C286">
        <v>0.00669728598633668</v>
      </c>
      <c r="D286">
        <v>0.989921073195566</v>
      </c>
      <c r="E286">
        <v>0.0100789268044337</v>
      </c>
      <c r="F286">
        <v>0.9905393321355</v>
      </c>
      <c r="G286">
        <v>14.8679559364562</v>
      </c>
      <c r="H286">
        <v>0.682309594256388</v>
      </c>
      <c r="I286">
        <v>13.8269361782084</v>
      </c>
      <c r="J286">
        <f t="shared" si="21"/>
        <v>985.490754227534</v>
      </c>
      <c r="L286">
        <f t="shared" si="20"/>
        <v>0.0148679559364562</v>
      </c>
      <c r="M286">
        <f t="shared" si="20"/>
        <v>0.000682309594256388</v>
      </c>
      <c r="N286">
        <f t="shared" si="20"/>
        <v>0.0138269361782084</v>
      </c>
      <c r="O286">
        <f t="shared" si="17"/>
        <v>0.985490754227534</v>
      </c>
      <c r="Q286">
        <v>0.0147328815504215</v>
      </c>
      <c r="R286">
        <v>0.000676742156378725</v>
      </c>
      <c r="S286">
        <f t="shared" si="18"/>
        <v>0.0140561393940428</v>
      </c>
      <c r="T286">
        <f t="shared" si="19"/>
        <v>0.985267118449578</v>
      </c>
    </row>
    <row r="287" spans="1:20">
      <c r="A287">
        <v>0.991484840908116</v>
      </c>
      <c r="B287">
        <v>0.0018477304559319</v>
      </c>
      <c r="C287">
        <v>0.00666742863595249</v>
      </c>
      <c r="D287">
        <v>0.989940377172011</v>
      </c>
      <c r="E287">
        <v>0.0100596228279885</v>
      </c>
      <c r="F287">
        <v>0.990559933884861</v>
      </c>
      <c r="G287">
        <v>14.7276014494191</v>
      </c>
      <c r="H287">
        <v>0.676499619511376</v>
      </c>
      <c r="I287">
        <v>13.6923916659163</v>
      </c>
      <c r="J287">
        <f t="shared" si="21"/>
        <v>985.631108714571</v>
      </c>
      <c r="L287">
        <f t="shared" si="20"/>
        <v>0.0147276014494191</v>
      </c>
      <c r="M287">
        <f t="shared" si="20"/>
        <v>0.000676499619511376</v>
      </c>
      <c r="N287">
        <f t="shared" si="20"/>
        <v>0.0136923916659163</v>
      </c>
      <c r="O287">
        <f t="shared" si="17"/>
        <v>0.985631108714571</v>
      </c>
      <c r="Q287">
        <v>0.014594104180819</v>
      </c>
      <c r="R287">
        <v>0.000670999654437643</v>
      </c>
      <c r="S287">
        <f t="shared" si="18"/>
        <v>0.0139231045263814</v>
      </c>
      <c r="T287">
        <f t="shared" si="19"/>
        <v>0.985405895819181</v>
      </c>
    </row>
    <row r="288" spans="1:20">
      <c r="A288">
        <v>0.991514490582631</v>
      </c>
      <c r="B288">
        <v>0.0018477304559319</v>
      </c>
      <c r="C288">
        <v>0.00663777896143669</v>
      </c>
      <c r="D288">
        <v>0.989959559459034</v>
      </c>
      <c r="E288">
        <v>0.0100404405409656</v>
      </c>
      <c r="F288">
        <v>0.990580432678594</v>
      </c>
      <c r="G288">
        <v>14.5888738160834</v>
      </c>
      <c r="H288">
        <v>0.670759175619166</v>
      </c>
      <c r="I288">
        <v>13.5594044764728</v>
      </c>
      <c r="J288">
        <f t="shared" si="21"/>
        <v>985.769836347907</v>
      </c>
      <c r="L288">
        <f t="shared" si="20"/>
        <v>0.0145888738160834</v>
      </c>
      <c r="M288">
        <f t="shared" si="20"/>
        <v>0.000670759175619166</v>
      </c>
      <c r="N288">
        <f t="shared" si="20"/>
        <v>0.0135594044764728</v>
      </c>
      <c r="O288">
        <f t="shared" si="17"/>
        <v>0.985769836347907</v>
      </c>
      <c r="Q288">
        <v>0.0144569317047565</v>
      </c>
      <c r="R288">
        <v>0.000665325637568662</v>
      </c>
      <c r="S288">
        <f t="shared" si="18"/>
        <v>0.0137916060671878</v>
      </c>
      <c r="T288">
        <f t="shared" si="19"/>
        <v>0.985543068295244</v>
      </c>
    </row>
    <row r="289" spans="1:20">
      <c r="A289">
        <v>0.991543934737587</v>
      </c>
      <c r="B289">
        <v>0.0018477304559319</v>
      </c>
      <c r="C289">
        <v>0.00660833480648071</v>
      </c>
      <c r="D289">
        <v>0.989978620886335</v>
      </c>
      <c r="E289">
        <v>0.0100213791136652</v>
      </c>
      <c r="F289">
        <v>0.990600829323749</v>
      </c>
      <c r="G289">
        <v>14.4517505011118</v>
      </c>
      <c r="H289">
        <v>0.665087192254768</v>
      </c>
      <c r="I289">
        <v>13.4279531448656</v>
      </c>
      <c r="J289">
        <f t="shared" si="21"/>
        <v>985.906959662879</v>
      </c>
      <c r="L289">
        <f t="shared" si="20"/>
        <v>0.0144517505011118</v>
      </c>
      <c r="M289">
        <f t="shared" si="20"/>
        <v>0.000665087192254768</v>
      </c>
      <c r="N289">
        <f t="shared" si="20"/>
        <v>0.0134279531448656</v>
      </c>
      <c r="O289">
        <f t="shared" si="17"/>
        <v>0.985906959662879</v>
      </c>
      <c r="Q289">
        <v>0.0143213419439039</v>
      </c>
      <c r="R289">
        <v>0.00065971905518524</v>
      </c>
      <c r="S289">
        <f t="shared" si="18"/>
        <v>0.0136616228887187</v>
      </c>
      <c r="T289">
        <f t="shared" si="19"/>
        <v>0.985678658056096</v>
      </c>
    </row>
    <row r="290" spans="1:20">
      <c r="A290">
        <v>0.991573175499579</v>
      </c>
      <c r="B290">
        <v>0.0018477304559319</v>
      </c>
      <c r="C290">
        <v>0.00657909404448931</v>
      </c>
      <c r="D290">
        <v>0.989997562273319</v>
      </c>
      <c r="E290">
        <v>0.0100024377266813</v>
      </c>
      <c r="F290">
        <v>0.990621124618857</v>
      </c>
      <c r="G290">
        <v>14.3162093341225</v>
      </c>
      <c r="H290">
        <v>0.65948261920816</v>
      </c>
      <c r="I290">
        <v>13.2980165509229</v>
      </c>
      <c r="J290">
        <f t="shared" si="21"/>
        <v>986.042500829868</v>
      </c>
      <c r="L290">
        <f t="shared" si="20"/>
        <v>0.0143162093341225</v>
      </c>
      <c r="M290">
        <f t="shared" si="20"/>
        <v>0.00065948261920816</v>
      </c>
      <c r="N290">
        <f t="shared" si="20"/>
        <v>0.0132980165509229</v>
      </c>
      <c r="O290">
        <f t="shared" si="17"/>
        <v>0.986042500829868</v>
      </c>
      <c r="Q290">
        <v>0.0141873130782279</v>
      </c>
      <c r="R290">
        <v>0.00065417887637697</v>
      </c>
      <c r="S290">
        <f t="shared" si="18"/>
        <v>0.0135331342018509</v>
      </c>
      <c r="T290">
        <f t="shared" si="19"/>
        <v>0.985812686921772</v>
      </c>
    </row>
    <row r="291" spans="1:20">
      <c r="A291">
        <v>0.991602214966014</v>
      </c>
      <c r="B291">
        <v>0.0020750104625189</v>
      </c>
      <c r="C291">
        <v>0.00632277457146713</v>
      </c>
      <c r="D291">
        <v>0.990016384429128</v>
      </c>
      <c r="E291">
        <v>0.00998361557087202</v>
      </c>
      <c r="F291">
        <v>0.990641319353941</v>
      </c>
      <c r="G291">
        <v>14.1822285029023</v>
      </c>
      <c r="H291">
        <v>0.653944425938399</v>
      </c>
      <c r="I291">
        <v>13.1694240257585</v>
      </c>
      <c r="J291">
        <f t="shared" si="21"/>
        <v>986.176631548302</v>
      </c>
      <c r="L291">
        <f t="shared" si="20"/>
        <v>0.0141822285029023</v>
      </c>
      <c r="M291">
        <f t="shared" si="20"/>
        <v>0.000653944425938399</v>
      </c>
      <c r="N291">
        <f t="shared" si="20"/>
        <v>0.0131694240257585</v>
      </c>
      <c r="O291">
        <f t="shared" si="17"/>
        <v>0.986176631548302</v>
      </c>
      <c r="Q291">
        <v>0.0140548236393464</v>
      </c>
      <c r="R291">
        <v>0.000648704089474908</v>
      </c>
      <c r="S291">
        <f t="shared" si="18"/>
        <v>0.0134061195498715</v>
      </c>
      <c r="T291">
        <f t="shared" si="19"/>
        <v>0.985945176360654</v>
      </c>
    </row>
    <row r="292" spans="1:20">
      <c r="A292">
        <v>0.991631055205599</v>
      </c>
      <c r="B292">
        <v>0.0020750104625189</v>
      </c>
      <c r="C292">
        <v>0.00629393433188186</v>
      </c>
      <c r="D292">
        <v>0.990046260614207</v>
      </c>
      <c r="E292">
        <v>0.00995373938579301</v>
      </c>
      <c r="F292">
        <v>0.990661414310732</v>
      </c>
      <c r="G292">
        <v>14.0497865467632</v>
      </c>
      <c r="H292">
        <v>0.648471601139115</v>
      </c>
      <c r="I292">
        <v>13.0424548944186</v>
      </c>
      <c r="J292">
        <f t="shared" si="21"/>
        <v>986.309073504441</v>
      </c>
      <c r="L292">
        <f t="shared" si="20"/>
        <v>0.0140497865467632</v>
      </c>
      <c r="M292">
        <f t="shared" si="20"/>
        <v>0.000648471601139115</v>
      </c>
      <c r="N292">
        <f t="shared" si="20"/>
        <v>0.0130424548944186</v>
      </c>
      <c r="O292">
        <f t="shared" si="17"/>
        <v>0.986309073504441</v>
      </c>
      <c r="Q292">
        <v>0.0139238525040207</v>
      </c>
      <c r="R292">
        <v>0.000643293701627959</v>
      </c>
      <c r="S292">
        <f t="shared" si="18"/>
        <v>0.0132805588023927</v>
      </c>
      <c r="T292">
        <f t="shared" si="19"/>
        <v>0.986076147495979</v>
      </c>
    </row>
    <row r="293" spans="1:20">
      <c r="A293">
        <v>0.991659698258834</v>
      </c>
      <c r="B293">
        <v>0.0020750104625189</v>
      </c>
      <c r="C293">
        <v>0.00626529127864695</v>
      </c>
      <c r="D293">
        <v>0.99006486030288</v>
      </c>
      <c r="E293">
        <v>0.00993513969712012</v>
      </c>
      <c r="F293">
        <v>0.990681410262663</v>
      </c>
      <c r="G293">
        <v>13.9188623500367</v>
      </c>
      <c r="H293">
        <v>0.643063152315038</v>
      </c>
      <c r="I293">
        <v>12.9169391465162</v>
      </c>
      <c r="J293">
        <f t="shared" si="21"/>
        <v>986.439997701168</v>
      </c>
      <c r="L293">
        <f t="shared" si="20"/>
        <v>0.0139188623500367</v>
      </c>
      <c r="M293">
        <f t="shared" si="20"/>
        <v>0.000643063152315038</v>
      </c>
      <c r="N293">
        <f t="shared" si="20"/>
        <v>0.0129169391465162</v>
      </c>
      <c r="O293">
        <f t="shared" si="17"/>
        <v>0.986439997701168</v>
      </c>
      <c r="Q293">
        <v>0.0137943788877858</v>
      </c>
      <c r="R293">
        <v>0.000637946738389996</v>
      </c>
      <c r="S293">
        <f t="shared" si="18"/>
        <v>0.0131564321493958</v>
      </c>
      <c r="T293">
        <f t="shared" si="19"/>
        <v>0.986205621112214</v>
      </c>
    </row>
    <row r="294" spans="1:20">
      <c r="A294">
        <v>0.991688146138487</v>
      </c>
      <c r="B294">
        <v>0.0020750104625189</v>
      </c>
      <c r="C294">
        <v>0.00623684339899366</v>
      </c>
      <c r="D294">
        <v>0.990083343266715</v>
      </c>
      <c r="E294">
        <v>0.00991665673328507</v>
      </c>
      <c r="F294">
        <v>0.990701307975109</v>
      </c>
      <c r="G294">
        <v>13.7894351357069</v>
      </c>
      <c r="H294">
        <v>0.637718105369271</v>
      </c>
      <c r="I294">
        <v>12.7928569791322</v>
      </c>
      <c r="J294">
        <f t="shared" si="21"/>
        <v>986.569424915498</v>
      </c>
      <c r="L294">
        <f t="shared" si="20"/>
        <v>0.0137894351357069</v>
      </c>
      <c r="M294">
        <f t="shared" si="20"/>
        <v>0.000637718105369271</v>
      </c>
      <c r="N294">
        <f t="shared" si="20"/>
        <v>0.0127928569791322</v>
      </c>
      <c r="O294">
        <f t="shared" si="17"/>
        <v>0.986569424915498</v>
      </c>
      <c r="Q294">
        <v>0.0136663823387121</v>
      </c>
      <c r="R294">
        <v>0.000632662243317409</v>
      </c>
      <c r="S294">
        <f t="shared" si="18"/>
        <v>0.0130337200953947</v>
      </c>
      <c r="T294">
        <f t="shared" si="19"/>
        <v>0.986333617661288</v>
      </c>
    </row>
    <row r="295" spans="1:20">
      <c r="A295">
        <v>0.99171640083007</v>
      </c>
      <c r="B295">
        <v>0.0020750104625189</v>
      </c>
      <c r="C295">
        <v>0.00620858870741126</v>
      </c>
      <c r="D295">
        <v>0.990101710274814</v>
      </c>
      <c r="E295">
        <v>0.00989828972518625</v>
      </c>
      <c r="F295">
        <v>0.990721108205384</v>
      </c>
      <c r="G295">
        <v>13.6614844591738</v>
      </c>
      <c r="H295">
        <v>0.632435504200985</v>
      </c>
      <c r="I295">
        <v>12.6701889037673</v>
      </c>
      <c r="J295">
        <f t="shared" si="21"/>
        <v>986.697375592031</v>
      </c>
      <c r="L295">
        <f t="shared" si="20"/>
        <v>0.0136614844591738</v>
      </c>
      <c r="M295">
        <f t="shared" si="20"/>
        <v>0.000632435504200985</v>
      </c>
      <c r="N295">
        <f t="shared" si="20"/>
        <v>0.0126701889037673</v>
      </c>
      <c r="O295">
        <f t="shared" si="17"/>
        <v>0.986697375592031</v>
      </c>
      <c r="Q295">
        <v>0.0135398427312979</v>
      </c>
      <c r="R295">
        <v>0.000627439277576784</v>
      </c>
      <c r="S295">
        <f t="shared" si="18"/>
        <v>0.0129124034537211</v>
      </c>
      <c r="T295">
        <f t="shared" si="19"/>
        <v>0.986460157268702</v>
      </c>
    </row>
    <row r="296" spans="1:20">
      <c r="A296">
        <v>0.991744464292293</v>
      </c>
      <c r="B296">
        <v>0.0020750104625189</v>
      </c>
      <c r="C296">
        <v>0.00618052524518831</v>
      </c>
      <c r="D296">
        <v>0.990119962086754</v>
      </c>
      <c r="E296">
        <v>0.00988003791324619</v>
      </c>
      <c r="F296">
        <v>0.990740811702907</v>
      </c>
      <c r="G296">
        <v>13.5349902021485</v>
      </c>
      <c r="H296">
        <v>0.627214410313232</v>
      </c>
      <c r="I296">
        <v>12.5489157406298</v>
      </c>
      <c r="J296">
        <f t="shared" si="21"/>
        <v>986.823869849056</v>
      </c>
      <c r="L296">
        <f t="shared" si="20"/>
        <v>0.0135349902021485</v>
      </c>
      <c r="M296">
        <f t="shared" si="20"/>
        <v>0.000627214410313232</v>
      </c>
      <c r="N296">
        <f t="shared" si="20"/>
        <v>0.0125489157406298</v>
      </c>
      <c r="O296">
        <f t="shared" si="17"/>
        <v>0.986823869849056</v>
      </c>
      <c r="Q296">
        <v>0.0134147402604883</v>
      </c>
      <c r="R296">
        <v>0.000622276919562415</v>
      </c>
      <c r="S296">
        <f t="shared" si="18"/>
        <v>0.0127924633409259</v>
      </c>
      <c r="T296">
        <f t="shared" si="19"/>
        <v>0.986585259739512</v>
      </c>
    </row>
    <row r="297" spans="1:20">
      <c r="A297">
        <v>0.991772338457506</v>
      </c>
      <c r="B297">
        <v>0.0020750104625189</v>
      </c>
      <c r="C297">
        <v>0.00615265107997554</v>
      </c>
      <c r="D297">
        <v>0.990138099452676</v>
      </c>
      <c r="E297">
        <v>0.00986190054732425</v>
      </c>
      <c r="F297">
        <v>0.99076041920927</v>
      </c>
      <c r="G297">
        <v>13.409932566674</v>
      </c>
      <c r="H297">
        <v>0.622053902430599</v>
      </c>
      <c r="I297">
        <v>12.4290186130379</v>
      </c>
      <c r="J297">
        <f t="shared" si="21"/>
        <v>986.948927484531</v>
      </c>
      <c r="L297">
        <f t="shared" si="20"/>
        <v>0.013409932566674</v>
      </c>
      <c r="M297">
        <f t="shared" si="20"/>
        <v>0.000622053902430599</v>
      </c>
      <c r="N297">
        <f t="shared" si="20"/>
        <v>0.0124290186130379</v>
      </c>
      <c r="O297">
        <f t="shared" si="17"/>
        <v>0.986948927484531</v>
      </c>
      <c r="Q297">
        <v>0.0132910554358185</v>
      </c>
      <c r="R297">
        <v>0.000617174264523394</v>
      </c>
      <c r="S297">
        <f t="shared" si="18"/>
        <v>0.0126738811712951</v>
      </c>
      <c r="T297">
        <f t="shared" si="19"/>
        <v>0.986708944564181</v>
      </c>
    </row>
    <row r="298" spans="1:20">
      <c r="A298">
        <v>0.99180002523216</v>
      </c>
      <c r="B298">
        <v>0.0020750104625189</v>
      </c>
      <c r="C298">
        <v>0.00612496430532106</v>
      </c>
      <c r="D298">
        <v>0.99015612311344</v>
      </c>
      <c r="E298">
        <v>0.00984387688656029</v>
      </c>
      <c r="F298">
        <v>0.990779931458375</v>
      </c>
      <c r="G298">
        <v>13.2862920692707</v>
      </c>
      <c r="H298">
        <v>0.616953076126432</v>
      </c>
      <c r="I298">
        <v>12.3104789419388</v>
      </c>
      <c r="J298">
        <f t="shared" si="21"/>
        <v>987.072567981934</v>
      </c>
      <c r="L298">
        <f t="shared" si="20"/>
        <v>0.0132862920692707</v>
      </c>
      <c r="M298">
        <f t="shared" si="20"/>
        <v>0.000616953076126432</v>
      </c>
      <c r="N298">
        <f t="shared" si="20"/>
        <v>0.0123104789419388</v>
      </c>
      <c r="O298">
        <f t="shared" si="17"/>
        <v>0.987072567981934</v>
      </c>
      <c r="Q298">
        <v>0.013168769075678</v>
      </c>
      <c r="R298">
        <v>0.000612130424199976</v>
      </c>
      <c r="S298">
        <f t="shared" si="18"/>
        <v>0.012556638651478</v>
      </c>
      <c r="T298">
        <f t="shared" si="19"/>
        <v>0.986831230924322</v>
      </c>
    </row>
    <row r="299" spans="1:20">
      <c r="A299">
        <v>0.991827526497215</v>
      </c>
      <c r="B299">
        <v>0.0020750104625189</v>
      </c>
      <c r="C299">
        <v>0.0060974630402657</v>
      </c>
      <c r="D299">
        <v>0.990174033800731</v>
      </c>
      <c r="E299">
        <v>0.0098259661992689</v>
      </c>
      <c r="F299">
        <v>0.990799349176519</v>
      </c>
      <c r="G299">
        <v>13.1640495352025</v>
      </c>
      <c r="H299">
        <v>0.611911043459327</v>
      </c>
      <c r="I299">
        <v>12.1932784405378</v>
      </c>
      <c r="J299">
        <f t="shared" si="21"/>
        <v>987.194810516002</v>
      </c>
      <c r="L299">
        <f t="shared" si="20"/>
        <v>0.0131640495352025</v>
      </c>
      <c r="M299">
        <f t="shared" si="20"/>
        <v>0.000611911043459327</v>
      </c>
      <c r="N299">
        <f t="shared" si="20"/>
        <v>0.0121932784405378</v>
      </c>
      <c r="O299">
        <f t="shared" si="17"/>
        <v>0.987194810516002</v>
      </c>
      <c r="Q299">
        <v>0.0130478623016926</v>
      </c>
      <c r="R299">
        <v>0.000607144526468991</v>
      </c>
      <c r="S299">
        <f t="shared" si="18"/>
        <v>0.0124407177752236</v>
      </c>
      <c r="T299">
        <f t="shared" si="19"/>
        <v>0.986952137698307</v>
      </c>
    </row>
    <row r="300" spans="1:20">
      <c r="A300">
        <v>0.991854844108588</v>
      </c>
      <c r="B300">
        <v>0.0020750104625189</v>
      </c>
      <c r="C300">
        <v>0.00607014542889317</v>
      </c>
      <c r="D300">
        <v>0.990191832237138</v>
      </c>
      <c r="E300">
        <v>0.00980816776286216</v>
      </c>
      <c r="F300">
        <v>0.990818673082459</v>
      </c>
      <c r="G300">
        <v>13.0431860928612</v>
      </c>
      <c r="H300">
        <v>0.606926932618675</v>
      </c>
      <c r="I300">
        <v>12.077399109037</v>
      </c>
      <c r="J300">
        <f t="shared" si="21"/>
        <v>987.315673958344</v>
      </c>
      <c r="L300">
        <f t="shared" si="20"/>
        <v>0.0130431860928612</v>
      </c>
      <c r="M300">
        <f t="shared" si="20"/>
        <v>0.000606926932618675</v>
      </c>
      <c r="N300">
        <f t="shared" si="20"/>
        <v>0.012077399109037</v>
      </c>
      <c r="O300">
        <f t="shared" si="17"/>
        <v>0.987315673958344</v>
      </c>
      <c r="Q300">
        <v>0.0129283165332231</v>
      </c>
      <c r="R300">
        <v>0.000602215714998025</v>
      </c>
      <c r="S300">
        <f t="shared" si="18"/>
        <v>0.0123261008182251</v>
      </c>
      <c r="T300">
        <f t="shared" si="19"/>
        <v>0.987071683466777</v>
      </c>
    </row>
    <row r="301" spans="1:20">
      <c r="A301">
        <v>0.991881979897553</v>
      </c>
      <c r="B301">
        <v>0.0020750104625189</v>
      </c>
      <c r="C301">
        <v>0.00604300963992821</v>
      </c>
      <c r="D301">
        <v>0.990209519136359</v>
      </c>
      <c r="E301">
        <v>0.00979048086364054</v>
      </c>
      <c r="F301">
        <v>0.990837903887598</v>
      </c>
      <c r="G301">
        <v>12.9236831682664</v>
      </c>
      <c r="H301">
        <v>0.60199988757896</v>
      </c>
      <c r="I301">
        <v>11.962823229482</v>
      </c>
      <c r="J301">
        <f t="shared" si="21"/>
        <v>987.435176882938</v>
      </c>
      <c r="L301">
        <f t="shared" si="20"/>
        <v>0.0129236831682664</v>
      </c>
      <c r="M301">
        <f t="shared" si="20"/>
        <v>0.00060199988757896</v>
      </c>
      <c r="N301">
        <f t="shared" si="20"/>
        <v>0.011962823229482</v>
      </c>
      <c r="O301">
        <f t="shared" si="17"/>
        <v>0.987435176882938</v>
      </c>
      <c r="Q301">
        <v>0.0128101134819753</v>
      </c>
      <c r="R301">
        <v>0.000597343148908125</v>
      </c>
      <c r="S301">
        <f t="shared" si="18"/>
        <v>0.0122127703330672</v>
      </c>
      <c r="T301">
        <f t="shared" si="19"/>
        <v>0.987189886518025</v>
      </c>
    </row>
    <row r="302" spans="1:20">
      <c r="A302">
        <v>0.991908935671139</v>
      </c>
      <c r="B302">
        <v>0.0020750104625189</v>
      </c>
      <c r="C302">
        <v>0.00601605386634196</v>
      </c>
      <c r="D302">
        <v>0.990227095203189</v>
      </c>
      <c r="E302">
        <v>0.00977290479681147</v>
      </c>
      <c r="F302">
        <v>0.990857042295952</v>
      </c>
      <c r="G302">
        <v>12.8055224796784</v>
      </c>
      <c r="H302">
        <v>0.597129067762591</v>
      </c>
      <c r="I302">
        <v>11.8495333607104</v>
      </c>
      <c r="J302">
        <f t="shared" si="21"/>
        <v>987.553337571526</v>
      </c>
      <c r="L302">
        <f t="shared" si="20"/>
        <v>0.0128055224796784</v>
      </c>
      <c r="M302">
        <f t="shared" si="20"/>
        <v>0.000597129067762591</v>
      </c>
      <c r="N302">
        <f t="shared" si="20"/>
        <v>0.0118495333607104</v>
      </c>
      <c r="O302">
        <f t="shared" si="17"/>
        <v>0.987553337571526</v>
      </c>
      <c r="Q302">
        <v>0.0126932351467219</v>
      </c>
      <c r="R302">
        <v>0.000592526002444817</v>
      </c>
      <c r="S302">
        <f t="shared" si="18"/>
        <v>0.0121007091442771</v>
      </c>
      <c r="T302">
        <f t="shared" si="19"/>
        <v>0.987306764853278</v>
      </c>
    </row>
    <row r="303" spans="1:20">
      <c r="A303">
        <v>0.991935713212559</v>
      </c>
      <c r="B303">
        <v>0.0020750104625189</v>
      </c>
      <c r="C303">
        <v>0.00598927632492174</v>
      </c>
      <c r="D303">
        <v>0.990244561133752</v>
      </c>
      <c r="E303">
        <v>0.0097554388662484</v>
      </c>
      <c r="F303">
        <v>0.990876089004375</v>
      </c>
      <c r="G303">
        <v>12.6886860323214</v>
      </c>
      <c r="H303">
        <v>0.592313647711037</v>
      </c>
      <c r="I303">
        <v>11.7375123334049</v>
      </c>
      <c r="J303">
        <f t="shared" si="21"/>
        <v>987.670174018883</v>
      </c>
      <c r="L303">
        <f t="shared" si="20"/>
        <v>0.0126886860323214</v>
      </c>
      <c r="M303">
        <f t="shared" si="20"/>
        <v>0.000592313647711037</v>
      </c>
      <c r="N303">
        <f t="shared" si="20"/>
        <v>0.0117375123334049</v>
      </c>
      <c r="O303">
        <f t="shared" si="17"/>
        <v>0.987670174018883</v>
      </c>
      <c r="Q303">
        <v>0.0125776638081311</v>
      </c>
      <c r="R303">
        <v>0.00058776346465717</v>
      </c>
      <c r="S303">
        <f t="shared" si="18"/>
        <v>0.0119899003434739</v>
      </c>
      <c r="T303">
        <f t="shared" si="19"/>
        <v>0.987422336191869</v>
      </c>
    </row>
    <row r="304" spans="1:20">
      <c r="A304">
        <v>0.991962314281574</v>
      </c>
      <c r="B304">
        <v>0.0020750104625189</v>
      </c>
      <c r="C304">
        <v>0.00596267525590755</v>
      </c>
      <c r="D304">
        <v>0.990261917615529</v>
      </c>
      <c r="E304">
        <v>0.0097380823844714</v>
      </c>
      <c r="F304">
        <v>0.99089504470256</v>
      </c>
      <c r="G304">
        <v>12.5731561132138</v>
      </c>
      <c r="H304">
        <v>0.587552816764001</v>
      </c>
      <c r="I304">
        <v>11.6267432452444</v>
      </c>
      <c r="J304">
        <f t="shared" si="21"/>
        <v>987.785703937991</v>
      </c>
      <c r="L304">
        <f t="shared" si="20"/>
        <v>0.0125731561132138</v>
      </c>
      <c r="M304">
        <f t="shared" si="20"/>
        <v>0.000587552816764001</v>
      </c>
      <c r="N304">
        <f t="shared" si="20"/>
        <v>0.0116267432452444</v>
      </c>
      <c r="O304">
        <f t="shared" si="17"/>
        <v>0.987785703937991</v>
      </c>
      <c r="Q304">
        <v>0.0124633820237011</v>
      </c>
      <c r="R304">
        <v>0.000583054739084706</v>
      </c>
      <c r="S304">
        <f t="shared" si="18"/>
        <v>0.0118803272846164</v>
      </c>
      <c r="T304">
        <f t="shared" si="19"/>
        <v>0.987536617976299</v>
      </c>
    </row>
    <row r="305" spans="1:20">
      <c r="A305">
        <v>0.991988740614883</v>
      </c>
      <c r="B305">
        <v>0.0020750104625189</v>
      </c>
      <c r="C305">
        <v>0.00593624892259859</v>
      </c>
      <c r="D305">
        <v>0.990279165327507</v>
      </c>
      <c r="E305">
        <v>0.00972083467249332</v>
      </c>
      <c r="F305">
        <v>0.990913910073179</v>
      </c>
      <c r="G305">
        <v>12.4589152861052</v>
      </c>
      <c r="H305">
        <v>0.582845778746448</v>
      </c>
      <c r="I305">
        <v>11.5172094561533</v>
      </c>
      <c r="J305">
        <f t="shared" si="21"/>
        <v>987.899944765099</v>
      </c>
      <c r="L305">
        <f t="shared" si="20"/>
        <v>0.0124589152861052</v>
      </c>
      <c r="M305">
        <f t="shared" si="20"/>
        <v>0.000582845778746448</v>
      </c>
      <c r="N305">
        <f t="shared" si="20"/>
        <v>0.0115172094561533</v>
      </c>
      <c r="O305">
        <f t="shared" si="17"/>
        <v>0.987899944765099</v>
      </c>
      <c r="Q305">
        <v>0.0123503726227974</v>
      </c>
      <c r="R305">
        <v>0.000578399043451937</v>
      </c>
      <c r="S305">
        <f t="shared" si="18"/>
        <v>0.0117719735793455</v>
      </c>
      <c r="T305">
        <f t="shared" si="19"/>
        <v>0.987649627377203</v>
      </c>
    </row>
    <row r="306" spans="1:20">
      <c r="A306">
        <v>0.992014993926509</v>
      </c>
      <c r="B306">
        <v>0.0020750104625189</v>
      </c>
      <c r="C306">
        <v>0.00590999561097205</v>
      </c>
      <c r="D306">
        <v>0.990296304940274</v>
      </c>
      <c r="E306">
        <v>0.00970369505972552</v>
      </c>
      <c r="F306">
        <v>0.990932685791963</v>
      </c>
      <c r="G306">
        <v>12.3459463865148</v>
      </c>
      <c r="H306">
        <v>0.578191751663249</v>
      </c>
      <c r="I306">
        <v>11.4088945836461</v>
      </c>
      <c r="J306">
        <f t="shared" si="21"/>
        <v>988.01291366469</v>
      </c>
      <c r="L306">
        <f t="shared" si="20"/>
        <v>0.0123459463865148</v>
      </c>
      <c r="M306">
        <f t="shared" si="20"/>
        <v>0.000578191751663249</v>
      </c>
      <c r="N306">
        <f t="shared" si="20"/>
        <v>0.0114088945836461</v>
      </c>
      <c r="O306">
        <f t="shared" si="17"/>
        <v>0.98801291366469</v>
      </c>
      <c r="Q306">
        <v>0.01223861870179</v>
      </c>
      <c r="R306">
        <v>0.000573795609370305</v>
      </c>
      <c r="S306">
        <f t="shared" si="18"/>
        <v>0.0116648230924197</v>
      </c>
      <c r="T306">
        <f t="shared" si="19"/>
        <v>0.98776138129821</v>
      </c>
    </row>
    <row r="307" spans="1:20">
      <c r="A307">
        <v>0.992041075908151</v>
      </c>
      <c r="B307">
        <v>0.0020750104625189</v>
      </c>
      <c r="C307">
        <v>0.00588391362933005</v>
      </c>
      <c r="D307">
        <v>0.990313337116065</v>
      </c>
      <c r="E307">
        <v>0.00968666288393488</v>
      </c>
      <c r="F307">
        <v>0.990951372527731</v>
      </c>
      <c r="G307">
        <v>12.2342325168706</v>
      </c>
      <c r="H307">
        <v>0.573589967401228</v>
      </c>
      <c r="I307">
        <v>11.3017824982639</v>
      </c>
      <c r="J307">
        <f t="shared" si="21"/>
        <v>988.124627534334</v>
      </c>
      <c r="L307">
        <f t="shared" si="20"/>
        <v>0.0122342325168706</v>
      </c>
      <c r="M307">
        <f t="shared" si="20"/>
        <v>0.000573589967401228</v>
      </c>
      <c r="N307">
        <f t="shared" si="20"/>
        <v>0.0113017824982639</v>
      </c>
      <c r="O307">
        <f t="shared" si="17"/>
        <v>0.988124627534334</v>
      </c>
      <c r="Q307">
        <v>0.0121281036192907</v>
      </c>
      <c r="R307">
        <v>0.000569243682047345</v>
      </c>
      <c r="S307">
        <f t="shared" si="18"/>
        <v>0.0115588599372434</v>
      </c>
      <c r="T307">
        <f t="shared" si="19"/>
        <v>0.987871896380709</v>
      </c>
    </row>
    <row r="308" spans="1:20">
      <c r="A308">
        <v>0.992066988229563</v>
      </c>
      <c r="B308">
        <v>0.00232483376976511</v>
      </c>
      <c r="C308">
        <v>0.00560817800067237</v>
      </c>
      <c r="D308">
        <v>0.99033026250901</v>
      </c>
      <c r="E308">
        <v>0.00966973749098976</v>
      </c>
      <c r="F308">
        <v>0.990969970942625</v>
      </c>
      <c r="G308">
        <v>12.1237570417486</v>
      </c>
      <c r="H308">
        <v>0.569039671438429</v>
      </c>
      <c r="I308">
        <v>11.195714022962</v>
      </c>
      <c r="J308">
        <f t="shared" si="21"/>
        <v>988.235246305599</v>
      </c>
      <c r="L308">
        <f t="shared" si="20"/>
        <v>0.0121237570417486</v>
      </c>
      <c r="M308">
        <f t="shared" si="20"/>
        <v>0.000569039671438429</v>
      </c>
      <c r="N308">
        <f t="shared" si="20"/>
        <v>0.011195714022962</v>
      </c>
      <c r="O308">
        <f t="shared" si="17"/>
        <v>0.988235246305599</v>
      </c>
      <c r="Q308">
        <v>0.0120188109914843</v>
      </c>
      <c r="R308">
        <v>0.000564742520002853</v>
      </c>
      <c r="S308">
        <f t="shared" si="18"/>
        <v>0.0114540684714814</v>
      </c>
      <c r="T308">
        <f t="shared" si="19"/>
        <v>0.987981189008516</v>
      </c>
    </row>
    <row r="309" spans="1:20">
      <c r="A309">
        <v>0.992092732538896</v>
      </c>
      <c r="B309">
        <v>0.00232483376976511</v>
      </c>
      <c r="C309">
        <v>0.00558243369133893</v>
      </c>
      <c r="D309">
        <v>0.990359655875682</v>
      </c>
      <c r="E309">
        <v>0.00964034412431791</v>
      </c>
      <c r="F309">
        <v>0.990988481692013</v>
      </c>
      <c r="G309">
        <v>12.0145035832053</v>
      </c>
      <c r="H309">
        <v>0.564540122560387</v>
      </c>
      <c r="I309">
        <v>11.0909601132968</v>
      </c>
      <c r="J309">
        <f t="shared" si="21"/>
        <v>988.344499764142</v>
      </c>
      <c r="L309">
        <f t="shared" si="20"/>
        <v>0.0120145035832053</v>
      </c>
      <c r="M309">
        <f t="shared" si="20"/>
        <v>0.000564540122560387</v>
      </c>
      <c r="N309">
        <f t="shared" si="20"/>
        <v>0.0110909601132968</v>
      </c>
      <c r="O309">
        <f t="shared" si="17"/>
        <v>0.988344499764142</v>
      </c>
      <c r="Q309">
        <v>0.0119107246875554</v>
      </c>
      <c r="R309">
        <v>0.000560291394791873</v>
      </c>
      <c r="S309">
        <f t="shared" si="18"/>
        <v>0.0113504332927635</v>
      </c>
      <c r="T309">
        <f t="shared" si="19"/>
        <v>0.988089275312445</v>
      </c>
    </row>
    <row r="310" spans="1:20">
      <c r="A310">
        <v>0.992118310463045</v>
      </c>
      <c r="B310">
        <v>0.00232483376976511</v>
      </c>
      <c r="C310">
        <v>0.00555685576718967</v>
      </c>
      <c r="D310">
        <v>0.990376387258882</v>
      </c>
      <c r="E310">
        <v>0.00962361274111816</v>
      </c>
      <c r="F310">
        <v>0.991006905424714</v>
      </c>
      <c r="G310">
        <v>11.9064560162064</v>
      </c>
      <c r="H310">
        <v>0.560090592583211</v>
      </c>
      <c r="I310">
        <v>10.9873620762751</v>
      </c>
      <c r="J310">
        <f t="shared" si="21"/>
        <v>988.452547331141</v>
      </c>
      <c r="L310">
        <f t="shared" si="20"/>
        <v>0.0119064560162064</v>
      </c>
      <c r="M310">
        <f t="shared" si="20"/>
        <v>0.000560090592583211</v>
      </c>
      <c r="N310">
        <f t="shared" si="20"/>
        <v>0.0109873620762751</v>
      </c>
      <c r="O310">
        <f t="shared" si="17"/>
        <v>0.988452547331141</v>
      </c>
      <c r="Q310">
        <v>0.0118038288252062</v>
      </c>
      <c r="R310">
        <v>0.000555889590734332</v>
      </c>
      <c r="S310">
        <f t="shared" si="18"/>
        <v>0.0112479392344719</v>
      </c>
      <c r="T310">
        <f t="shared" si="19"/>
        <v>0.988196171174794</v>
      </c>
    </row>
    <row r="311" spans="1:20">
      <c r="A311">
        <v>0.992143723608006</v>
      </c>
      <c r="B311">
        <v>0.00232483376976511</v>
      </c>
      <c r="C311">
        <v>0.00553144262222938</v>
      </c>
      <c r="D311">
        <v>0.990393013918749</v>
      </c>
      <c r="E311">
        <v>0.00960698608125087</v>
      </c>
      <c r="F311">
        <v>0.991025242783012</v>
      </c>
      <c r="G311">
        <v>11.7995984641462</v>
      </c>
      <c r="H311">
        <v>0.555690366083322</v>
      </c>
      <c r="I311">
        <v>10.8849047507148</v>
      </c>
      <c r="J311">
        <f t="shared" si="21"/>
        <v>988.559404883201</v>
      </c>
      <c r="L311">
        <f t="shared" si="20"/>
        <v>0.0117995984641462</v>
      </c>
      <c r="M311">
        <f t="shared" si="20"/>
        <v>0.000555690366083322</v>
      </c>
      <c r="N311">
        <f t="shared" si="20"/>
        <v>0.0108849047507148</v>
      </c>
      <c r="O311">
        <f t="shared" si="17"/>
        <v>0.988559404883201</v>
      </c>
      <c r="Q311">
        <v>0.0116981077662645</v>
      </c>
      <c r="R311">
        <v>0.00055153640465112</v>
      </c>
      <c r="S311">
        <f t="shared" si="18"/>
        <v>0.0111465713616134</v>
      </c>
      <c r="T311">
        <f t="shared" si="19"/>
        <v>0.988301892233736</v>
      </c>
    </row>
    <row r="312" spans="1:20">
      <c r="A312">
        <v>0.992168973559189</v>
      </c>
      <c r="B312">
        <v>0.00232483376976511</v>
      </c>
      <c r="C312">
        <v>0.00550619267104546</v>
      </c>
      <c r="D312">
        <v>0.990409536477227</v>
      </c>
      <c r="E312">
        <v>0.00959046352277262</v>
      </c>
      <c r="F312">
        <v>0.99104349440277</v>
      </c>
      <c r="G312">
        <v>11.693915294457</v>
      </c>
      <c r="H312">
        <v>0.551338740133619</v>
      </c>
      <c r="I312">
        <v>10.7835732069753</v>
      </c>
      <c r="J312">
        <f t="shared" si="21"/>
        <v>988.66508805289</v>
      </c>
      <c r="L312">
        <f t="shared" si="20"/>
        <v>0.011693915294457</v>
      </c>
      <c r="M312">
        <f t="shared" si="20"/>
        <v>0.000551338740133619</v>
      </c>
      <c r="N312">
        <f t="shared" si="20"/>
        <v>0.0107835732069753</v>
      </c>
      <c r="O312">
        <f t="shared" si="17"/>
        <v>0.98866508805289</v>
      </c>
      <c r="Q312">
        <v>0.0115935461123787</v>
      </c>
      <c r="R312">
        <v>0.000547231145606454</v>
      </c>
      <c r="S312">
        <f t="shared" si="18"/>
        <v>0.0110463149667722</v>
      </c>
      <c r="T312">
        <f t="shared" si="19"/>
        <v>0.988406453887621</v>
      </c>
    </row>
    <row r="313" spans="1:20">
      <c r="A313">
        <v>0.992194061881755</v>
      </c>
      <c r="B313">
        <v>0.00232483376976511</v>
      </c>
      <c r="C313">
        <v>0.00548110434848004</v>
      </c>
      <c r="D313">
        <v>0.990425955548505</v>
      </c>
      <c r="E313">
        <v>0.00957404445149511</v>
      </c>
      <c r="F313">
        <v>0.991061660913456</v>
      </c>
      <c r="G313">
        <v>11.5893911143058</v>
      </c>
      <c r="H313">
        <v>0.547035024045945</v>
      </c>
      <c r="I313">
        <v>10.6833527429118</v>
      </c>
      <c r="J313">
        <f t="shared" si="21"/>
        <v>988.769612233042</v>
      </c>
      <c r="L313">
        <f t="shared" si="20"/>
        <v>0.0115893911143058</v>
      </c>
      <c r="M313">
        <f t="shared" si="20"/>
        <v>0.000547035024045945</v>
      </c>
      <c r="N313">
        <f t="shared" si="20"/>
        <v>0.0106833527429118</v>
      </c>
      <c r="O313">
        <f t="shared" si="17"/>
        <v>0.988769612233042</v>
      </c>
      <c r="Q313">
        <v>0.0114901287008</v>
      </c>
      <c r="R313">
        <v>0.000542973134656367</v>
      </c>
      <c r="S313">
        <f t="shared" si="18"/>
        <v>0.0109471555661436</v>
      </c>
      <c r="T313">
        <f t="shared" si="19"/>
        <v>0.9885098712992</v>
      </c>
    </row>
    <row r="314" spans="1:20">
      <c r="A314">
        <v>0.992218990120951</v>
      </c>
      <c r="B314">
        <v>0.00232483376976511</v>
      </c>
      <c r="C314">
        <v>0.00545617610928373</v>
      </c>
      <c r="D314">
        <v>0.990442271739235</v>
      </c>
      <c r="E314">
        <v>0.00955772826076542</v>
      </c>
      <c r="F314">
        <v>0.991079742938334</v>
      </c>
      <c r="G314">
        <v>11.486010766378</v>
      </c>
      <c r="H314">
        <v>0.542778539119658</v>
      </c>
      <c r="I314">
        <v>10.5842288799103</v>
      </c>
      <c r="J314">
        <f t="shared" si="21"/>
        <v>988.872992580969</v>
      </c>
      <c r="L314">
        <f t="shared" si="20"/>
        <v>0.011486010766378</v>
      </c>
      <c r="M314">
        <f t="shared" si="20"/>
        <v>0.000542778539119658</v>
      </c>
      <c r="N314">
        <f t="shared" si="20"/>
        <v>0.0105842288799103</v>
      </c>
      <c r="O314">
        <f t="shared" si="17"/>
        <v>0.988872992580969</v>
      </c>
      <c r="Q314">
        <v>0.0113878406002468</v>
      </c>
      <c r="R314">
        <v>0.000538761704603126</v>
      </c>
      <c r="S314">
        <f t="shared" si="18"/>
        <v>0.0108490788956437</v>
      </c>
      <c r="T314">
        <f t="shared" si="19"/>
        <v>0.988612159399753</v>
      </c>
    </row>
    <row r="315" spans="1:20">
      <c r="A315">
        <v>0.992243759802396</v>
      </c>
      <c r="B315">
        <v>0.00232483376976511</v>
      </c>
      <c r="C315">
        <v>0.00543140642783935</v>
      </c>
      <c r="D315">
        <v>0.990458485648467</v>
      </c>
      <c r="E315">
        <v>0.00954151435153273</v>
      </c>
      <c r="F315">
        <v>0.991097741094399</v>
      </c>
      <c r="G315">
        <v>11.3837593247432</v>
      </c>
      <c r="H315">
        <v>0.538568618396141</v>
      </c>
      <c r="I315">
        <v>10.486187358999</v>
      </c>
      <c r="J315">
        <f t="shared" si="21"/>
        <v>988.975244022604</v>
      </c>
      <c r="L315">
        <f t="shared" si="20"/>
        <v>0.0113837593247432</v>
      </c>
      <c r="M315">
        <f t="shared" si="20"/>
        <v>0.000538568618396141</v>
      </c>
      <c r="N315">
        <f t="shared" si="20"/>
        <v>0.010486187358999</v>
      </c>
      <c r="O315">
        <f t="shared" si="17"/>
        <v>0.988975244022604</v>
      </c>
      <c r="Q315">
        <v>0.0112866671068527</v>
      </c>
      <c r="R315">
        <v>0.000534596199755463</v>
      </c>
      <c r="S315">
        <f t="shared" si="18"/>
        <v>0.0107520709070972</v>
      </c>
      <c r="T315">
        <f t="shared" si="19"/>
        <v>0.988713332893147</v>
      </c>
    </row>
    <row r="316" spans="1:20">
      <c r="A316">
        <v>0.992268372432425</v>
      </c>
      <c r="B316">
        <v>0.00232483376976511</v>
      </c>
      <c r="C316">
        <v>0.00540679379780951</v>
      </c>
      <c r="D316">
        <v>0.990474597867886</v>
      </c>
      <c r="E316">
        <v>0.00952540213211388</v>
      </c>
      <c r="F316">
        <v>0.991115655992594</v>
      </c>
      <c r="G316">
        <v>11.2826220908047</v>
      </c>
      <c r="H316">
        <v>0.534404606419119</v>
      </c>
      <c r="I316">
        <v>10.3892141370374</v>
      </c>
      <c r="J316">
        <f t="shared" si="21"/>
        <v>989.076381256543</v>
      </c>
      <c r="L316">
        <f t="shared" si="20"/>
        <v>0.0112826220908047</v>
      </c>
      <c r="M316">
        <f t="shared" si="20"/>
        <v>0.000534404606419119</v>
      </c>
      <c r="N316">
        <f t="shared" si="20"/>
        <v>0.0103892141370374</v>
      </c>
      <c r="O316">
        <f t="shared" si="17"/>
        <v>0.989076381256543</v>
      </c>
      <c r="Q316">
        <v>0.0111865937401931</v>
      </c>
      <c r="R316">
        <v>0.00053047597569442</v>
      </c>
      <c r="S316">
        <f t="shared" si="18"/>
        <v>0.0106561177644987</v>
      </c>
      <c r="T316">
        <f t="shared" si="19"/>
        <v>0.988813406259807</v>
      </c>
    </row>
    <row r="317" spans="1:20">
      <c r="A317">
        <v>0.992292829498362</v>
      </c>
      <c r="B317">
        <v>0.00232483376976511</v>
      </c>
      <c r="C317">
        <v>0.00538233673187272</v>
      </c>
      <c r="D317">
        <v>0.990490608981741</v>
      </c>
      <c r="E317">
        <v>0.00950939101825872</v>
      </c>
      <c r="F317">
        <v>0.991133488237742</v>
      </c>
      <c r="G317">
        <v>11.1825845893275</v>
      </c>
      <c r="H317">
        <v>0.530285859000586</v>
      </c>
      <c r="I317">
        <v>10.2932953829787</v>
      </c>
      <c r="J317">
        <f t="shared" si="21"/>
        <v>989.17641875802</v>
      </c>
      <c r="L317">
        <f t="shared" si="20"/>
        <v>0.0111825845893275</v>
      </c>
      <c r="M317">
        <f t="shared" si="20"/>
        <v>0.000530285859000586</v>
      </c>
      <c r="N317">
        <f t="shared" si="20"/>
        <v>0.0102932953829787</v>
      </c>
      <c r="O317">
        <f t="shared" si="17"/>
        <v>0.98917641875802</v>
      </c>
      <c r="Q317">
        <v>0.0110876062393922</v>
      </c>
      <c r="R317">
        <v>0.000526400399044698</v>
      </c>
      <c r="S317">
        <f t="shared" si="18"/>
        <v>0.0105612058403475</v>
      </c>
      <c r="T317">
        <f t="shared" si="19"/>
        <v>0.988912393760608</v>
      </c>
    </row>
    <row r="318" spans="1:20">
      <c r="A318">
        <v>0.992317132468842</v>
      </c>
      <c r="B318">
        <v>0.00232483376976511</v>
      </c>
      <c r="C318">
        <v>0.00535803376139277</v>
      </c>
      <c r="D318">
        <v>0.990506519567121</v>
      </c>
      <c r="E318">
        <v>0.009493480432879</v>
      </c>
      <c r="F318">
        <v>0.991151238428795</v>
      </c>
      <c r="G318">
        <v>11.0836325645467</v>
      </c>
      <c r="H318">
        <v>0.526211742992238</v>
      </c>
      <c r="I318">
        <v>10.1984174742063</v>
      </c>
      <c r="J318">
        <f t="shared" si="21"/>
        <v>989.275370782801</v>
      </c>
      <c r="L318">
        <f t="shared" si="20"/>
        <v>0.0110836325645467</v>
      </c>
      <c r="M318">
        <f t="shared" si="20"/>
        <v>0.000526211742992238</v>
      </c>
      <c r="N318">
        <f t="shared" si="20"/>
        <v>0.0101984174742063</v>
      </c>
      <c r="O318">
        <f t="shared" si="17"/>
        <v>0.989275370782801</v>
      </c>
      <c r="Q318">
        <v>0.0109896905593045</v>
      </c>
      <c r="R318">
        <v>0.000522368847251336</v>
      </c>
      <c r="S318">
        <f t="shared" si="18"/>
        <v>0.0104673217120532</v>
      </c>
      <c r="T318">
        <f t="shared" si="19"/>
        <v>0.989010309440695</v>
      </c>
    </row>
    <row r="319" spans="1:20">
      <c r="A319">
        <v>0.992341282794089</v>
      </c>
      <c r="B319">
        <v>0.00232483376976511</v>
      </c>
      <c r="C319">
        <v>0.00533388343614583</v>
      </c>
      <c r="D319">
        <v>0.990522330193824</v>
      </c>
      <c r="E319">
        <v>0.00947766980617589</v>
      </c>
      <c r="F319">
        <v>0.991168907158714</v>
      </c>
      <c r="G319">
        <v>10.9857519763504</v>
      </c>
      <c r="H319">
        <v>0.522181636062231</v>
      </c>
      <c r="I319">
        <v>10.1045669929401</v>
      </c>
      <c r="J319">
        <f t="shared" si="21"/>
        <v>989.373251370997</v>
      </c>
      <c r="L319">
        <f t="shared" si="20"/>
        <v>0.0109857519763504</v>
      </c>
      <c r="M319">
        <f t="shared" si="20"/>
        <v>0.000522181636062231</v>
      </c>
      <c r="N319">
        <f t="shared" si="20"/>
        <v>0.0101045669929401</v>
      </c>
      <c r="O319">
        <f t="shared" si="17"/>
        <v>0.989373251370997</v>
      </c>
      <c r="Q319">
        <v>0.0108928328667734</v>
      </c>
      <c r="R319">
        <v>0.000518380708361591</v>
      </c>
      <c r="S319">
        <f t="shared" si="18"/>
        <v>0.0103744521584118</v>
      </c>
      <c r="T319">
        <f t="shared" si="19"/>
        <v>0.989107167133227</v>
      </c>
    </row>
    <row r="320" spans="1:20">
      <c r="A320">
        <v>0.992365281906204</v>
      </c>
      <c r="B320">
        <v>0.00232483376976511</v>
      </c>
      <c r="C320">
        <v>0.00530988432403057</v>
      </c>
      <c r="D320">
        <v>0.990538041424642</v>
      </c>
      <c r="E320">
        <v>0.00946195857535825</v>
      </c>
      <c r="F320">
        <v>0.991186495014721</v>
      </c>
      <c r="G320">
        <v>10.8889289965398</v>
      </c>
      <c r="H320">
        <v>0.518194926477139</v>
      </c>
      <c r="I320">
        <v>10.0117307227146</v>
      </c>
      <c r="J320">
        <f t="shared" si="21"/>
        <v>989.470074350808</v>
      </c>
      <c r="L320">
        <f t="shared" si="20"/>
        <v>0.0108889289965398</v>
      </c>
      <c r="M320">
        <f t="shared" si="20"/>
        <v>0.000518194926477139</v>
      </c>
      <c r="N320">
        <f t="shared" si="20"/>
        <v>0.0100117307227146</v>
      </c>
      <c r="O320">
        <f t="shared" si="17"/>
        <v>0.989470074350807</v>
      </c>
      <c r="Q320">
        <v>0.0107970195369616</v>
      </c>
      <c r="R320">
        <v>0.000514435380811887</v>
      </c>
      <c r="S320">
        <f t="shared" si="18"/>
        <v>0.0102825841561497</v>
      </c>
      <c r="T320">
        <f t="shared" si="19"/>
        <v>0.989202980463038</v>
      </c>
    </row>
    <row r="321" spans="1:20">
      <c r="A321">
        <v>0.992389131219459</v>
      </c>
      <c r="B321">
        <v>0.00232483376976511</v>
      </c>
      <c r="C321">
        <v>0.00528603501077607</v>
      </c>
      <c r="D321">
        <v>0.990553653815286</v>
      </c>
      <c r="E321">
        <v>0.00944634618471369</v>
      </c>
      <c r="F321">
        <v>0.99120400257824</v>
      </c>
      <c r="G321">
        <v>10.7931500051606</v>
      </c>
      <c r="H321">
        <v>0.514251012888979</v>
      </c>
      <c r="I321">
        <v>9.91989564492346</v>
      </c>
      <c r="J321">
        <f t="shared" si="21"/>
        <v>989.565853342187</v>
      </c>
      <c r="L321">
        <f t="shared" si="20"/>
        <v>0.0107931500051606</v>
      </c>
      <c r="M321">
        <f t="shared" si="20"/>
        <v>0.000514251012888979</v>
      </c>
      <c r="N321">
        <f t="shared" si="20"/>
        <v>0.00991989564492346</v>
      </c>
      <c r="O321">
        <f t="shared" si="17"/>
        <v>0.989565853342187</v>
      </c>
      <c r="Q321">
        <v>0.010702237149754</v>
      </c>
      <c r="R321">
        <v>0.000510532273219689</v>
      </c>
      <c r="S321">
        <f t="shared" si="18"/>
        <v>0.0101917048765343</v>
      </c>
      <c r="T321">
        <f t="shared" si="19"/>
        <v>0.989297762850246</v>
      </c>
    </row>
    <row r="322" spans="1:20">
      <c r="A322">
        <v>0.992412832130562</v>
      </c>
      <c r="B322">
        <v>0.00232483376976511</v>
      </c>
      <c r="C322">
        <v>0.00526233409967269</v>
      </c>
      <c r="D322">
        <v>0.99056916791454</v>
      </c>
      <c r="E322">
        <v>0.00943083208546019</v>
      </c>
      <c r="F322">
        <v>0.991221430425023</v>
      </c>
      <c r="G322">
        <v>10.6984015869071</v>
      </c>
      <c r="H322">
        <v>0.510349304127162</v>
      </c>
      <c r="I322">
        <v>9.82904893543182</v>
      </c>
      <c r="J322">
        <f t="shared" si="21"/>
        <v>989.66060176044</v>
      </c>
      <c r="L322">
        <f t="shared" si="20"/>
        <v>0.0106984015869071</v>
      </c>
      <c r="M322">
        <f t="shared" si="20"/>
        <v>0.000510349304127162</v>
      </c>
      <c r="N322">
        <f t="shared" si="20"/>
        <v>0.00982904893543182</v>
      </c>
      <c r="O322">
        <f t="shared" si="20"/>
        <v>0.98966060176044</v>
      </c>
      <c r="Q322">
        <v>0.0106084724862308</v>
      </c>
      <c r="R322">
        <v>0.000506670804180175</v>
      </c>
      <c r="S322">
        <f t="shared" ref="S322:S348" si="22">Q322-R322</f>
        <v>0.0101018016820506</v>
      </c>
      <c r="T322">
        <f t="shared" ref="T322:T348" si="23">1-Q322</f>
        <v>0.989391527513769</v>
      </c>
    </row>
    <row r="323" spans="1:20">
      <c r="A323">
        <v>0.992436386018926</v>
      </c>
      <c r="B323">
        <v>0.00232483376976511</v>
      </c>
      <c r="C323">
        <v>0.00523878021130908</v>
      </c>
      <c r="D323">
        <v>0.990584584264333</v>
      </c>
      <c r="E323">
        <v>0.00941541573566739</v>
      </c>
      <c r="F323">
        <v>0.991238779125227</v>
      </c>
      <c r="G323">
        <v>10.6046705275972</v>
      </c>
      <c r="H323">
        <v>0.506489218995235</v>
      </c>
      <c r="I323">
        <v>9.73917796125383</v>
      </c>
      <c r="J323">
        <f t="shared" si="21"/>
        <v>989.75433281975</v>
      </c>
      <c r="L323">
        <f t="shared" ref="L323:O348" si="24">G323/1000</f>
        <v>0.0106046705275972</v>
      </c>
      <c r="M323">
        <f t="shared" si="24"/>
        <v>0.000506489218995235</v>
      </c>
      <c r="N323">
        <f t="shared" si="24"/>
        <v>0.00973917796125383</v>
      </c>
      <c r="O323">
        <f t="shared" si="24"/>
        <v>0.98975433281975</v>
      </c>
      <c r="Q323">
        <v>0.0105157125252093</v>
      </c>
      <c r="R323">
        <v>0.000502850402067591</v>
      </c>
      <c r="S323">
        <f t="shared" si="22"/>
        <v>0.0100128621231417</v>
      </c>
      <c r="T323">
        <f t="shared" si="23"/>
        <v>0.989484287474791</v>
      </c>
    </row>
    <row r="324" spans="1:20">
      <c r="A324">
        <v>0.992459794246946</v>
      </c>
      <c r="B324">
        <v>0.00232483376976511</v>
      </c>
      <c r="C324">
        <v>0.00521537198328914</v>
      </c>
      <c r="D324">
        <v>0.990599903399825</v>
      </c>
      <c r="E324">
        <v>0.00940009660017546</v>
      </c>
      <c r="F324">
        <v>0.99125604924348</v>
      </c>
      <c r="G324">
        <v>10.5119438107147</v>
      </c>
      <c r="H324">
        <v>0.502670186072307</v>
      </c>
      <c r="I324">
        <v>9.65027027729433</v>
      </c>
      <c r="J324">
        <f t="shared" ref="J324:J348" si="25">B324*H323+I323*E324+J323</f>
        <v>989.847059536633</v>
      </c>
      <c r="L324">
        <f t="shared" si="24"/>
        <v>0.0105119438107147</v>
      </c>
      <c r="M324">
        <f t="shared" si="24"/>
        <v>0.000502670186072307</v>
      </c>
      <c r="N324">
        <f t="shared" si="24"/>
        <v>0.00965027027729433</v>
      </c>
      <c r="O324">
        <f t="shared" si="24"/>
        <v>0.989847059536633</v>
      </c>
      <c r="Q324">
        <v>0.0104239444398523</v>
      </c>
      <c r="R324">
        <v>0.000499070504841156</v>
      </c>
      <c r="S324">
        <f t="shared" si="22"/>
        <v>0.00992487393501114</v>
      </c>
      <c r="T324">
        <f t="shared" si="23"/>
        <v>0.989576055560148</v>
      </c>
    </row>
    <row r="325" spans="1:20">
      <c r="A325">
        <v>0.992483058160254</v>
      </c>
      <c r="B325">
        <v>0.00265996020617765</v>
      </c>
      <c r="C325">
        <v>0.00485698163356851</v>
      </c>
      <c r="D325">
        <v>0.990615125849418</v>
      </c>
      <c r="E325">
        <v>0.00938487415058193</v>
      </c>
      <c r="F325">
        <v>0.991273241338901</v>
      </c>
      <c r="G325">
        <v>10.4202086140196</v>
      </c>
      <c r="H325">
        <v>0.498891643519027</v>
      </c>
      <c r="I325">
        <v>9.56214516508431</v>
      </c>
      <c r="J325">
        <f t="shared" si="25"/>
        <v>989.938963191396</v>
      </c>
      <c r="L325">
        <f t="shared" si="24"/>
        <v>0.0104202086140196</v>
      </c>
      <c r="M325">
        <f t="shared" si="24"/>
        <v>0.000498891643519027</v>
      </c>
      <c r="N325">
        <f t="shared" si="24"/>
        <v>0.00956214516508431</v>
      </c>
      <c r="O325">
        <f t="shared" si="24"/>
        <v>0.989938963191396</v>
      </c>
      <c r="Q325">
        <v>0.010333155594343</v>
      </c>
      <c r="R325">
        <v>0.000495330559855403</v>
      </c>
      <c r="S325">
        <f t="shared" si="22"/>
        <v>0.0098378250344876</v>
      </c>
      <c r="T325">
        <f t="shared" si="23"/>
        <v>0.989666844405657</v>
      </c>
    </row>
    <row r="326" spans="1:20">
      <c r="A326">
        <v>0.992506179087976</v>
      </c>
      <c r="B326">
        <v>0.00265996020617765</v>
      </c>
      <c r="C326">
        <v>0.00483386070584624</v>
      </c>
      <c r="D326">
        <v>0.990647571822721</v>
      </c>
      <c r="E326">
        <v>0.0093524281772788</v>
      </c>
      <c r="F326">
        <v>0.991290355965233</v>
      </c>
      <c r="G326">
        <v>10.3294523062235</v>
      </c>
      <c r="H326">
        <v>0.49515303888799</v>
      </c>
      <c r="I326">
        <v>9.47512746191923</v>
      </c>
      <c r="J326">
        <f t="shared" si="25"/>
        <v>990.029719499192</v>
      </c>
      <c r="L326">
        <f t="shared" si="24"/>
        <v>0.0103294523062235</v>
      </c>
      <c r="M326">
        <f t="shared" si="24"/>
        <v>0.00049515303888799</v>
      </c>
      <c r="N326">
        <f t="shared" si="24"/>
        <v>0.00947512746191923</v>
      </c>
      <c r="O326">
        <f t="shared" si="24"/>
        <v>0.990029719499192</v>
      </c>
      <c r="Q326">
        <v>0.0102433335406238</v>
      </c>
      <c r="R326">
        <v>0.000491630023674844</v>
      </c>
      <c r="S326">
        <f t="shared" si="22"/>
        <v>0.00975170351694896</v>
      </c>
      <c r="T326">
        <f t="shared" si="23"/>
        <v>0.989756666459376</v>
      </c>
    </row>
    <row r="327" spans="1:20">
      <c r="A327">
        <v>0.992529158342988</v>
      </c>
      <c r="B327">
        <v>0.00265996020617765</v>
      </c>
      <c r="C327">
        <v>0.00481088145083464</v>
      </c>
      <c r="D327">
        <v>0.990662629556212</v>
      </c>
      <c r="E327">
        <v>0.00933737044378753</v>
      </c>
      <c r="F327">
        <v>0.991307393670877</v>
      </c>
      <c r="G327">
        <v>10.23966244373</v>
      </c>
      <c r="H327">
        <v>0.491453828938469</v>
      </c>
      <c r="I327">
        <v>9.3890368093753</v>
      </c>
      <c r="J327">
        <f t="shared" si="25"/>
        <v>990.119509361686</v>
      </c>
      <c r="L327">
        <f t="shared" si="24"/>
        <v>0.01023966244373</v>
      </c>
      <c r="M327">
        <f t="shared" si="24"/>
        <v>0.000491453828938469</v>
      </c>
      <c r="N327">
        <f t="shared" si="24"/>
        <v>0.0093890368093753</v>
      </c>
      <c r="O327">
        <f t="shared" si="24"/>
        <v>0.990119509361686</v>
      </c>
      <c r="Q327">
        <v>0.0101544660151979</v>
      </c>
      <c r="R327">
        <v>0.000487968361892839</v>
      </c>
      <c r="S327">
        <f t="shared" si="22"/>
        <v>0.00966649765330506</v>
      </c>
      <c r="T327">
        <f t="shared" si="23"/>
        <v>0.989845533984802</v>
      </c>
    </row>
    <row r="328" spans="1:20">
      <c r="A328">
        <v>0.992551997222149</v>
      </c>
      <c r="B328">
        <v>0.00265996020617765</v>
      </c>
      <c r="C328">
        <v>0.00478804257167298</v>
      </c>
      <c r="D328">
        <v>0.990677592340789</v>
      </c>
      <c r="E328">
        <v>0.00932240765921105</v>
      </c>
      <c r="F328">
        <v>0.99132435499894</v>
      </c>
      <c r="G328">
        <v>10.1508267674375</v>
      </c>
      <c r="H328">
        <v>0.48779347945535</v>
      </c>
      <c r="I328">
        <v>9.30386148256593</v>
      </c>
      <c r="J328">
        <f t="shared" si="25"/>
        <v>990.208345037978</v>
      </c>
      <c r="L328">
        <f t="shared" si="24"/>
        <v>0.0101508267674375</v>
      </c>
      <c r="M328">
        <f t="shared" si="24"/>
        <v>0.00048779347945535</v>
      </c>
      <c r="N328">
        <f t="shared" si="24"/>
        <v>0.00930386148256593</v>
      </c>
      <c r="O328">
        <f t="shared" si="24"/>
        <v>0.990208345037978</v>
      </c>
      <c r="Q328">
        <v>0.0100665409359928</v>
      </c>
      <c r="R328">
        <v>0.00048434504895458</v>
      </c>
      <c r="S328">
        <f t="shared" si="22"/>
        <v>0.00958219588703822</v>
      </c>
      <c r="T328">
        <f t="shared" si="23"/>
        <v>0.989933459064007</v>
      </c>
    </row>
    <row r="329" spans="1:20">
      <c r="A329">
        <v>0.992574697006576</v>
      </c>
      <c r="B329">
        <v>0.00265996020617765</v>
      </c>
      <c r="C329">
        <v>0.00476534278724616</v>
      </c>
      <c r="D329">
        <v>0.990692460678609</v>
      </c>
      <c r="E329">
        <v>0.00930753932139054</v>
      </c>
      <c r="F329">
        <v>0.991341240487338</v>
      </c>
      <c r="G329">
        <v>10.0629331996036</v>
      </c>
      <c r="H329">
        <v>0.484171465072178</v>
      </c>
      <c r="I329">
        <v>9.21958992911516</v>
      </c>
      <c r="J329">
        <f t="shared" si="25"/>
        <v>990.296238605812</v>
      </c>
      <c r="L329">
        <f t="shared" si="24"/>
        <v>0.0100629331996036</v>
      </c>
      <c r="M329">
        <f t="shared" si="24"/>
        <v>0.000484171465072178</v>
      </c>
      <c r="N329">
        <f t="shared" si="24"/>
        <v>0.00921958992911516</v>
      </c>
      <c r="O329">
        <f t="shared" si="24"/>
        <v>0.990296238605812</v>
      </c>
      <c r="Q329">
        <v>0.00997954639928379</v>
      </c>
      <c r="R329">
        <v>0.000480759567984054</v>
      </c>
      <c r="S329">
        <f t="shared" si="22"/>
        <v>0.00949878683129974</v>
      </c>
      <c r="T329">
        <f t="shared" si="23"/>
        <v>0.990020453600716</v>
      </c>
    </row>
    <row r="330" spans="1:20">
      <c r="A330">
        <v>0.992597258961839</v>
      </c>
      <c r="B330">
        <v>0.00265996020617765</v>
      </c>
      <c r="C330">
        <v>0.00474278083198298</v>
      </c>
      <c r="D330">
        <v>0.990707235065487</v>
      </c>
      <c r="E330">
        <v>0.00929276493451332</v>
      </c>
      <c r="F330">
        <v>0.991358050668829</v>
      </c>
      <c r="G330">
        <v>9.97596984076968</v>
      </c>
      <c r="H330">
        <v>0.480587269098182</v>
      </c>
      <c r="I330">
        <v>9.13621076625523</v>
      </c>
      <c r="J330">
        <f t="shared" si="25"/>
        <v>990.383201964646</v>
      </c>
      <c r="L330">
        <f t="shared" si="24"/>
        <v>0.00997596984076968</v>
      </c>
      <c r="M330">
        <f t="shared" si="24"/>
        <v>0.000480587269098182</v>
      </c>
      <c r="N330">
        <f t="shared" si="24"/>
        <v>0.00913621076625523</v>
      </c>
      <c r="O330">
        <f t="shared" si="24"/>
        <v>0.990383201964646</v>
      </c>
      <c r="Q330">
        <v>0.00989347067667653</v>
      </c>
      <c r="R330">
        <v>0.000477211410614917</v>
      </c>
      <c r="S330">
        <f t="shared" si="22"/>
        <v>0.00941625926606161</v>
      </c>
      <c r="T330">
        <f t="shared" si="23"/>
        <v>0.990106529323323</v>
      </c>
    </row>
    <row r="331" spans="1:20">
      <c r="A331">
        <v>0.992619684338233</v>
      </c>
      <c r="B331">
        <v>0.00265996020617765</v>
      </c>
      <c r="C331">
        <v>0.00472035545558913</v>
      </c>
      <c r="D331">
        <v>0.990721915990967</v>
      </c>
      <c r="E331">
        <v>0.00927808400903316</v>
      </c>
      <c r="F331">
        <v>0.991374786071095</v>
      </c>
      <c r="G331">
        <v>9.88992496674473</v>
      </c>
      <c r="H331">
        <v>0.477040383349211</v>
      </c>
      <c r="I331">
        <v>9.05371277797925</v>
      </c>
      <c r="J331">
        <f t="shared" si="25"/>
        <v>990.469246838671</v>
      </c>
      <c r="L331">
        <f t="shared" si="24"/>
        <v>0.00988992496674473</v>
      </c>
      <c r="M331">
        <f t="shared" si="24"/>
        <v>0.000477040383349211</v>
      </c>
      <c r="N331">
        <f t="shared" si="24"/>
        <v>0.00905371277797925</v>
      </c>
      <c r="O331">
        <f t="shared" si="24"/>
        <v>0.990469246838671</v>
      </c>
      <c r="Q331">
        <v>0.00980830221214707</v>
      </c>
      <c r="R331">
        <v>0.000473700076825154</v>
      </c>
      <c r="S331">
        <f t="shared" si="22"/>
        <v>0.00933460213532192</v>
      </c>
      <c r="T331">
        <f t="shared" si="23"/>
        <v>0.990191697787853</v>
      </c>
    </row>
    <row r="332" spans="1:20">
      <c r="A332">
        <v>0.992641974370985</v>
      </c>
      <c r="B332">
        <v>0.00265996020617765</v>
      </c>
      <c r="C332">
        <v>0.00469806542283746</v>
      </c>
      <c r="D332">
        <v>0.990736503938373</v>
      </c>
      <c r="E332">
        <v>0.00926349606162661</v>
      </c>
      <c r="F332">
        <v>0.991391447216775</v>
      </c>
      <c r="G332">
        <v>9.80478702564637</v>
      </c>
      <c r="H332">
        <v>0.473530307982452</v>
      </c>
      <c r="I332">
        <v>8.97208491224765</v>
      </c>
      <c r="J332">
        <f t="shared" si="25"/>
        <v>990.554384779769</v>
      </c>
      <c r="L332">
        <f t="shared" si="24"/>
        <v>0.00980478702564637</v>
      </c>
      <c r="M332">
        <f t="shared" si="24"/>
        <v>0.000473530307982452</v>
      </c>
      <c r="N332">
        <f t="shared" si="24"/>
        <v>0.00897208491224765</v>
      </c>
      <c r="O332">
        <f t="shared" si="24"/>
        <v>0.990554384779769</v>
      </c>
      <c r="Q332">
        <v>0.00972402961913863</v>
      </c>
      <c r="R332">
        <v>0.000470225074775442</v>
      </c>
      <c r="S332">
        <f t="shared" si="22"/>
        <v>0.00925380454436319</v>
      </c>
      <c r="T332">
        <f t="shared" si="23"/>
        <v>0.990275970380861</v>
      </c>
    </row>
    <row r="333" spans="1:20">
      <c r="A333">
        <v>0.992664130280488</v>
      </c>
      <c r="B333">
        <v>0.00265996020617765</v>
      </c>
      <c r="C333">
        <v>0.00467590951333408</v>
      </c>
      <c r="D333">
        <v>0.990750999384903</v>
      </c>
      <c r="E333">
        <v>0.0092490006150971</v>
      </c>
      <c r="F333">
        <v>0.991408034623559</v>
      </c>
      <c r="G333">
        <v>9.72054463499864</v>
      </c>
      <c r="H333">
        <v>0.470056551334852</v>
      </c>
      <c r="I333">
        <v>8.89131627824752</v>
      </c>
      <c r="J333">
        <f t="shared" si="25"/>
        <v>990.638627170417</v>
      </c>
      <c r="L333">
        <f t="shared" si="24"/>
        <v>0.00972054463499864</v>
      </c>
      <c r="M333">
        <f t="shared" si="24"/>
        <v>0.000470056551334852</v>
      </c>
      <c r="N333">
        <f t="shared" si="24"/>
        <v>0.00889131627824752</v>
      </c>
      <c r="O333">
        <f t="shared" si="24"/>
        <v>0.990638627170417</v>
      </c>
      <c r="Q333">
        <v>0.00964064167771338</v>
      </c>
      <c r="R333">
        <v>0.000466785920651121</v>
      </c>
      <c r="S333">
        <f t="shared" si="22"/>
        <v>0.00917385575706226</v>
      </c>
      <c r="T333">
        <f t="shared" si="23"/>
        <v>0.990359358322287</v>
      </c>
    </row>
    <row r="334" spans="1:20">
      <c r="A334">
        <v>0.992686153272529</v>
      </c>
      <c r="B334">
        <v>0.00265996020617765</v>
      </c>
      <c r="C334">
        <v>0.00465388652129295</v>
      </c>
      <c r="D334">
        <v>0.990765402801663</v>
      </c>
      <c r="E334">
        <v>0.00923459719833732</v>
      </c>
      <c r="F334">
        <v>0.991424548804219</v>
      </c>
      <c r="G334">
        <v>9.6371865788848</v>
      </c>
      <c r="H334">
        <v>0.466618629765146</v>
      </c>
      <c r="I334">
        <v>8.81139614370339</v>
      </c>
      <c r="J334">
        <f t="shared" si="25"/>
        <v>990.721985226531</v>
      </c>
      <c r="L334">
        <f t="shared" si="24"/>
        <v>0.0096371865788848</v>
      </c>
      <c r="M334">
        <f t="shared" si="24"/>
        <v>0.000466618629765146</v>
      </c>
      <c r="N334">
        <f t="shared" si="24"/>
        <v>0.00881139614370339</v>
      </c>
      <c r="O334">
        <f t="shared" si="24"/>
        <v>0.990721985226531</v>
      </c>
      <c r="Q334">
        <v>0.00955812733175848</v>
      </c>
      <c r="R334">
        <v>0.000463382138507674</v>
      </c>
      <c r="S334">
        <f t="shared" si="22"/>
        <v>0.00909474519325081</v>
      </c>
      <c r="T334">
        <f t="shared" si="23"/>
        <v>0.990441872668242</v>
      </c>
    </row>
    <row r="335" spans="1:20">
      <c r="A335">
        <v>0.992708044538492</v>
      </c>
      <c r="B335">
        <v>0.00265996020617765</v>
      </c>
      <c r="C335">
        <v>0.00463199525533031</v>
      </c>
      <c r="D335">
        <v>0.990779714653753</v>
      </c>
      <c r="E335">
        <v>0.00922028534624653</v>
      </c>
      <c r="F335">
        <v>0.99144099026669</v>
      </c>
      <c r="G335">
        <v>9.5547018051544</v>
      </c>
      <c r="H335">
        <v>0.463216067499389</v>
      </c>
      <c r="I335">
        <v>8.73231393223875</v>
      </c>
      <c r="J335">
        <f t="shared" si="25"/>
        <v>990.804470000261</v>
      </c>
      <c r="L335">
        <f t="shared" si="24"/>
        <v>0.0095547018051544</v>
      </c>
      <c r="M335">
        <f t="shared" si="24"/>
        <v>0.000463216067499389</v>
      </c>
      <c r="N335">
        <f t="shared" si="24"/>
        <v>0.00873231393223875</v>
      </c>
      <c r="O335">
        <f t="shared" si="24"/>
        <v>0.990804470000261</v>
      </c>
      <c r="Q335">
        <v>0.00947647568624491</v>
      </c>
      <c r="R335">
        <v>0.000460013260119638</v>
      </c>
      <c r="S335">
        <f t="shared" si="22"/>
        <v>0.00901646242612527</v>
      </c>
      <c r="T335">
        <f t="shared" si="23"/>
        <v>0.990523524313755</v>
      </c>
    </row>
    <row r="336" spans="1:20">
      <c r="A336">
        <v>0.992729805255581</v>
      </c>
      <c r="B336">
        <v>0.00265996020617765</v>
      </c>
      <c r="C336">
        <v>0.00461023453824105</v>
      </c>
      <c r="D336">
        <v>0.990793935400317</v>
      </c>
      <c r="E336">
        <v>0.00920606459968346</v>
      </c>
      <c r="F336">
        <v>0.99145735951411</v>
      </c>
      <c r="G336">
        <v>9.47307942268309</v>
      </c>
      <c r="H336">
        <v>0.459848396479924</v>
      </c>
      <c r="I336">
        <v>8.65405922078689</v>
      </c>
      <c r="J336">
        <f t="shared" si="25"/>
        <v>990.886092382733</v>
      </c>
      <c r="L336">
        <f t="shared" si="24"/>
        <v>0.00947307942268309</v>
      </c>
      <c r="M336">
        <f t="shared" si="24"/>
        <v>0.000459848396479924</v>
      </c>
      <c r="N336">
        <f t="shared" si="24"/>
        <v>0.00865405922078689</v>
      </c>
      <c r="O336">
        <f t="shared" si="24"/>
        <v>0.990886092382733</v>
      </c>
      <c r="Q336">
        <v>0.00939567600453822</v>
      </c>
      <c r="R336">
        <v>0.000456678824832855</v>
      </c>
      <c r="S336">
        <f t="shared" si="22"/>
        <v>0.00893899717970536</v>
      </c>
      <c r="T336">
        <f t="shared" si="23"/>
        <v>0.990604323995462</v>
      </c>
    </row>
    <row r="337" spans="1:20">
      <c r="A337">
        <v>0.992751436587033</v>
      </c>
      <c r="B337">
        <v>0.00265996020617765</v>
      </c>
      <c r="C337">
        <v>0.00458860320678967</v>
      </c>
      <c r="D337">
        <v>0.990808065494605</v>
      </c>
      <c r="E337">
        <v>0.00919193450539526</v>
      </c>
      <c r="F337">
        <v>0.991473657044889</v>
      </c>
      <c r="G337">
        <v>9.39230869868429</v>
      </c>
      <c r="H337">
        <v>0.456515156217688</v>
      </c>
      <c r="I337">
        <v>8.57662173705033</v>
      </c>
      <c r="J337">
        <f t="shared" si="25"/>
        <v>990.966863106731</v>
      </c>
      <c r="L337">
        <f t="shared" si="24"/>
        <v>0.00939230869868429</v>
      </c>
      <c r="M337">
        <f t="shared" si="24"/>
        <v>0.000456515156217688</v>
      </c>
      <c r="N337">
        <f t="shared" si="24"/>
        <v>0.00857662173705033</v>
      </c>
      <c r="O337">
        <f t="shared" si="24"/>
        <v>0.990966863106731</v>
      </c>
      <c r="Q337">
        <v>0.00931571770575989</v>
      </c>
      <c r="R337">
        <v>0.00045337837941998</v>
      </c>
      <c r="S337">
        <f t="shared" si="22"/>
        <v>0.00886233932633991</v>
      </c>
      <c r="T337">
        <f t="shared" si="23"/>
        <v>0.99068428229424</v>
      </c>
    </row>
    <row r="338" spans="1:20">
      <c r="A338">
        <v>0.992772939682319</v>
      </c>
      <c r="B338">
        <v>0.00265996020617765</v>
      </c>
      <c r="C338">
        <v>0.00456710011150385</v>
      </c>
      <c r="D338">
        <v>0.990822105384032</v>
      </c>
      <c r="E338">
        <v>0.00917789461596814</v>
      </c>
      <c r="F338">
        <v>0.991489883352756</v>
      </c>
      <c r="G338">
        <v>9.31237905607156</v>
      </c>
      <c r="H338">
        <v>0.453215893647767</v>
      </c>
      <c r="I338">
        <v>8.49999135700753</v>
      </c>
      <c r="J338">
        <f t="shared" si="25"/>
        <v>991.046792749344</v>
      </c>
      <c r="L338">
        <f t="shared" si="24"/>
        <v>0.00931237905607156</v>
      </c>
      <c r="M338">
        <f t="shared" si="24"/>
        <v>0.000453215893647767</v>
      </c>
      <c r="N338">
        <f t="shared" si="24"/>
        <v>0.00849999135700753</v>
      </c>
      <c r="O338">
        <f t="shared" si="24"/>
        <v>0.991046792749344</v>
      </c>
      <c r="Q338">
        <v>0.00923659036219846</v>
      </c>
      <c r="R338">
        <v>0.000450111477939163</v>
      </c>
      <c r="S338">
        <f t="shared" si="22"/>
        <v>0.0087864788842593</v>
      </c>
      <c r="T338">
        <f t="shared" si="23"/>
        <v>0.990763409637802</v>
      </c>
    </row>
    <row r="339" spans="1:20">
      <c r="A339">
        <v>0.992794315677346</v>
      </c>
      <c r="B339">
        <v>0.00265996020617765</v>
      </c>
      <c r="C339">
        <v>0.00454572411647669</v>
      </c>
      <c r="D339">
        <v>0.990836055510243</v>
      </c>
      <c r="E339">
        <v>0.00916394448975677</v>
      </c>
      <c r="F339">
        <v>0.991506038926823</v>
      </c>
      <c r="G339">
        <v>9.23328007087062</v>
      </c>
      <c r="H339">
        <v>0.449950162988132</v>
      </c>
      <c r="I339">
        <v>8.42415810246623</v>
      </c>
      <c r="J339">
        <f t="shared" si="25"/>
        <v>991.125891734545</v>
      </c>
      <c r="L339">
        <f t="shared" si="24"/>
        <v>0.00923328007087062</v>
      </c>
      <c r="M339">
        <f t="shared" si="24"/>
        <v>0.000449950162988132</v>
      </c>
      <c r="N339">
        <f t="shared" si="24"/>
        <v>0.00842415810246623</v>
      </c>
      <c r="O339">
        <f t="shared" si="24"/>
        <v>0.991125891734545</v>
      </c>
      <c r="Q339">
        <v>0.00915828369676913</v>
      </c>
      <c r="R339">
        <v>0.000446877681595831</v>
      </c>
      <c r="S339">
        <f t="shared" si="22"/>
        <v>0.0087114060151733</v>
      </c>
      <c r="T339">
        <f t="shared" si="23"/>
        <v>0.990841716303231</v>
      </c>
    </row>
    <row r="340" spans="1:20">
      <c r="A340">
        <v>0.992815565694663</v>
      </c>
      <c r="B340">
        <v>0.00265996020617765</v>
      </c>
      <c r="C340">
        <v>0.00452447409915935</v>
      </c>
      <c r="D340">
        <v>0.990849916309158</v>
      </c>
      <c r="E340">
        <v>0.00915008369084198</v>
      </c>
      <c r="F340">
        <v>0.991522124251628</v>
      </c>
      <c r="G340">
        <v>9.15500146967986</v>
      </c>
      <c r="H340">
        <v>0.446717525601468</v>
      </c>
      <c r="I340">
        <v>8.34911213866213</v>
      </c>
      <c r="J340">
        <f t="shared" si="25"/>
        <v>991.204170335736</v>
      </c>
      <c r="L340">
        <f t="shared" si="24"/>
        <v>0.00915500146967986</v>
      </c>
      <c r="M340">
        <f t="shared" si="24"/>
        <v>0.000446717525601468</v>
      </c>
      <c r="N340">
        <f t="shared" si="24"/>
        <v>0.00834911213866213</v>
      </c>
      <c r="O340">
        <f t="shared" si="24"/>
        <v>0.991204170335736</v>
      </c>
      <c r="Q340">
        <v>0.0090807875805211</v>
      </c>
      <c r="R340">
        <v>0.000443676558607485</v>
      </c>
      <c r="S340">
        <f t="shared" si="22"/>
        <v>0.00863711102191361</v>
      </c>
      <c r="T340">
        <f t="shared" si="23"/>
        <v>0.990919212419479</v>
      </c>
    </row>
    <row r="341" spans="1:20">
      <c r="A341">
        <v>0.992836690843645</v>
      </c>
      <c r="B341">
        <v>0.00265996020617765</v>
      </c>
      <c r="C341">
        <v>0.00450334895017712</v>
      </c>
      <c r="D341">
        <v>0.990863688211044</v>
      </c>
      <c r="E341">
        <v>0.00913631178895625</v>
      </c>
      <c r="F341">
        <v>0.991538139807203</v>
      </c>
      <c r="G341">
        <v>9.07753312717858</v>
      </c>
      <c r="H341">
        <v>0.443517549860023</v>
      </c>
      <c r="I341">
        <v>8.27484377190229</v>
      </c>
      <c r="J341">
        <f t="shared" si="25"/>
        <v>991.281638678237</v>
      </c>
      <c r="L341">
        <f t="shared" si="24"/>
        <v>0.00907753312717858</v>
      </c>
      <c r="M341">
        <f t="shared" si="24"/>
        <v>0.000443517549860023</v>
      </c>
      <c r="N341">
        <f t="shared" si="24"/>
        <v>0.00827484377190229</v>
      </c>
      <c r="O341">
        <f t="shared" si="24"/>
        <v>0.991281638678237</v>
      </c>
      <c r="Q341">
        <v>0.00900409203019137</v>
      </c>
      <c r="R341">
        <v>0.000440507684071449</v>
      </c>
      <c r="S341">
        <f t="shared" si="22"/>
        <v>0.00856358434611992</v>
      </c>
      <c r="T341">
        <f t="shared" si="23"/>
        <v>0.990995907969809</v>
      </c>
    </row>
    <row r="342" spans="1:20">
      <c r="A342">
        <v>0.992857692220698</v>
      </c>
      <c r="B342">
        <v>0.00265996020617765</v>
      </c>
      <c r="C342">
        <v>0.00448234757312393</v>
      </c>
      <c r="D342">
        <v>0.990877371640554</v>
      </c>
      <c r="E342">
        <v>0.00912262835944564</v>
      </c>
      <c r="F342">
        <v>0.991554086069115</v>
      </c>
      <c r="G342">
        <v>9.00086506368168</v>
      </c>
      <c r="H342">
        <v>0.440349811013401</v>
      </c>
      <c r="I342">
        <v>8.20134344725201</v>
      </c>
      <c r="J342">
        <f t="shared" si="25"/>
        <v>991.358306741734</v>
      </c>
      <c r="L342">
        <f t="shared" si="24"/>
        <v>0.00900086506368168</v>
      </c>
      <c r="M342">
        <f t="shared" si="24"/>
        <v>0.000440349811013401</v>
      </c>
      <c r="N342">
        <f t="shared" si="24"/>
        <v>0.00820134344725201</v>
      </c>
      <c r="O342">
        <f t="shared" si="24"/>
        <v>0.991358306741734</v>
      </c>
      <c r="Q342">
        <v>0.00892818720580423</v>
      </c>
      <c r="R342">
        <v>0.000437370639835489</v>
      </c>
      <c r="S342">
        <f t="shared" si="22"/>
        <v>0.00849081656596874</v>
      </c>
      <c r="T342">
        <f t="shared" si="23"/>
        <v>0.991071812794196</v>
      </c>
    </row>
    <row r="343" spans="1:20">
      <c r="A343">
        <v>0.992878570909444</v>
      </c>
      <c r="B343">
        <v>0.00265996020617765</v>
      </c>
      <c r="C343">
        <v>0.00446146888437871</v>
      </c>
      <c r="D343">
        <v>0.990890967016795</v>
      </c>
      <c r="E343">
        <v>0.00910903298320536</v>
      </c>
      <c r="F343">
        <v>0.991569963508522</v>
      </c>
      <c r="G343">
        <v>8.92498744273997</v>
      </c>
      <c r="H343">
        <v>0.437213891059229</v>
      </c>
      <c r="I343">
        <v>8.12860174626447</v>
      </c>
      <c r="J343">
        <f t="shared" si="25"/>
        <v>991.434184362676</v>
      </c>
      <c r="L343">
        <f t="shared" si="24"/>
        <v>0.00892498744273997</v>
      </c>
      <c r="M343">
        <f t="shared" si="24"/>
        <v>0.000437213891059229</v>
      </c>
      <c r="N343">
        <f t="shared" si="24"/>
        <v>0.00812860174626447</v>
      </c>
      <c r="O343">
        <f t="shared" si="24"/>
        <v>0.991434184362676</v>
      </c>
      <c r="Q343">
        <v>0.00885306340831544</v>
      </c>
      <c r="R343">
        <v>0.000434265014371233</v>
      </c>
      <c r="S343">
        <f t="shared" si="22"/>
        <v>0.00841879839394421</v>
      </c>
      <c r="T343">
        <f t="shared" si="23"/>
        <v>0.991146936591685</v>
      </c>
    </row>
    <row r="344" spans="1:20">
      <c r="A344">
        <v>0.992899327980899</v>
      </c>
      <c r="B344">
        <v>0.00265996020617765</v>
      </c>
      <c r="C344">
        <v>0.00444071181292294</v>
      </c>
      <c r="D344">
        <v>0.990904474753375</v>
      </c>
      <c r="E344">
        <v>0.00909552524662533</v>
      </c>
      <c r="F344">
        <v>0.991585772592229</v>
      </c>
      <c r="G344">
        <v>8.84989056878525</v>
      </c>
      <c r="H344">
        <v>0.434109378616622</v>
      </c>
      <c r="I344">
        <v>8.05660938475236</v>
      </c>
      <c r="J344">
        <f t="shared" si="25"/>
        <v>991.50928123663</v>
      </c>
      <c r="L344">
        <f t="shared" si="24"/>
        <v>0.00884989056878525</v>
      </c>
      <c r="M344">
        <f t="shared" si="24"/>
        <v>0.000434109378616622</v>
      </c>
      <c r="N344">
        <f t="shared" si="24"/>
        <v>0.00805660938475236</v>
      </c>
      <c r="O344">
        <f t="shared" si="24"/>
        <v>0.99150928123663</v>
      </c>
      <c r="Q344">
        <v>0.00877871107730008</v>
      </c>
      <c r="R344">
        <v>0.000431190402650325</v>
      </c>
      <c r="S344">
        <f t="shared" si="22"/>
        <v>0.00834752067464976</v>
      </c>
      <c r="T344">
        <f t="shared" si="23"/>
        <v>0.9912212889227</v>
      </c>
    </row>
    <row r="345" spans="1:20">
      <c r="A345">
        <v>0.992919964493664</v>
      </c>
      <c r="B345">
        <v>0.00265996020617765</v>
      </c>
      <c r="C345">
        <v>0.00442007530015875</v>
      </c>
      <c r="D345">
        <v>0.990917895258453</v>
      </c>
      <c r="E345">
        <v>0.00908210474154659</v>
      </c>
      <c r="F345">
        <v>0.991601513782729</v>
      </c>
      <c r="G345">
        <v>8.77556488481896</v>
      </c>
      <c r="H345">
        <v>0.431035868802383</v>
      </c>
      <c r="I345">
        <v>7.9853572106003</v>
      </c>
      <c r="J345">
        <f t="shared" si="25"/>
        <v>991.583606920597</v>
      </c>
      <c r="L345">
        <f t="shared" si="24"/>
        <v>0.00877556488481896</v>
      </c>
      <c r="M345">
        <f t="shared" si="24"/>
        <v>0.000431035868802383</v>
      </c>
      <c r="N345">
        <f t="shared" si="24"/>
        <v>0.0079853572106003</v>
      </c>
      <c r="O345">
        <f t="shared" si="24"/>
        <v>0.991583606920597</v>
      </c>
      <c r="Q345">
        <v>0.00870512078868333</v>
      </c>
      <c r="R345">
        <v>0.00042814640602325</v>
      </c>
      <c r="S345">
        <f t="shared" si="22"/>
        <v>0.00827697438266008</v>
      </c>
      <c r="T345">
        <f t="shared" si="23"/>
        <v>0.991294879211317</v>
      </c>
    </row>
    <row r="346" spans="1:20">
      <c r="A346">
        <v>0.992940481494103</v>
      </c>
      <c r="B346">
        <v>0.00265996020617765</v>
      </c>
      <c r="C346">
        <v>0.00439955829971905</v>
      </c>
      <c r="D346">
        <v>0.990931228934802</v>
      </c>
      <c r="E346">
        <v>0.00906877106519781</v>
      </c>
      <c r="F346">
        <v>0.991617187538267</v>
      </c>
      <c r="G346">
        <v>8.70200097014374</v>
      </c>
      <c r="H346">
        <v>0.427992963109867</v>
      </c>
      <c r="I346">
        <v>7.91483620161761</v>
      </c>
      <c r="J346">
        <f t="shared" si="25"/>
        <v>991.657170835272</v>
      </c>
      <c r="L346">
        <f t="shared" si="24"/>
        <v>0.00870200097014374</v>
      </c>
      <c r="M346">
        <f t="shared" si="24"/>
        <v>0.000427992963109867</v>
      </c>
      <c r="N346">
        <f t="shared" si="24"/>
        <v>0.00791483620161761</v>
      </c>
      <c r="O346">
        <f t="shared" si="24"/>
        <v>0.991657170835272</v>
      </c>
      <c r="Q346">
        <v>0.00863228325251311</v>
      </c>
      <c r="R346">
        <v>0.000425132632100754</v>
      </c>
      <c r="S346">
        <f t="shared" si="22"/>
        <v>0.00820715062041236</v>
      </c>
      <c r="T346">
        <f t="shared" si="23"/>
        <v>0.991367716747487</v>
      </c>
    </row>
    <row r="347" spans="1:20">
      <c r="A347">
        <v>0.992960880016514</v>
      </c>
      <c r="B347">
        <v>0.00265996020617765</v>
      </c>
      <c r="C347">
        <v>0.00437915977730841</v>
      </c>
      <c r="D347">
        <v>0.990944476179842</v>
      </c>
      <c r="E347">
        <v>0.00905552382015791</v>
      </c>
      <c r="F347">
        <v>0.991632794312871</v>
      </c>
      <c r="G347">
        <v>8.62918953813695</v>
      </c>
      <c r="H347">
        <v>0.424980269290449</v>
      </c>
      <c r="I347">
        <v>7.84503746343023</v>
      </c>
      <c r="J347">
        <f t="shared" si="25"/>
        <v>991.729982267279</v>
      </c>
      <c r="L347">
        <f t="shared" si="24"/>
        <v>0.00862918953813695</v>
      </c>
      <c r="M347">
        <f t="shared" si="24"/>
        <v>0.000424980269290449</v>
      </c>
      <c r="N347">
        <f t="shared" si="24"/>
        <v>0.00784503746343023</v>
      </c>
      <c r="O347">
        <f t="shared" si="24"/>
        <v>0.991729982267279</v>
      </c>
      <c r="Q347">
        <v>0.00856018931077386</v>
      </c>
      <c r="R347">
        <v>0.000422148694637812</v>
      </c>
      <c r="S347">
        <f t="shared" si="22"/>
        <v>0.00813804061613605</v>
      </c>
      <c r="T347">
        <f t="shared" si="23"/>
        <v>0.991439810689226</v>
      </c>
    </row>
    <row r="348" spans="1:20">
      <c r="A348">
        <v>0.992981161083314</v>
      </c>
      <c r="B348">
        <v>0.00265996020617765</v>
      </c>
      <c r="C348">
        <v>0.00435887871050855</v>
      </c>
      <c r="D348">
        <v>0.990957637385703</v>
      </c>
      <c r="E348">
        <v>0.00904236261429668</v>
      </c>
      <c r="F348">
        <v>0.991648334556415</v>
      </c>
      <c r="G348">
        <v>8.55712143406515</v>
      </c>
      <c r="H348">
        <v>0.42199740123753</v>
      </c>
      <c r="I348">
        <v>7.77595222741135</v>
      </c>
      <c r="J348">
        <f t="shared" si="25"/>
        <v>991.802050371351</v>
      </c>
      <c r="L348">
        <f t="shared" si="24"/>
        <v>0.00855712143406515</v>
      </c>
      <c r="M348">
        <f t="shared" si="24"/>
        <v>0.00042199740123753</v>
      </c>
      <c r="N348">
        <f t="shared" si="24"/>
        <v>0.00777595222741135</v>
      </c>
      <c r="O348">
        <f t="shared" si="24"/>
        <v>0.991802050371351</v>
      </c>
      <c r="Q348">
        <v>0.00848882993524059</v>
      </c>
      <c r="R348">
        <v>0.000419194213420063</v>
      </c>
      <c r="S348">
        <f t="shared" si="22"/>
        <v>0.00806963572182053</v>
      </c>
      <c r="T348">
        <f t="shared" si="23"/>
        <v>0.991511170064759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0"/>
  <sheetViews>
    <sheetView zoomScale="70" zoomScaleNormal="70" workbookViewId="0">
      <selection activeCell="B1" sqref="B$1:E$1048576"/>
    </sheetView>
  </sheetViews>
  <sheetFormatPr defaultColWidth="9" defaultRowHeight="13.85"/>
  <cols>
    <col min="2" max="5" width="8.66371681415929" style="6"/>
    <col min="7" max="7" width="8.66371681415929" style="1"/>
    <col min="8" max="9" width="8.66371681415929" style="2"/>
    <col min="10" max="10" width="11.9115044247788" style="2" customWidth="1"/>
    <col min="11" max="13" width="11.9115044247788" style="3" customWidth="1"/>
    <col min="14" max="14" width="18.0796460176991" style="4" customWidth="1"/>
    <col min="15" max="15" width="12.4159292035398" style="4" customWidth="1"/>
    <col min="16" max="16" width="11.7522123893805" style="4" customWidth="1"/>
    <col min="17" max="17" width="8.66371681415929" style="4"/>
    <col min="18" max="21" width="8.66371681415929" style="5"/>
    <col min="23" max="23" width="18.0796460176991" style="4" customWidth="1"/>
    <col min="24" max="24" width="12.4159292035398" style="4" customWidth="1"/>
    <col min="25" max="25" width="8.66371681415929" style="4"/>
    <col min="26" max="28" width="8.66371681415929" style="5"/>
    <col min="30" max="30" width="8.66371681415929" style="4"/>
    <col min="31" max="31" width="8.66371681415929" style="5"/>
    <col min="34" max="34" width="8.58407079646018" customWidth="1"/>
  </cols>
  <sheetData>
    <row r="1" spans="1:37">
      <c r="A1" t="s">
        <v>32</v>
      </c>
      <c r="B1" s="6" t="s">
        <v>28</v>
      </c>
      <c r="C1" s="6" t="s">
        <v>29</v>
      </c>
      <c r="D1" s="6" t="s">
        <v>30</v>
      </c>
      <c r="E1" s="6" t="s">
        <v>31</v>
      </c>
      <c r="F1" t="s">
        <v>33</v>
      </c>
      <c r="G1" s="1" t="s">
        <v>34</v>
      </c>
      <c r="H1" s="2" t="s">
        <v>35</v>
      </c>
      <c r="I1" s="2" t="s">
        <v>36</v>
      </c>
      <c r="J1" s="2" t="s">
        <v>37</v>
      </c>
      <c r="K1" s="3" t="s">
        <v>38</v>
      </c>
      <c r="L1" s="3" t="s">
        <v>39</v>
      </c>
      <c r="M1" s="3" t="s">
        <v>40</v>
      </c>
      <c r="N1" s="4" t="s">
        <v>41</v>
      </c>
      <c r="O1" s="4" t="s">
        <v>42</v>
      </c>
      <c r="P1" s="4" t="s">
        <v>43</v>
      </c>
      <c r="Q1" s="4" t="s">
        <v>44</v>
      </c>
      <c r="R1" s="5" t="s">
        <v>45</v>
      </c>
      <c r="S1" s="5" t="s">
        <v>46</v>
      </c>
      <c r="T1" s="5" t="s">
        <v>47</v>
      </c>
      <c r="U1" s="5" t="s">
        <v>48</v>
      </c>
      <c r="W1" s="4" t="s">
        <v>49</v>
      </c>
      <c r="X1" s="4" t="s">
        <v>50</v>
      </c>
      <c r="Y1" s="4" t="s">
        <v>51</v>
      </c>
      <c r="Z1" s="5" t="s">
        <v>52</v>
      </c>
      <c r="AA1" s="5" t="s">
        <v>53</v>
      </c>
      <c r="AB1" s="5" t="s">
        <v>54</v>
      </c>
      <c r="AD1" s="4" t="s">
        <v>55</v>
      </c>
      <c r="AE1" s="5" t="s">
        <v>56</v>
      </c>
      <c r="AG1" t="s">
        <v>57</v>
      </c>
      <c r="AH1" t="s">
        <v>58</v>
      </c>
      <c r="AJ1" t="s">
        <v>59</v>
      </c>
      <c r="AK1" t="s">
        <v>60</v>
      </c>
    </row>
    <row r="2" spans="1:7">
      <c r="A2">
        <v>0</v>
      </c>
      <c r="B2" s="6">
        <v>1</v>
      </c>
      <c r="C2" s="6">
        <v>1</v>
      </c>
      <c r="D2" s="6">
        <f>B2-C2</f>
        <v>0</v>
      </c>
      <c r="E2" s="6">
        <f>1-B2</f>
        <v>0</v>
      </c>
      <c r="F2">
        <f>C2+D2+E2</f>
        <v>1</v>
      </c>
      <c r="G2" s="1">
        <v>0</v>
      </c>
    </row>
    <row r="3" spans="1:37">
      <c r="A3">
        <v>0.0287482203482642</v>
      </c>
      <c r="B3" s="6">
        <v>0.997378178269901</v>
      </c>
      <c r="C3" s="6">
        <v>0.997378178269901</v>
      </c>
      <c r="D3" s="6">
        <f t="shared" ref="D3:D66" si="0">B3-C3</f>
        <v>0</v>
      </c>
      <c r="E3" s="6">
        <f t="shared" ref="E3:E66" si="1">1-B3</f>
        <v>0.00262182173009895</v>
      </c>
      <c r="F3">
        <f t="shared" ref="F3:F66" si="2">C3+D3+E3</f>
        <v>1</v>
      </c>
      <c r="G3" s="1">
        <v>1</v>
      </c>
      <c r="H3" s="2">
        <f>(C3+C2)*(A3-A2)/2</f>
        <v>0.0287105339938588</v>
      </c>
      <c r="I3" s="2">
        <f>(D3+D2)*(A3-A2)/2</f>
        <v>0</v>
      </c>
      <c r="J3" s="2">
        <f>(E3+E2)*(A3-A2)/2</f>
        <v>3.76863544053759e-5</v>
      </c>
      <c r="K3" s="3">
        <f t="shared" ref="K3:K66" si="3">H3/($H3+$I3+$J3)</f>
        <v>0.998689089134951</v>
      </c>
      <c r="L3" s="3">
        <f t="shared" ref="L3:L66" si="4">I3/($H3+$I3+$J3)</f>
        <v>0</v>
      </c>
      <c r="M3" s="3">
        <f t="shared" ref="M3:M66" si="5">J3/($H3+$I3+$J3)</f>
        <v>0.00131091086504948</v>
      </c>
      <c r="N3" s="4">
        <f t="shared" ref="N3:N66" si="6">IF($G3&lt;=6,C_imu+C_oxa+C_cap+C_bev,C_cap+C_bev)</f>
        <v>8378.31809964</v>
      </c>
      <c r="O3" s="4">
        <f t="shared" ref="O3:O66" si="7">IF($G3&lt;=36,IF(MOD($G3-1,9)=0,C_test,0),IF(MOD($G3-1,18)=0,C_test,0))+IF($G3&lt;=36,IF(MOD($G3-1,9)=0,C_imag,0),IF(MOD($G3-1,18)=0,C_imag,0))</f>
        <v>1574.14362</v>
      </c>
      <c r="P3" s="4">
        <f>C_ane*R_ane2+C_leuk*R_leuk2+C_throm*R_throm2+C_hfsyn*R_hfsyn2+C_dia*R_dia2+C_ormu*R_ormu2</f>
        <v>364.07335748</v>
      </c>
      <c r="Q3" s="4">
        <f>(U_pfs2-(U_ane*R_ane2+U_leuk*R_leuk2+U_throm*R_throm2+U_hfsyn*R_hfsyn2+U_diar*R_dia2+U_ormu*R_ormu2))</f>
        <v>0.83843</v>
      </c>
      <c r="R3" s="5">
        <f>N3*$K3</f>
        <v>8367.33487141234</v>
      </c>
      <c r="S3" s="5">
        <f>O3*$K3</f>
        <v>1572.08005802539</v>
      </c>
      <c r="T3" s="5">
        <f>P3*$K3</f>
        <v>363.596089760004</v>
      </c>
      <c r="U3" s="5">
        <f>Q3*$H3</f>
        <v>0.0240717730164711</v>
      </c>
      <c r="W3" s="4">
        <f t="shared" ref="W3:W66" si="8">C_bst*R_bst2+IF(MOD($G3-1,2)=0,C_foriB*R_foriB2+C_foriC*R_foriC2+C_IriB*R_IriCaB2+C_XeB*R_XeB2,0)+IF(MOD($G3,4)=0,0,C_Fru*R_Fru2)+C_fori*R_fori2+C_IriCaB*R_IriCaB2+C_CaB*R_CaB2</f>
        <v>368.79109324624</v>
      </c>
      <c r="X3" s="4">
        <f t="shared" ref="X3:X66" si="9">IF($G3&lt;=36,IF(MOD($G3-1,9)=0,C_test,0),IF(MOD($G3-1,18)=0,C_test,0))+IF($G3&lt;=36,IF(MOD($G3-1,9)=0,C_imag,0),IF(MOD($G3-1,18)=0,C_imag,0))</f>
        <v>1574.14362</v>
      </c>
      <c r="Y3" s="4">
        <f t="shared" ref="Y3:Y66" si="10">U_pd</f>
        <v>0.73</v>
      </c>
      <c r="Z3" s="5">
        <f>W3*$L3</f>
        <v>0</v>
      </c>
      <c r="AA3" s="5">
        <f>X3*$L3</f>
        <v>0</v>
      </c>
      <c r="AB3" s="5">
        <f>Y3*$I3</f>
        <v>0</v>
      </c>
      <c r="AD3" s="4">
        <f t="shared" ref="AD3:AD66" si="11">C_eol</f>
        <v>4469.476592</v>
      </c>
      <c r="AE3" s="5">
        <f>AD3*$M3</f>
        <v>5.8590854255371</v>
      </c>
      <c r="AG3">
        <f>SUM(R3:T3)+SUM(Z3:AA3)+AE3</f>
        <v>10308.8701046233</v>
      </c>
      <c r="AH3">
        <f>U3+AB3</f>
        <v>0.0240717730164711</v>
      </c>
      <c r="AJ3">
        <f t="shared" ref="AJ3:AJ66" si="12">AG3/(1+dr)^A3</f>
        <v>10294.4207060759</v>
      </c>
      <c r="AK3">
        <f t="shared" ref="AK3:AK66" si="13">AH3/(1+dr)^A3</f>
        <v>0.0240380328840872</v>
      </c>
    </row>
    <row r="4" spans="1:37">
      <c r="A4">
        <v>0.0862446610447925</v>
      </c>
      <c r="B4" s="6">
        <v>0.98980992341364</v>
      </c>
      <c r="C4" s="6">
        <v>0.98980992341364</v>
      </c>
      <c r="D4" s="6">
        <f t="shared" si="0"/>
        <v>0</v>
      </c>
      <c r="E4" s="6">
        <f t="shared" si="1"/>
        <v>0.01019007658636</v>
      </c>
      <c r="F4">
        <f t="shared" si="2"/>
        <v>1</v>
      </c>
      <c r="G4" s="1">
        <v>2</v>
      </c>
      <c r="H4" s="2">
        <f>(C4+C3)*(A4-A3)/2</f>
        <v>0.0571281214206472</v>
      </c>
      <c r="I4" s="2">
        <f t="shared" ref="I4:I67" si="14">(D4+D3)*(A4-A3)/2</f>
        <v>0</v>
      </c>
      <c r="J4" s="2">
        <f t="shared" ref="J4:J67" si="15">(E4+E3)*(A4-A3)/2</f>
        <v>0.000368319275881115</v>
      </c>
      <c r="K4" s="3">
        <f t="shared" si="3"/>
        <v>0.993594050841771</v>
      </c>
      <c r="L4" s="3">
        <f t="shared" si="4"/>
        <v>0</v>
      </c>
      <c r="M4" s="3">
        <f t="shared" si="5"/>
        <v>0.00640594915822945</v>
      </c>
      <c r="N4" s="4">
        <f t="shared" si="6"/>
        <v>8378.31809964</v>
      </c>
      <c r="O4" s="4">
        <f t="shared" si="7"/>
        <v>0</v>
      </c>
      <c r="P4" s="4">
        <v>0</v>
      </c>
      <c r="Q4" s="4">
        <f t="shared" ref="Q4:Q67" si="16">(U_pfs2)</f>
        <v>0.85</v>
      </c>
      <c r="R4" s="5">
        <f t="shared" ref="R4:R67" si="17">N4*$K4</f>
        <v>8324.64701986223</v>
      </c>
      <c r="S4" s="5">
        <f t="shared" ref="S4:S67" si="18">O4*$K4</f>
        <v>0</v>
      </c>
      <c r="T4" s="5">
        <f t="shared" ref="T4:T67" si="19">P4*$K4</f>
        <v>0</v>
      </c>
      <c r="U4" s="5">
        <f t="shared" ref="U4:U67" si="20">Q4*$H4</f>
        <v>0.0485589032075501</v>
      </c>
      <c r="W4" s="4">
        <f t="shared" si="8"/>
        <v>89.94053208896</v>
      </c>
      <c r="X4" s="4">
        <f t="shared" si="9"/>
        <v>0</v>
      </c>
      <c r="Y4" s="4">
        <f t="shared" si="10"/>
        <v>0.73</v>
      </c>
      <c r="Z4" s="5">
        <f t="shared" ref="Z4:Z67" si="21">W4*$L4</f>
        <v>0</v>
      </c>
      <c r="AA4" s="5">
        <f t="shared" ref="AA4:AA67" si="22">X4*$L4</f>
        <v>0</v>
      </c>
      <c r="AB4" s="5">
        <f t="shared" ref="AB4:AB67" si="23">Y4*$I4</f>
        <v>0</v>
      </c>
      <c r="AD4" s="4">
        <f t="shared" si="11"/>
        <v>4469.476592</v>
      </c>
      <c r="AE4" s="5">
        <f>AD4*($M4-$M3)</f>
        <v>22.7721543867115</v>
      </c>
      <c r="AG4">
        <f t="shared" ref="AG4:AG67" si="24">SUM(R4:T4)+SUM(Z4:AA4)+AE4</f>
        <v>8347.41917424895</v>
      </c>
      <c r="AH4">
        <f t="shared" ref="AH4:AH67" si="25">U4+AB4</f>
        <v>0.0485589032075501</v>
      </c>
      <c r="AJ4">
        <f t="shared" si="12"/>
        <v>8312.36794041185</v>
      </c>
      <c r="AK4">
        <f t="shared" si="13"/>
        <v>0.0483550019255285</v>
      </c>
    </row>
    <row r="5" spans="1:37">
      <c r="A5">
        <v>0.143741101741321</v>
      </c>
      <c r="B5" s="6">
        <v>0.977607768575075</v>
      </c>
      <c r="C5" s="6">
        <v>0.977607768575075</v>
      </c>
      <c r="D5" s="6">
        <f t="shared" si="0"/>
        <v>0</v>
      </c>
      <c r="E5" s="6">
        <f t="shared" si="1"/>
        <v>0.022392231424925</v>
      </c>
      <c r="F5">
        <f t="shared" si="2"/>
        <v>1</v>
      </c>
      <c r="G5" s="1">
        <v>3</v>
      </c>
      <c r="H5" s="2">
        <f t="shared" ref="H5:H67" si="26">(C5+C4)*(A5-A4)/2</f>
        <v>0.056559757326365</v>
      </c>
      <c r="I5" s="2">
        <f t="shared" si="14"/>
        <v>0</v>
      </c>
      <c r="J5" s="2">
        <f t="shared" si="15"/>
        <v>0.000936683370163434</v>
      </c>
      <c r="K5" s="3">
        <f t="shared" si="3"/>
        <v>0.983708845994357</v>
      </c>
      <c r="L5" s="3">
        <f t="shared" si="4"/>
        <v>0</v>
      </c>
      <c r="M5" s="3">
        <f t="shared" si="5"/>
        <v>0.0162911540056425</v>
      </c>
      <c r="N5" s="4">
        <f t="shared" si="6"/>
        <v>8378.31809964</v>
      </c>
      <c r="O5" s="4">
        <f t="shared" si="7"/>
        <v>0</v>
      </c>
      <c r="P5" s="4">
        <v>0</v>
      </c>
      <c r="Q5" s="4">
        <f t="shared" si="16"/>
        <v>0.85</v>
      </c>
      <c r="R5" s="5">
        <f t="shared" si="17"/>
        <v>8241.8256291705</v>
      </c>
      <c r="S5" s="5">
        <f t="shared" si="18"/>
        <v>0</v>
      </c>
      <c r="T5" s="5">
        <f t="shared" si="19"/>
        <v>0</v>
      </c>
      <c r="U5" s="5">
        <f t="shared" si="20"/>
        <v>0.0480757937274103</v>
      </c>
      <c r="W5" s="4">
        <f t="shared" si="8"/>
        <v>368.79109324624</v>
      </c>
      <c r="X5" s="4">
        <f t="shared" si="9"/>
        <v>0</v>
      </c>
      <c r="Y5" s="4">
        <f t="shared" si="10"/>
        <v>0.73</v>
      </c>
      <c r="Z5" s="5">
        <f t="shared" si="21"/>
        <v>0</v>
      </c>
      <c r="AA5" s="5">
        <f t="shared" si="22"/>
        <v>0</v>
      </c>
      <c r="AB5" s="5">
        <f t="shared" si="23"/>
        <v>0</v>
      </c>
      <c r="AD5" s="4">
        <f t="shared" si="11"/>
        <v>4469.476592</v>
      </c>
      <c r="AE5" s="5">
        <f t="shared" ref="AE5:AE68" si="27">AD5*($M5-$M4)</f>
        <v>44.1816916726374</v>
      </c>
      <c r="AG5">
        <f t="shared" si="24"/>
        <v>8286.00732084314</v>
      </c>
      <c r="AH5">
        <f t="shared" si="25"/>
        <v>0.0480757937274103</v>
      </c>
      <c r="AJ5">
        <f t="shared" si="12"/>
        <v>8228.09958763971</v>
      </c>
      <c r="AK5">
        <f t="shared" si="13"/>
        <v>0.0477398104089178</v>
      </c>
    </row>
    <row r="6" spans="1:37">
      <c r="A6">
        <v>0.201237542437849</v>
      </c>
      <c r="B6" s="6">
        <v>0.965938324281907</v>
      </c>
      <c r="C6" s="6">
        <v>0.961162384961631</v>
      </c>
      <c r="D6" s="6">
        <f t="shared" si="0"/>
        <v>0.00477593932027598</v>
      </c>
      <c r="E6" s="6">
        <f t="shared" si="1"/>
        <v>0.034061675718093</v>
      </c>
      <c r="F6">
        <f t="shared" si="2"/>
        <v>1</v>
      </c>
      <c r="G6" s="1">
        <v>4</v>
      </c>
      <c r="H6" s="2">
        <f t="shared" si="26"/>
        <v>0.0557361915785109</v>
      </c>
      <c r="I6" s="2">
        <f t="shared" si="14"/>
        <v>0.000137299755949232</v>
      </c>
      <c r="J6" s="2">
        <f t="shared" si="15"/>
        <v>0.00162294936206792</v>
      </c>
      <c r="K6" s="3">
        <f t="shared" si="3"/>
        <v>0.969385076768353</v>
      </c>
      <c r="L6" s="3">
        <f t="shared" si="4"/>
        <v>0.00238796966013799</v>
      </c>
      <c r="M6" s="3">
        <f t="shared" si="5"/>
        <v>0.028226953571509</v>
      </c>
      <c r="N6" s="4">
        <f t="shared" si="6"/>
        <v>8378.31809964</v>
      </c>
      <c r="O6" s="4">
        <f t="shared" si="7"/>
        <v>0</v>
      </c>
      <c r="P6" s="4">
        <v>0</v>
      </c>
      <c r="Q6" s="4">
        <f t="shared" si="16"/>
        <v>0.85</v>
      </c>
      <c r="R6" s="5">
        <f t="shared" si="17"/>
        <v>8121.8165342092</v>
      </c>
      <c r="S6" s="5">
        <f t="shared" si="18"/>
        <v>0</v>
      </c>
      <c r="T6" s="5">
        <f t="shared" si="19"/>
        <v>0</v>
      </c>
      <c r="U6" s="5">
        <f t="shared" si="20"/>
        <v>0.0473757628417342</v>
      </c>
      <c r="W6" s="4">
        <f t="shared" si="8"/>
        <v>69.24775368896</v>
      </c>
      <c r="X6" s="4">
        <f t="shared" si="9"/>
        <v>0</v>
      </c>
      <c r="Y6" s="4">
        <f t="shared" si="10"/>
        <v>0.73</v>
      </c>
      <c r="Z6" s="5">
        <f t="shared" si="21"/>
        <v>0.165361534841945</v>
      </c>
      <c r="AA6" s="5">
        <f t="shared" si="22"/>
        <v>0</v>
      </c>
      <c r="AB6" s="5">
        <f t="shared" si="23"/>
        <v>0.000100228821842939</v>
      </c>
      <c r="AD6" s="4">
        <f t="shared" si="11"/>
        <v>4469.476592</v>
      </c>
      <c r="AE6" s="5">
        <f t="shared" si="27"/>
        <v>53.3467767664443</v>
      </c>
      <c r="AG6">
        <f t="shared" si="24"/>
        <v>8175.32867251049</v>
      </c>
      <c r="AH6">
        <f t="shared" si="25"/>
        <v>0.0474759916635772</v>
      </c>
      <c r="AJ6">
        <f t="shared" si="12"/>
        <v>8095.45269073494</v>
      </c>
      <c r="AK6">
        <f t="shared" si="13"/>
        <v>0.0470121336834513</v>
      </c>
    </row>
    <row r="7" spans="1:37">
      <c r="A7">
        <v>0.258733983134377</v>
      </c>
      <c r="B7" s="6">
        <v>0.957605753378326</v>
      </c>
      <c r="C7" s="6">
        <v>0.940942806965343</v>
      </c>
      <c r="D7" s="6">
        <f t="shared" si="0"/>
        <v>0.0166629464129829</v>
      </c>
      <c r="E7" s="6">
        <f t="shared" si="1"/>
        <v>0.042394246621674</v>
      </c>
      <c r="F7">
        <f t="shared" si="2"/>
        <v>1</v>
      </c>
      <c r="G7" s="1">
        <v>5</v>
      </c>
      <c r="H7" s="2">
        <f t="shared" si="26"/>
        <v>0.0546821391830936</v>
      </c>
      <c r="I7" s="2">
        <f t="shared" si="14"/>
        <v>0.000616329811080981</v>
      </c>
      <c r="J7" s="2">
        <f t="shared" si="15"/>
        <v>0.00219797170235338</v>
      </c>
      <c r="K7" s="3">
        <f t="shared" si="3"/>
        <v>0.951052595963487</v>
      </c>
      <c r="L7" s="3">
        <f t="shared" si="4"/>
        <v>0.0107194428666295</v>
      </c>
      <c r="M7" s="3">
        <f t="shared" si="5"/>
        <v>0.0382279611698835</v>
      </c>
      <c r="N7" s="4">
        <f t="shared" si="6"/>
        <v>8378.31809964</v>
      </c>
      <c r="O7" s="4">
        <f t="shared" si="7"/>
        <v>0</v>
      </c>
      <c r="P7" s="4">
        <v>0</v>
      </c>
      <c r="Q7" s="4">
        <f t="shared" si="16"/>
        <v>0.85</v>
      </c>
      <c r="R7" s="5">
        <f t="shared" si="17"/>
        <v>7968.22117847049</v>
      </c>
      <c r="S7" s="5">
        <f t="shared" si="18"/>
        <v>0</v>
      </c>
      <c r="T7" s="5">
        <f t="shared" si="19"/>
        <v>0</v>
      </c>
      <c r="U7" s="5">
        <f t="shared" si="20"/>
        <v>0.0464798183056296</v>
      </c>
      <c r="W7" s="4">
        <f t="shared" si="8"/>
        <v>368.79109324624</v>
      </c>
      <c r="X7" s="4">
        <f t="shared" si="9"/>
        <v>0</v>
      </c>
      <c r="Y7" s="4">
        <f t="shared" si="10"/>
        <v>0.73</v>
      </c>
      <c r="Z7" s="5">
        <f t="shared" si="21"/>
        <v>3.95323505377489</v>
      </c>
      <c r="AA7" s="5">
        <f t="shared" si="22"/>
        <v>0</v>
      </c>
      <c r="AB7" s="5">
        <f t="shared" si="23"/>
        <v>0.000449920762089116</v>
      </c>
      <c r="AD7" s="4">
        <f t="shared" si="11"/>
        <v>4469.476592</v>
      </c>
      <c r="AE7" s="5">
        <f t="shared" si="27"/>
        <v>44.6992693573491</v>
      </c>
      <c r="AG7">
        <f t="shared" si="24"/>
        <v>8016.87368288162</v>
      </c>
      <c r="AH7">
        <f t="shared" si="25"/>
        <v>0.0469297390677187</v>
      </c>
      <c r="AJ7">
        <f t="shared" si="12"/>
        <v>7916.3073804881</v>
      </c>
      <c r="AK7">
        <f t="shared" si="13"/>
        <v>0.0463410369729844</v>
      </c>
    </row>
    <row r="8" spans="1:37">
      <c r="A8">
        <v>0.316230423830906</v>
      </c>
      <c r="B8" s="6">
        <v>0.949345062569071</v>
      </c>
      <c r="C8" s="6">
        <v>0.917475142280383</v>
      </c>
      <c r="D8" s="6">
        <f t="shared" si="0"/>
        <v>0.0318699202886881</v>
      </c>
      <c r="E8" s="6">
        <f t="shared" si="1"/>
        <v>0.050654937430929</v>
      </c>
      <c r="F8">
        <f t="shared" si="2"/>
        <v>1</v>
      </c>
      <c r="G8" s="1">
        <v>6</v>
      </c>
      <c r="H8" s="2">
        <f t="shared" si="26"/>
        <v>0.0534262087040859</v>
      </c>
      <c r="I8" s="2">
        <f t="shared" si="14"/>
        <v>0.00139523354607259</v>
      </c>
      <c r="J8" s="2">
        <f t="shared" si="15"/>
        <v>0.00267499844637045</v>
      </c>
      <c r="K8" s="3">
        <f t="shared" si="3"/>
        <v>0.929208974622863</v>
      </c>
      <c r="L8" s="3">
        <f t="shared" si="4"/>
        <v>0.0242664333508355</v>
      </c>
      <c r="M8" s="3">
        <f t="shared" si="5"/>
        <v>0.0465245920263015</v>
      </c>
      <c r="N8" s="4">
        <f t="shared" si="6"/>
        <v>8378.31809964</v>
      </c>
      <c r="O8" s="4">
        <f t="shared" si="7"/>
        <v>0</v>
      </c>
      <c r="P8" s="4">
        <v>0</v>
      </c>
      <c r="Q8" s="4">
        <f t="shared" si="16"/>
        <v>0.85</v>
      </c>
      <c r="R8" s="5">
        <f t="shared" si="17"/>
        <v>7785.20837043066</v>
      </c>
      <c r="S8" s="5">
        <f t="shared" si="18"/>
        <v>0</v>
      </c>
      <c r="T8" s="5">
        <f t="shared" si="19"/>
        <v>0</v>
      </c>
      <c r="U8" s="5">
        <f t="shared" si="20"/>
        <v>0.0454122773984731</v>
      </c>
      <c r="W8" s="4">
        <f t="shared" si="8"/>
        <v>89.94053208896</v>
      </c>
      <c r="X8" s="4">
        <f t="shared" si="9"/>
        <v>0</v>
      </c>
      <c r="Y8" s="4">
        <f t="shared" si="10"/>
        <v>0.73</v>
      </c>
      <c r="Z8" s="5">
        <f t="shared" si="21"/>
        <v>2.18253592747543</v>
      </c>
      <c r="AA8" s="5">
        <f t="shared" si="22"/>
        <v>0</v>
      </c>
      <c r="AB8" s="5">
        <f t="shared" si="23"/>
        <v>0.00101852048863299</v>
      </c>
      <c r="AD8" s="4">
        <f t="shared" si="11"/>
        <v>4469.476592</v>
      </c>
      <c r="AE8" s="5">
        <f t="shared" si="27"/>
        <v>37.081597405225</v>
      </c>
      <c r="AG8">
        <f t="shared" si="24"/>
        <v>7824.47250376336</v>
      </c>
      <c r="AH8">
        <f t="shared" si="25"/>
        <v>0.046430797887106</v>
      </c>
      <c r="AJ8">
        <f t="shared" si="12"/>
        <v>7704.67577601576</v>
      </c>
      <c r="AK8">
        <f t="shared" si="13"/>
        <v>0.0457199183165139</v>
      </c>
    </row>
    <row r="9" spans="1:37">
      <c r="A9">
        <v>0.373726864527434</v>
      </c>
      <c r="B9" s="6">
        <v>0.941155631787657</v>
      </c>
      <c r="C9" s="6">
        <v>0.891316551058595</v>
      </c>
      <c r="D9" s="6">
        <f t="shared" si="0"/>
        <v>0.0498390807290621</v>
      </c>
      <c r="E9" s="6">
        <f t="shared" si="1"/>
        <v>0.058844368212343</v>
      </c>
      <c r="F9">
        <f t="shared" si="2"/>
        <v>1</v>
      </c>
      <c r="G9" s="1">
        <v>7</v>
      </c>
      <c r="H9" s="2">
        <f t="shared" si="26"/>
        <v>0.0519995421642185</v>
      </c>
      <c r="I9" s="2">
        <f t="shared" si="14"/>
        <v>0.00234898836569481</v>
      </c>
      <c r="J9" s="2">
        <f t="shared" si="15"/>
        <v>0.00314791016661469</v>
      </c>
      <c r="K9" s="3">
        <f t="shared" si="3"/>
        <v>0.904395846669489</v>
      </c>
      <c r="L9" s="3">
        <f t="shared" si="4"/>
        <v>0.0408545005088751</v>
      </c>
      <c r="M9" s="3">
        <f t="shared" si="5"/>
        <v>0.054749652821636</v>
      </c>
      <c r="N9" s="4">
        <f t="shared" si="6"/>
        <v>1338.079801</v>
      </c>
      <c r="O9" s="4">
        <f t="shared" si="7"/>
        <v>0</v>
      </c>
      <c r="P9" s="4">
        <v>0</v>
      </c>
      <c r="Q9" s="4">
        <f t="shared" si="16"/>
        <v>0.85</v>
      </c>
      <c r="R9" s="5">
        <f t="shared" si="17"/>
        <v>1210.15381453674</v>
      </c>
      <c r="S9" s="5">
        <f t="shared" si="18"/>
        <v>0</v>
      </c>
      <c r="T9" s="5">
        <f t="shared" si="19"/>
        <v>0</v>
      </c>
      <c r="U9" s="5">
        <f t="shared" si="20"/>
        <v>0.0441996108395857</v>
      </c>
      <c r="W9" s="4">
        <f t="shared" si="8"/>
        <v>368.79109324624</v>
      </c>
      <c r="X9" s="4">
        <f t="shared" si="9"/>
        <v>0</v>
      </c>
      <c r="Y9" s="4">
        <f t="shared" si="10"/>
        <v>0.73</v>
      </c>
      <c r="Z9" s="5">
        <f t="shared" si="21"/>
        <v>15.0667759066971</v>
      </c>
      <c r="AA9" s="5">
        <f t="shared" si="22"/>
        <v>0</v>
      </c>
      <c r="AB9" s="5">
        <f t="shared" si="23"/>
        <v>0.00171476150695721</v>
      </c>
      <c r="AD9" s="4">
        <f t="shared" si="11"/>
        <v>4469.476592</v>
      </c>
      <c r="AE9" s="5">
        <f t="shared" si="27"/>
        <v>36.7617166925243</v>
      </c>
      <c r="AG9">
        <f t="shared" si="24"/>
        <v>1261.98230713596</v>
      </c>
      <c r="AH9">
        <f t="shared" si="25"/>
        <v>0.0459143723465429</v>
      </c>
      <c r="AJ9">
        <f t="shared" si="12"/>
        <v>1239.17960184949</v>
      </c>
      <c r="AK9">
        <f t="shared" si="13"/>
        <v>0.0450847474816687</v>
      </c>
    </row>
    <row r="10" spans="1:37">
      <c r="A10">
        <v>0.431223305223962</v>
      </c>
      <c r="B10" s="6">
        <v>0.933036846316539</v>
      </c>
      <c r="C10" s="6">
        <v>0.863029612084551</v>
      </c>
      <c r="D10" s="6">
        <f t="shared" si="0"/>
        <v>0.0700072342319881</v>
      </c>
      <c r="E10" s="6">
        <f t="shared" si="1"/>
        <v>0.066963153683461</v>
      </c>
      <c r="F10">
        <f t="shared" si="2"/>
        <v>1</v>
      </c>
      <c r="G10" s="1">
        <v>8</v>
      </c>
      <c r="H10" s="2">
        <f t="shared" si="26"/>
        <v>0.0504343300651707</v>
      </c>
      <c r="I10" s="2">
        <f t="shared" si="14"/>
        <v>0.00344536827042772</v>
      </c>
      <c r="J10" s="2">
        <f t="shared" si="15"/>
        <v>0.00361674236092962</v>
      </c>
      <c r="K10" s="3">
        <f t="shared" si="3"/>
        <v>0.877173081571573</v>
      </c>
      <c r="L10" s="3">
        <f t="shared" si="4"/>
        <v>0.0599231574805251</v>
      </c>
      <c r="M10" s="3">
        <f t="shared" si="5"/>
        <v>0.062903760947902</v>
      </c>
      <c r="N10" s="4">
        <f t="shared" si="6"/>
        <v>1338.079801</v>
      </c>
      <c r="O10" s="4">
        <f t="shared" si="7"/>
        <v>0</v>
      </c>
      <c r="P10" s="4">
        <v>0</v>
      </c>
      <c r="Q10" s="4">
        <f t="shared" si="16"/>
        <v>0.85</v>
      </c>
      <c r="R10" s="5">
        <f t="shared" si="17"/>
        <v>1173.72758243185</v>
      </c>
      <c r="S10" s="5">
        <f t="shared" si="18"/>
        <v>0</v>
      </c>
      <c r="T10" s="5">
        <f t="shared" si="19"/>
        <v>0</v>
      </c>
      <c r="U10" s="5">
        <f t="shared" si="20"/>
        <v>0.0428691805553951</v>
      </c>
      <c r="W10" s="4">
        <f t="shared" si="8"/>
        <v>69.24775368896</v>
      </c>
      <c r="X10" s="4">
        <f t="shared" si="9"/>
        <v>0</v>
      </c>
      <c r="Y10" s="4">
        <f t="shared" si="10"/>
        <v>0.73</v>
      </c>
      <c r="Z10" s="5">
        <f t="shared" si="21"/>
        <v>4.14954404947616</v>
      </c>
      <c r="AA10" s="5">
        <f t="shared" si="22"/>
        <v>0</v>
      </c>
      <c r="AB10" s="5">
        <f t="shared" si="23"/>
        <v>0.00251511883741224</v>
      </c>
      <c r="AD10" s="4">
        <f t="shared" si="11"/>
        <v>4469.476592</v>
      </c>
      <c r="AE10" s="5">
        <f t="shared" si="27"/>
        <v>36.4445953989829</v>
      </c>
      <c r="AG10">
        <f t="shared" si="24"/>
        <v>1214.32172188031</v>
      </c>
      <c r="AH10">
        <f t="shared" si="25"/>
        <v>0.0453842993928073</v>
      </c>
      <c r="AJ10">
        <f t="shared" si="12"/>
        <v>1189.03994364002</v>
      </c>
      <c r="AK10">
        <f t="shared" si="13"/>
        <v>0.0444394132294742</v>
      </c>
    </row>
    <row r="11" spans="1:37">
      <c r="A11">
        <v>0.488719745920491</v>
      </c>
      <c r="B11" s="6">
        <v>0.924988096740973</v>
      </c>
      <c r="C11" s="6">
        <v>0.833159799865109</v>
      </c>
      <c r="D11" s="6">
        <f t="shared" si="0"/>
        <v>0.091828296875864</v>
      </c>
      <c r="E11" s="6">
        <f t="shared" si="1"/>
        <v>0.075011903259027</v>
      </c>
      <c r="F11">
        <f t="shared" si="2"/>
        <v>1</v>
      </c>
      <c r="G11" s="1">
        <v>9</v>
      </c>
      <c r="H11" s="2">
        <f t="shared" si="26"/>
        <v>0.048762426967122</v>
      </c>
      <c r="I11" s="2">
        <f t="shared" si="14"/>
        <v>0.00465248350846694</v>
      </c>
      <c r="J11" s="2">
        <f t="shared" si="15"/>
        <v>0.00408153022094004</v>
      </c>
      <c r="K11" s="3">
        <f t="shared" si="3"/>
        <v>0.84809470597483</v>
      </c>
      <c r="L11" s="3">
        <f t="shared" si="4"/>
        <v>0.080917765553926</v>
      </c>
      <c r="M11" s="3">
        <f t="shared" si="5"/>
        <v>0.070987528471244</v>
      </c>
      <c r="N11" s="4">
        <f t="shared" si="6"/>
        <v>1338.079801</v>
      </c>
      <c r="O11" s="4">
        <f t="shared" si="7"/>
        <v>0</v>
      </c>
      <c r="P11" s="4">
        <v>0</v>
      </c>
      <c r="Q11" s="4">
        <f t="shared" si="16"/>
        <v>0.85</v>
      </c>
      <c r="R11" s="5">
        <f t="shared" si="17"/>
        <v>1134.81839539995</v>
      </c>
      <c r="S11" s="5">
        <f t="shared" si="18"/>
        <v>0</v>
      </c>
      <c r="T11" s="5">
        <f t="shared" si="19"/>
        <v>0</v>
      </c>
      <c r="U11" s="5">
        <f t="shared" si="20"/>
        <v>0.0414480629220537</v>
      </c>
      <c r="W11" s="4">
        <f t="shared" si="8"/>
        <v>368.79109324624</v>
      </c>
      <c r="X11" s="4">
        <f t="shared" si="9"/>
        <v>0</v>
      </c>
      <c r="Y11" s="4">
        <f t="shared" si="10"/>
        <v>0.73</v>
      </c>
      <c r="Z11" s="5">
        <f t="shared" si="21"/>
        <v>29.8417512216753</v>
      </c>
      <c r="AA11" s="5">
        <f t="shared" si="22"/>
        <v>0</v>
      </c>
      <c r="AB11" s="5">
        <f t="shared" si="23"/>
        <v>0.00339631296118087</v>
      </c>
      <c r="AD11" s="4">
        <f t="shared" si="11"/>
        <v>4469.476592</v>
      </c>
      <c r="AE11" s="5">
        <f t="shared" si="27"/>
        <v>36.1302097207469</v>
      </c>
      <c r="AG11">
        <f t="shared" si="24"/>
        <v>1200.79035634238</v>
      </c>
      <c r="AH11">
        <f t="shared" si="25"/>
        <v>0.0448443758832346</v>
      </c>
      <c r="AJ11">
        <f t="shared" si="12"/>
        <v>1172.49652038035</v>
      </c>
      <c r="AK11">
        <f t="shared" si="13"/>
        <v>0.0437877223147261</v>
      </c>
    </row>
    <row r="12" spans="1:37">
      <c r="A12">
        <v>0.546216186617019</v>
      </c>
      <c r="B12" s="6">
        <v>0.917008778903271</v>
      </c>
      <c r="C12" s="6">
        <v>0.802217548954181</v>
      </c>
      <c r="D12" s="6">
        <f t="shared" si="0"/>
        <v>0.11479122994909</v>
      </c>
      <c r="E12" s="6">
        <f t="shared" si="1"/>
        <v>0.082991221096729</v>
      </c>
      <c r="F12">
        <f t="shared" si="2"/>
        <v>1</v>
      </c>
      <c r="G12" s="1">
        <v>10</v>
      </c>
      <c r="H12" s="2">
        <f t="shared" si="26"/>
        <v>0.0470141883764167</v>
      </c>
      <c r="I12" s="2">
        <f t="shared" si="14"/>
        <v>0.00593994368541782</v>
      </c>
      <c r="J12" s="2">
        <f t="shared" si="15"/>
        <v>0.00454230863469343</v>
      </c>
      <c r="K12" s="3">
        <f t="shared" si="3"/>
        <v>0.817688674409645</v>
      </c>
      <c r="L12" s="3">
        <f t="shared" si="4"/>
        <v>0.103309763412477</v>
      </c>
      <c r="M12" s="3">
        <f t="shared" si="5"/>
        <v>0.079001562177878</v>
      </c>
      <c r="N12" s="4">
        <f t="shared" si="6"/>
        <v>1338.079801</v>
      </c>
      <c r="O12" s="4">
        <f t="shared" si="7"/>
        <v>1574.14362</v>
      </c>
      <c r="P12" s="4">
        <v>0</v>
      </c>
      <c r="Q12" s="4">
        <f t="shared" si="16"/>
        <v>0.85</v>
      </c>
      <c r="R12" s="5">
        <f t="shared" si="17"/>
        <v>1094.13269873401</v>
      </c>
      <c r="S12" s="5">
        <f t="shared" si="18"/>
        <v>1287.1594099682</v>
      </c>
      <c r="T12" s="5">
        <f t="shared" si="19"/>
        <v>0</v>
      </c>
      <c r="U12" s="5">
        <f t="shared" si="20"/>
        <v>0.0399620601199542</v>
      </c>
      <c r="W12" s="4">
        <f t="shared" si="8"/>
        <v>89.94053208896</v>
      </c>
      <c r="X12" s="4">
        <f t="shared" si="9"/>
        <v>1574.14362</v>
      </c>
      <c r="Y12" s="4">
        <f t="shared" si="10"/>
        <v>0.73</v>
      </c>
      <c r="Z12" s="5">
        <f t="shared" si="21"/>
        <v>9.29173509130276</v>
      </c>
      <c r="AA12" s="5">
        <f t="shared" si="22"/>
        <v>162.62440495946</v>
      </c>
      <c r="AB12" s="5">
        <f t="shared" si="23"/>
        <v>0.00433615889035501</v>
      </c>
      <c r="AD12" s="4">
        <f t="shared" si="11"/>
        <v>4469.476592</v>
      </c>
      <c r="AE12" s="5">
        <f t="shared" si="27"/>
        <v>35.8185360592997</v>
      </c>
      <c r="AG12">
        <f t="shared" si="24"/>
        <v>2589.02678481227</v>
      </c>
      <c r="AH12">
        <f t="shared" si="25"/>
        <v>0.0442982190103092</v>
      </c>
      <c r="AJ12">
        <f t="shared" si="12"/>
        <v>2520.94055732047</v>
      </c>
      <c r="AK12">
        <f t="shared" si="13"/>
        <v>0.0431332644278727</v>
      </c>
    </row>
    <row r="13" spans="1:37">
      <c r="A13">
        <v>0.603712627313547</v>
      </c>
      <c r="B13" s="6">
        <v>0.909098293857449</v>
      </c>
      <c r="C13" s="6">
        <v>0.770665460257048</v>
      </c>
      <c r="D13" s="6">
        <f t="shared" si="0"/>
        <v>0.138432833600401</v>
      </c>
      <c r="E13" s="6">
        <f t="shared" si="1"/>
        <v>0.090901706142551</v>
      </c>
      <c r="F13">
        <f t="shared" si="2"/>
        <v>1</v>
      </c>
      <c r="G13" s="1">
        <v>11</v>
      </c>
      <c r="H13" s="2">
        <f t="shared" si="26"/>
        <v>0.045217587330845</v>
      </c>
      <c r="I13" s="2">
        <f t="shared" si="14"/>
        <v>0.00727974117640358</v>
      </c>
      <c r="J13" s="2">
        <f t="shared" si="15"/>
        <v>0.00499911218927946</v>
      </c>
      <c r="K13" s="3">
        <f t="shared" si="3"/>
        <v>0.786441504605615</v>
      </c>
      <c r="L13" s="3">
        <f t="shared" si="4"/>
        <v>0.126612031774746</v>
      </c>
      <c r="M13" s="3">
        <f t="shared" si="5"/>
        <v>0.08694646361964</v>
      </c>
      <c r="N13" s="4">
        <f t="shared" si="6"/>
        <v>1338.079801</v>
      </c>
      <c r="O13" s="4">
        <f t="shared" si="7"/>
        <v>0</v>
      </c>
      <c r="P13" s="4">
        <v>0</v>
      </c>
      <c r="Q13" s="4">
        <f t="shared" si="16"/>
        <v>0.85</v>
      </c>
      <c r="R13" s="5">
        <f t="shared" si="17"/>
        <v>1052.32149198082</v>
      </c>
      <c r="S13" s="5">
        <f t="shared" si="18"/>
        <v>0</v>
      </c>
      <c r="T13" s="5">
        <f t="shared" si="19"/>
        <v>0</v>
      </c>
      <c r="U13" s="5">
        <f t="shared" si="20"/>
        <v>0.0384349492312182</v>
      </c>
      <c r="W13" s="4">
        <f t="shared" si="8"/>
        <v>368.79109324624</v>
      </c>
      <c r="X13" s="4">
        <f t="shared" si="9"/>
        <v>0</v>
      </c>
      <c r="Y13" s="4">
        <f t="shared" si="10"/>
        <v>0.73</v>
      </c>
      <c r="Z13" s="5">
        <f t="shared" si="21"/>
        <v>46.6933896163361</v>
      </c>
      <c r="AA13" s="5">
        <f t="shared" si="22"/>
        <v>0</v>
      </c>
      <c r="AB13" s="5">
        <f t="shared" si="23"/>
        <v>0.00531421105877461</v>
      </c>
      <c r="AD13" s="4">
        <f t="shared" si="11"/>
        <v>4469.476592</v>
      </c>
      <c r="AE13" s="5">
        <f t="shared" si="27"/>
        <v>35.5095510197025</v>
      </c>
      <c r="AG13">
        <f t="shared" si="24"/>
        <v>1134.52443261686</v>
      </c>
      <c r="AH13">
        <f t="shared" si="25"/>
        <v>0.0437491602899929</v>
      </c>
      <c r="AJ13">
        <f t="shared" si="12"/>
        <v>1101.59411130022</v>
      </c>
      <c r="AK13">
        <f t="shared" si="13"/>
        <v>0.0424793120044346</v>
      </c>
    </row>
    <row r="14" spans="1:37">
      <c r="A14">
        <v>0.661209068010076</v>
      </c>
      <c r="B14" s="6">
        <v>0.901256047824273</v>
      </c>
      <c r="C14" s="6">
        <v>0.738910514733294</v>
      </c>
      <c r="D14" s="6">
        <f t="shared" si="0"/>
        <v>0.162345533090979</v>
      </c>
      <c r="E14" s="6">
        <f t="shared" si="1"/>
        <v>0.098743952175727</v>
      </c>
      <c r="F14">
        <f t="shared" si="2"/>
        <v>1</v>
      </c>
      <c r="G14" s="1">
        <v>12</v>
      </c>
      <c r="H14" s="2">
        <f t="shared" si="26"/>
        <v>0.0433976227614685</v>
      </c>
      <c r="I14" s="2">
        <f t="shared" si="14"/>
        <v>0.00864684276163488</v>
      </c>
      <c r="J14" s="2">
        <f t="shared" si="15"/>
        <v>0.00545197517342553</v>
      </c>
      <c r="K14" s="3">
        <f t="shared" si="3"/>
        <v>0.754787987495171</v>
      </c>
      <c r="L14" s="3">
        <f t="shared" si="4"/>
        <v>0.15038918334569</v>
      </c>
      <c r="M14" s="3">
        <f t="shared" si="5"/>
        <v>0.094822829159139</v>
      </c>
      <c r="N14" s="4">
        <f t="shared" si="6"/>
        <v>1338.079801</v>
      </c>
      <c r="O14" s="4">
        <f t="shared" si="7"/>
        <v>0</v>
      </c>
      <c r="P14" s="4">
        <v>0</v>
      </c>
      <c r="Q14" s="4">
        <f t="shared" si="16"/>
        <v>0.85</v>
      </c>
      <c r="R14" s="5">
        <f t="shared" si="17"/>
        <v>1009.96656010473</v>
      </c>
      <c r="S14" s="5">
        <f t="shared" si="18"/>
        <v>0</v>
      </c>
      <c r="T14" s="5">
        <f t="shared" si="19"/>
        <v>0</v>
      </c>
      <c r="U14" s="5">
        <f t="shared" si="20"/>
        <v>0.0368879793472482</v>
      </c>
      <c r="W14" s="4">
        <f t="shared" si="8"/>
        <v>69.24775368896</v>
      </c>
      <c r="X14" s="4">
        <f t="shared" si="9"/>
        <v>0</v>
      </c>
      <c r="Y14" s="4">
        <f t="shared" si="10"/>
        <v>0.73</v>
      </c>
      <c r="Z14" s="5">
        <f t="shared" si="21"/>
        <v>10.4141131258062</v>
      </c>
      <c r="AA14" s="5">
        <f t="shared" si="22"/>
        <v>0</v>
      </c>
      <c r="AB14" s="5">
        <f t="shared" si="23"/>
        <v>0.00631219521599346</v>
      </c>
      <c r="AD14" s="4">
        <f t="shared" si="11"/>
        <v>4469.476592</v>
      </c>
      <c r="AE14" s="5">
        <f t="shared" si="27"/>
        <v>35.2032314088261</v>
      </c>
      <c r="AG14">
        <f t="shared" si="24"/>
        <v>1055.58390463936</v>
      </c>
      <c r="AH14">
        <f t="shared" si="25"/>
        <v>0.0432001745632417</v>
      </c>
      <c r="AJ14">
        <f t="shared" si="12"/>
        <v>1022.07367574974</v>
      </c>
      <c r="AK14">
        <f t="shared" si="13"/>
        <v>0.0418287556439845</v>
      </c>
    </row>
    <row r="15" spans="1:37">
      <c r="A15">
        <v>0.718705508706604</v>
      </c>
      <c r="B15" s="6">
        <v>0.893481452146687</v>
      </c>
      <c r="C15" s="6">
        <v>0.707300699187395</v>
      </c>
      <c r="D15" s="6">
        <f t="shared" si="0"/>
        <v>0.186180752959292</v>
      </c>
      <c r="E15" s="6">
        <f t="shared" si="1"/>
        <v>0.106518547853313</v>
      </c>
      <c r="F15">
        <f t="shared" si="2"/>
        <v>1</v>
      </c>
      <c r="G15" s="1">
        <v>13</v>
      </c>
      <c r="H15" s="2">
        <f t="shared" si="26"/>
        <v>0.0415759986479224</v>
      </c>
      <c r="I15" s="2">
        <f t="shared" si="14"/>
        <v>0.0100195104685353</v>
      </c>
      <c r="J15" s="2">
        <f t="shared" si="15"/>
        <v>0.00590093158007039</v>
      </c>
      <c r="K15" s="3">
        <f t="shared" si="3"/>
        <v>0.723105606960345</v>
      </c>
      <c r="L15" s="3">
        <f t="shared" si="4"/>
        <v>0.174263143025135</v>
      </c>
      <c r="M15" s="3">
        <f t="shared" si="5"/>
        <v>0.10263125001452</v>
      </c>
      <c r="N15" s="4">
        <f t="shared" si="6"/>
        <v>1338.079801</v>
      </c>
      <c r="O15" s="4">
        <f t="shared" si="7"/>
        <v>0</v>
      </c>
      <c r="P15" s="4">
        <v>0</v>
      </c>
      <c r="Q15" s="4">
        <f t="shared" si="16"/>
        <v>0.85</v>
      </c>
      <c r="R15" s="5">
        <f t="shared" si="17"/>
        <v>967.573006663482</v>
      </c>
      <c r="S15" s="5">
        <f t="shared" si="18"/>
        <v>0</v>
      </c>
      <c r="T15" s="5">
        <f t="shared" si="19"/>
        <v>0</v>
      </c>
      <c r="U15" s="5">
        <f t="shared" si="20"/>
        <v>0.035339598850734</v>
      </c>
      <c r="W15" s="4">
        <f t="shared" si="8"/>
        <v>368.79109324624</v>
      </c>
      <c r="X15" s="4">
        <f t="shared" si="9"/>
        <v>0</v>
      </c>
      <c r="Y15" s="4">
        <f t="shared" si="10"/>
        <v>0.73</v>
      </c>
      <c r="Z15" s="5">
        <f t="shared" si="21"/>
        <v>64.2666950287656</v>
      </c>
      <c r="AA15" s="5">
        <f t="shared" si="22"/>
        <v>0</v>
      </c>
      <c r="AB15" s="5">
        <f t="shared" si="23"/>
        <v>0.00731424264203076</v>
      </c>
      <c r="AD15" s="4">
        <f t="shared" si="11"/>
        <v>4469.476592</v>
      </c>
      <c r="AE15" s="5">
        <f t="shared" si="27"/>
        <v>34.8995542336102</v>
      </c>
      <c r="AG15">
        <f t="shared" si="24"/>
        <v>1066.73925592586</v>
      </c>
      <c r="AH15">
        <f t="shared" si="25"/>
        <v>0.0426538414927648</v>
      </c>
      <c r="AJ15">
        <f t="shared" si="12"/>
        <v>1029.98146969603</v>
      </c>
      <c r="AK15">
        <f t="shared" si="13"/>
        <v>0.0411840720258942</v>
      </c>
    </row>
    <row r="16" spans="1:37">
      <c r="A16">
        <v>0.776201949403132</v>
      </c>
      <c r="B16" s="6">
        <v>0.885773923245623</v>
      </c>
      <c r="C16" s="6">
        <v>0.676125200144136</v>
      </c>
      <c r="D16" s="6">
        <f t="shared" si="0"/>
        <v>0.209648723101487</v>
      </c>
      <c r="E16" s="6">
        <f t="shared" si="1"/>
        <v>0.114226076754377</v>
      </c>
      <c r="F16">
        <f t="shared" si="2"/>
        <v>1</v>
      </c>
      <c r="G16" s="1">
        <v>14</v>
      </c>
      <c r="H16" s="2">
        <f t="shared" si="26"/>
        <v>0.0397710325894782</v>
      </c>
      <c r="I16" s="2">
        <f t="shared" si="14"/>
        <v>0.0113793929981332</v>
      </c>
      <c r="J16" s="2">
        <f t="shared" si="15"/>
        <v>0.0063460151089167</v>
      </c>
      <c r="K16" s="3">
        <f t="shared" si="3"/>
        <v>0.691712949665765</v>
      </c>
      <c r="L16" s="3">
        <f t="shared" si="4"/>
        <v>0.197914738030389</v>
      </c>
      <c r="M16" s="3">
        <f t="shared" si="5"/>
        <v>0.110372312303845</v>
      </c>
      <c r="N16" s="4">
        <f t="shared" si="6"/>
        <v>1338.079801</v>
      </c>
      <c r="O16" s="4">
        <f t="shared" si="7"/>
        <v>0</v>
      </c>
      <c r="P16" s="4">
        <v>0</v>
      </c>
      <c r="Q16" s="4">
        <f t="shared" si="16"/>
        <v>0.85</v>
      </c>
      <c r="R16" s="5">
        <f t="shared" si="17"/>
        <v>925.56712603789</v>
      </c>
      <c r="S16" s="5">
        <f t="shared" si="18"/>
        <v>0</v>
      </c>
      <c r="T16" s="5">
        <f t="shared" si="19"/>
        <v>0</v>
      </c>
      <c r="U16" s="5">
        <f t="shared" si="20"/>
        <v>0.0338053777010564</v>
      </c>
      <c r="W16" s="4">
        <f t="shared" si="8"/>
        <v>89.94053208896</v>
      </c>
      <c r="X16" s="4">
        <f t="shared" si="9"/>
        <v>0</v>
      </c>
      <c r="Y16" s="4">
        <f t="shared" si="10"/>
        <v>0.73</v>
      </c>
      <c r="Z16" s="5">
        <f t="shared" si="21"/>
        <v>17.8005568467004</v>
      </c>
      <c r="AA16" s="5">
        <f t="shared" si="22"/>
        <v>0</v>
      </c>
      <c r="AB16" s="5">
        <f t="shared" si="23"/>
        <v>0.00830695688863721</v>
      </c>
      <c r="AD16" s="4">
        <f t="shared" si="11"/>
        <v>4469.476592</v>
      </c>
      <c r="AE16" s="5">
        <f t="shared" si="27"/>
        <v>34.5984966993522</v>
      </c>
      <c r="AG16">
        <f t="shared" si="24"/>
        <v>977.966179583943</v>
      </c>
      <c r="AH16">
        <f t="shared" si="25"/>
        <v>0.0421123345896937</v>
      </c>
      <c r="AJ16">
        <f t="shared" si="12"/>
        <v>941.622138922444</v>
      </c>
      <c r="AK16">
        <f t="shared" si="13"/>
        <v>0.0405473189146837</v>
      </c>
    </row>
    <row r="17" spans="1:37">
      <c r="A17">
        <v>0.83369839009966</v>
      </c>
      <c r="B17" s="6">
        <v>0.878132882576205</v>
      </c>
      <c r="C17" s="6">
        <v>0.645617246345444</v>
      </c>
      <c r="D17" s="6">
        <f t="shared" si="0"/>
        <v>0.232515636230761</v>
      </c>
      <c r="E17" s="6">
        <f t="shared" si="1"/>
        <v>0.121867117423795</v>
      </c>
      <c r="F17">
        <f t="shared" si="2"/>
        <v>1</v>
      </c>
      <c r="G17" s="1">
        <v>15</v>
      </c>
      <c r="H17" s="2">
        <f t="shared" si="26"/>
        <v>0.0379977430953359</v>
      </c>
      <c r="I17" s="2">
        <f t="shared" si="14"/>
        <v>0.0127114384322324</v>
      </c>
      <c r="J17" s="2">
        <f t="shared" si="15"/>
        <v>0.00678725916895956</v>
      </c>
      <c r="K17" s="3">
        <f t="shared" si="3"/>
        <v>0.66087122324479</v>
      </c>
      <c r="L17" s="3">
        <f t="shared" si="4"/>
        <v>0.221082179666124</v>
      </c>
      <c r="M17" s="3">
        <f t="shared" si="5"/>
        <v>0.118046597089086</v>
      </c>
      <c r="N17" s="4">
        <f t="shared" si="6"/>
        <v>1338.079801</v>
      </c>
      <c r="O17" s="4">
        <f t="shared" si="7"/>
        <v>0</v>
      </c>
      <c r="P17" s="4">
        <v>0</v>
      </c>
      <c r="Q17" s="4">
        <f t="shared" si="16"/>
        <v>0.85</v>
      </c>
      <c r="R17" s="5">
        <f t="shared" si="17"/>
        <v>884.298434886015</v>
      </c>
      <c r="S17" s="5">
        <f t="shared" si="18"/>
        <v>0</v>
      </c>
      <c r="T17" s="5">
        <f t="shared" si="19"/>
        <v>0</v>
      </c>
      <c r="U17" s="5">
        <f t="shared" si="20"/>
        <v>0.0322980816310355</v>
      </c>
      <c r="W17" s="4">
        <f t="shared" si="8"/>
        <v>368.79109324624</v>
      </c>
      <c r="X17" s="4">
        <f t="shared" si="9"/>
        <v>0</v>
      </c>
      <c r="Y17" s="4">
        <f t="shared" si="10"/>
        <v>0.73</v>
      </c>
      <c r="Z17" s="5">
        <f t="shared" si="21"/>
        <v>81.5331387363315</v>
      </c>
      <c r="AA17" s="5">
        <f t="shared" si="22"/>
        <v>0</v>
      </c>
      <c r="AB17" s="5">
        <f t="shared" si="23"/>
        <v>0.00927935005552967</v>
      </c>
      <c r="AD17" s="4">
        <f t="shared" si="11"/>
        <v>4469.476592</v>
      </c>
      <c r="AE17" s="5">
        <f t="shared" si="27"/>
        <v>34.3000362079762</v>
      </c>
      <c r="AG17">
        <f t="shared" si="24"/>
        <v>1000.13160983032</v>
      </c>
      <c r="AH17">
        <f t="shared" si="25"/>
        <v>0.0415774316865652</v>
      </c>
      <c r="AJ17">
        <f t="shared" si="12"/>
        <v>960.266258712187</v>
      </c>
      <c r="AK17">
        <f t="shared" si="13"/>
        <v>0.0399201508882347</v>
      </c>
    </row>
    <row r="18" spans="1:37">
      <c r="A18">
        <v>0.891194830796189</v>
      </c>
      <c r="B18" s="6">
        <v>0.870557756584313</v>
      </c>
      <c r="C18" s="6">
        <v>0.615958727928851</v>
      </c>
      <c r="D18" s="6">
        <f t="shared" si="0"/>
        <v>0.254599028655462</v>
      </c>
      <c r="E18" s="6">
        <f t="shared" si="1"/>
        <v>0.129442243415687</v>
      </c>
      <c r="F18">
        <f t="shared" si="2"/>
        <v>1</v>
      </c>
      <c r="G18" s="1">
        <v>16</v>
      </c>
      <c r="H18" s="2">
        <f t="shared" si="26"/>
        <v>0.0362680640945139</v>
      </c>
      <c r="I18" s="2">
        <f t="shared" si="14"/>
        <v>0.0140036797210202</v>
      </c>
      <c r="J18" s="2">
        <f t="shared" si="15"/>
        <v>0.00722469688099495</v>
      </c>
      <c r="K18" s="3">
        <f t="shared" si="3"/>
        <v>0.630787987137148</v>
      </c>
      <c r="L18" s="3">
        <f t="shared" si="4"/>
        <v>0.243557332443112</v>
      </c>
      <c r="M18" s="3">
        <f t="shared" si="5"/>
        <v>0.125654680419741</v>
      </c>
      <c r="N18" s="4">
        <f t="shared" si="6"/>
        <v>1338.079801</v>
      </c>
      <c r="O18" s="4">
        <f t="shared" si="7"/>
        <v>0</v>
      </c>
      <c r="P18" s="4">
        <v>0</v>
      </c>
      <c r="Q18" s="4">
        <f t="shared" si="16"/>
        <v>0.85</v>
      </c>
      <c r="R18" s="5">
        <f t="shared" si="17"/>
        <v>844.044664301665</v>
      </c>
      <c r="S18" s="5">
        <f t="shared" si="18"/>
        <v>0</v>
      </c>
      <c r="T18" s="5">
        <f t="shared" si="19"/>
        <v>0</v>
      </c>
      <c r="U18" s="5">
        <f t="shared" si="20"/>
        <v>0.0308278544803368</v>
      </c>
      <c r="W18" s="4">
        <f t="shared" si="8"/>
        <v>69.24775368896</v>
      </c>
      <c r="X18" s="4">
        <f t="shared" si="9"/>
        <v>0</v>
      </c>
      <c r="Y18" s="4">
        <f t="shared" si="10"/>
        <v>0.73</v>
      </c>
      <c r="Z18" s="5">
        <f t="shared" si="21"/>
        <v>16.8657981661607</v>
      </c>
      <c r="AA18" s="5">
        <f t="shared" si="22"/>
        <v>0</v>
      </c>
      <c r="AB18" s="5">
        <f t="shared" si="23"/>
        <v>0.0102226861963447</v>
      </c>
      <c r="AD18" s="4">
        <f t="shared" si="11"/>
        <v>4469.476592</v>
      </c>
      <c r="AE18" s="5">
        <f t="shared" si="27"/>
        <v>34.0041503563478</v>
      </c>
      <c r="AG18">
        <f t="shared" si="24"/>
        <v>894.914612824173</v>
      </c>
      <c r="AH18">
        <f t="shared" si="25"/>
        <v>0.0410505406766816</v>
      </c>
      <c r="AJ18">
        <f t="shared" si="12"/>
        <v>856.836198699209</v>
      </c>
      <c r="AK18">
        <f t="shared" si="13"/>
        <v>0.0393038494666594</v>
      </c>
    </row>
    <row r="19" spans="1:37">
      <c r="A19">
        <v>0.948691271492717</v>
      </c>
      <c r="B19" s="6">
        <v>0.863047976663535</v>
      </c>
      <c r="C19" s="6">
        <v>0.58728584122405</v>
      </c>
      <c r="D19" s="6">
        <f t="shared" si="0"/>
        <v>0.275762135439485</v>
      </c>
      <c r="E19" s="6">
        <f t="shared" si="1"/>
        <v>0.136952023336465</v>
      </c>
      <c r="F19">
        <f t="shared" si="2"/>
        <v>1</v>
      </c>
      <c r="G19" s="1">
        <v>17</v>
      </c>
      <c r="H19" s="2">
        <f t="shared" si="26"/>
        <v>0.0345911400068596</v>
      </c>
      <c r="I19" s="2">
        <f t="shared" si="14"/>
        <v>0.0152469396095633</v>
      </c>
      <c r="J19" s="2">
        <f t="shared" si="15"/>
        <v>0.00765836108010509</v>
      </c>
      <c r="K19" s="3">
        <f t="shared" si="3"/>
        <v>0.601622284576451</v>
      </c>
      <c r="L19" s="3">
        <f t="shared" si="4"/>
        <v>0.265180582047474</v>
      </c>
      <c r="M19" s="3">
        <f t="shared" si="5"/>
        <v>0.133197133376076</v>
      </c>
      <c r="N19" s="4">
        <f t="shared" si="6"/>
        <v>1338.079801</v>
      </c>
      <c r="O19" s="4">
        <f t="shared" si="7"/>
        <v>0</v>
      </c>
      <c r="P19" s="4">
        <v>0</v>
      </c>
      <c r="Q19" s="4">
        <f t="shared" si="16"/>
        <v>0.85</v>
      </c>
      <c r="R19" s="5">
        <f t="shared" si="17"/>
        <v>805.018626823222</v>
      </c>
      <c r="S19" s="5">
        <f t="shared" si="18"/>
        <v>0</v>
      </c>
      <c r="T19" s="5">
        <f t="shared" si="19"/>
        <v>0</v>
      </c>
      <c r="U19" s="5">
        <f t="shared" si="20"/>
        <v>0.0294024690058307</v>
      </c>
      <c r="W19" s="4">
        <f t="shared" si="8"/>
        <v>368.79109324624</v>
      </c>
      <c r="X19" s="4">
        <f t="shared" si="9"/>
        <v>0</v>
      </c>
      <c r="Y19" s="4">
        <f t="shared" si="10"/>
        <v>0.73</v>
      </c>
      <c r="Z19" s="5">
        <f t="shared" si="21"/>
        <v>97.796236760962</v>
      </c>
      <c r="AA19" s="5">
        <f t="shared" si="22"/>
        <v>0</v>
      </c>
      <c r="AB19" s="5">
        <f t="shared" si="23"/>
        <v>0.0111302659149812</v>
      </c>
      <c r="AD19" s="4">
        <f t="shared" si="11"/>
        <v>4469.476592</v>
      </c>
      <c r="AE19" s="5">
        <f t="shared" si="27"/>
        <v>33.7108169346004</v>
      </c>
      <c r="AG19">
        <f t="shared" si="24"/>
        <v>936.525680518785</v>
      </c>
      <c r="AH19">
        <f t="shared" si="25"/>
        <v>0.0405327349208119</v>
      </c>
      <c r="AJ19">
        <f t="shared" si="12"/>
        <v>894.164837733318</v>
      </c>
      <c r="AK19">
        <f t="shared" si="13"/>
        <v>0.0386993620113852</v>
      </c>
    </row>
    <row r="20" spans="1:37">
      <c r="A20">
        <v>1.00618771218925</v>
      </c>
      <c r="B20" s="6">
        <v>0.855602979112488</v>
      </c>
      <c r="C20" s="6">
        <v>0.559695161204797</v>
      </c>
      <c r="D20" s="6">
        <f t="shared" si="0"/>
        <v>0.295907817907691</v>
      </c>
      <c r="E20" s="6">
        <f t="shared" si="1"/>
        <v>0.144397020887512</v>
      </c>
      <c r="F20">
        <f t="shared" si="2"/>
        <v>1</v>
      </c>
      <c r="G20" s="1">
        <v>18</v>
      </c>
      <c r="H20" s="2">
        <f t="shared" si="26"/>
        <v>0.0329736625931</v>
      </c>
      <c r="I20" s="2">
        <f t="shared" si="14"/>
        <v>0.0164344937853078</v>
      </c>
      <c r="J20" s="2">
        <f t="shared" si="15"/>
        <v>0.00808828431812506</v>
      </c>
      <c r="K20" s="3">
        <f t="shared" si="3"/>
        <v>0.573490501214424</v>
      </c>
      <c r="L20" s="3">
        <f t="shared" si="4"/>
        <v>0.285834976673588</v>
      </c>
      <c r="M20" s="3">
        <f t="shared" si="5"/>
        <v>0.140674522111988</v>
      </c>
      <c r="N20" s="4">
        <f t="shared" si="6"/>
        <v>1338.079801</v>
      </c>
      <c r="O20" s="4">
        <f t="shared" si="7"/>
        <v>0</v>
      </c>
      <c r="P20" s="4">
        <v>0</v>
      </c>
      <c r="Q20" s="4">
        <f t="shared" si="16"/>
        <v>0.85</v>
      </c>
      <c r="R20" s="5">
        <f t="shared" si="17"/>
        <v>767.376055740386</v>
      </c>
      <c r="S20" s="5">
        <f t="shared" si="18"/>
        <v>0</v>
      </c>
      <c r="T20" s="5">
        <f t="shared" si="19"/>
        <v>0</v>
      </c>
      <c r="U20" s="5">
        <f t="shared" si="20"/>
        <v>0.028027613204135</v>
      </c>
      <c r="W20" s="4">
        <f t="shared" si="8"/>
        <v>89.94053208896</v>
      </c>
      <c r="X20" s="4">
        <f t="shared" si="9"/>
        <v>0</v>
      </c>
      <c r="Y20" s="4">
        <f t="shared" si="10"/>
        <v>0.73</v>
      </c>
      <c r="Z20" s="5">
        <f t="shared" si="21"/>
        <v>25.708149891658</v>
      </c>
      <c r="AA20" s="5">
        <f t="shared" si="22"/>
        <v>0</v>
      </c>
      <c r="AB20" s="5">
        <f t="shared" si="23"/>
        <v>0.0119971804632747</v>
      </c>
      <c r="AD20" s="4">
        <f t="shared" si="11"/>
        <v>4469.476592</v>
      </c>
      <c r="AE20" s="5">
        <f t="shared" si="27"/>
        <v>33.4200139244455</v>
      </c>
      <c r="AG20">
        <f t="shared" si="24"/>
        <v>826.504219556489</v>
      </c>
      <c r="AH20">
        <f t="shared" si="25"/>
        <v>0.0400247936674098</v>
      </c>
      <c r="AJ20">
        <f t="shared" si="12"/>
        <v>786.909272392918</v>
      </c>
      <c r="AK20">
        <f t="shared" si="13"/>
        <v>0.0381073447869378</v>
      </c>
    </row>
    <row r="21" spans="1:37">
      <c r="A21">
        <v>1.06368415288577</v>
      </c>
      <c r="B21" s="6">
        <v>0.8482222050925</v>
      </c>
      <c r="C21" s="6">
        <v>0.53324969950664</v>
      </c>
      <c r="D21" s="6">
        <f t="shared" si="0"/>
        <v>0.31497250558586</v>
      </c>
      <c r="E21" s="6">
        <f t="shared" si="1"/>
        <v>0.1517777949075</v>
      </c>
      <c r="F21">
        <f t="shared" si="2"/>
        <v>1</v>
      </c>
      <c r="G21" s="1">
        <v>19</v>
      </c>
      <c r="H21" s="2">
        <f t="shared" si="26"/>
        <v>0.0314202196842307</v>
      </c>
      <c r="I21" s="2">
        <f t="shared" si="14"/>
        <v>0.0175617221462089</v>
      </c>
      <c r="J21" s="2">
        <f t="shared" si="15"/>
        <v>0.00851449886608031</v>
      </c>
      <c r="K21" s="3">
        <f t="shared" si="3"/>
        <v>0.546472430355718</v>
      </c>
      <c r="L21" s="3">
        <f t="shared" si="4"/>
        <v>0.305440161746775</v>
      </c>
      <c r="M21" s="3">
        <f t="shared" si="5"/>
        <v>0.148087407897506</v>
      </c>
      <c r="N21" s="4">
        <f t="shared" si="6"/>
        <v>1338.079801</v>
      </c>
      <c r="O21" s="4">
        <f t="shared" si="7"/>
        <v>1574.14362</v>
      </c>
      <c r="P21" s="4">
        <v>0</v>
      </c>
      <c r="Q21" s="4">
        <f t="shared" si="16"/>
        <v>0.85</v>
      </c>
      <c r="R21" s="5">
        <f t="shared" si="17"/>
        <v>731.223720862366</v>
      </c>
      <c r="S21" s="5">
        <f t="shared" si="18"/>
        <v>860.226089750349</v>
      </c>
      <c r="T21" s="5">
        <f t="shared" si="19"/>
        <v>0</v>
      </c>
      <c r="U21" s="5">
        <f t="shared" si="20"/>
        <v>0.0267071867315961</v>
      </c>
      <c r="W21" s="4">
        <f t="shared" si="8"/>
        <v>368.79109324624</v>
      </c>
      <c r="X21" s="4">
        <f t="shared" si="9"/>
        <v>1574.14362</v>
      </c>
      <c r="Y21" s="4">
        <f t="shared" si="10"/>
        <v>0.73</v>
      </c>
      <c r="Z21" s="5">
        <f t="shared" si="21"/>
        <v>112.643611171902</v>
      </c>
      <c r="AA21" s="5">
        <f t="shared" si="22"/>
        <v>480.806681905455</v>
      </c>
      <c r="AB21" s="5">
        <f t="shared" si="23"/>
        <v>0.0128200571667325</v>
      </c>
      <c r="AD21" s="4">
        <f t="shared" si="11"/>
        <v>4469.476592</v>
      </c>
      <c r="AE21" s="5">
        <f t="shared" si="27"/>
        <v>33.1317194975401</v>
      </c>
      <c r="AG21">
        <f t="shared" si="24"/>
        <v>2218.03182318761</v>
      </c>
      <c r="AH21">
        <f t="shared" si="25"/>
        <v>0.0395272438983286</v>
      </c>
      <c r="AJ21">
        <f t="shared" si="12"/>
        <v>2105.8578463541</v>
      </c>
      <c r="AK21">
        <f t="shared" si="13"/>
        <v>0.0375282066911115</v>
      </c>
    </row>
    <row r="22" spans="1:37">
      <c r="A22">
        <v>1.1211805935823</v>
      </c>
      <c r="B22" s="6">
        <v>0.840905100585668</v>
      </c>
      <c r="C22" s="6">
        <v>0.507984646503837</v>
      </c>
      <c r="D22" s="6">
        <f t="shared" si="0"/>
        <v>0.332920454081831</v>
      </c>
      <c r="E22" s="6">
        <f t="shared" si="1"/>
        <v>0.159094899414332</v>
      </c>
      <c r="F22">
        <f t="shared" si="2"/>
        <v>1</v>
      </c>
      <c r="G22" s="1">
        <v>20</v>
      </c>
      <c r="H22" s="2">
        <f t="shared" si="26"/>
        <v>0.0299336344132909</v>
      </c>
      <c r="I22" s="2">
        <f t="shared" si="14"/>
        <v>0.0186257695666164</v>
      </c>
      <c r="J22" s="2">
        <f t="shared" si="15"/>
        <v>0.00893703671662288</v>
      </c>
      <c r="K22" s="3">
        <f t="shared" si="3"/>
        <v>0.520617173005238</v>
      </c>
      <c r="L22" s="3">
        <f t="shared" si="4"/>
        <v>0.323946479833846</v>
      </c>
      <c r="M22" s="3">
        <f t="shared" si="5"/>
        <v>0.155436347160916</v>
      </c>
      <c r="N22" s="4">
        <f t="shared" si="6"/>
        <v>1338.079801</v>
      </c>
      <c r="O22" s="4">
        <f t="shared" si="7"/>
        <v>0</v>
      </c>
      <c r="P22" s="4">
        <v>0</v>
      </c>
      <c r="Q22" s="4">
        <f t="shared" si="16"/>
        <v>0.85</v>
      </c>
      <c r="R22" s="5">
        <f t="shared" si="17"/>
        <v>696.627323252032</v>
      </c>
      <c r="S22" s="5">
        <f t="shared" si="18"/>
        <v>0</v>
      </c>
      <c r="T22" s="5">
        <f t="shared" si="19"/>
        <v>0</v>
      </c>
      <c r="U22" s="5">
        <f t="shared" si="20"/>
        <v>0.0254435892512972</v>
      </c>
      <c r="W22" s="4">
        <f t="shared" si="8"/>
        <v>69.24775368896</v>
      </c>
      <c r="X22" s="4">
        <f t="shared" si="9"/>
        <v>0</v>
      </c>
      <c r="Y22" s="4">
        <f t="shared" si="10"/>
        <v>0.73</v>
      </c>
      <c r="Z22" s="5">
        <f t="shared" si="21"/>
        <v>22.4325660439398</v>
      </c>
      <c r="AA22" s="5">
        <f t="shared" si="22"/>
        <v>0</v>
      </c>
      <c r="AB22" s="5">
        <f t="shared" si="23"/>
        <v>0.01359681178363</v>
      </c>
      <c r="AD22" s="4">
        <f t="shared" si="11"/>
        <v>4469.476592</v>
      </c>
      <c r="AE22" s="5">
        <f t="shared" si="27"/>
        <v>32.8459120138405</v>
      </c>
      <c r="AG22">
        <f t="shared" si="24"/>
        <v>751.905801309812</v>
      </c>
      <c r="AH22">
        <f t="shared" si="25"/>
        <v>0.0390404010349272</v>
      </c>
      <c r="AJ22">
        <f t="shared" si="12"/>
        <v>711.8793655598</v>
      </c>
      <c r="AK22">
        <f t="shared" si="13"/>
        <v>0.0369621512050189</v>
      </c>
    </row>
    <row r="23" spans="1:37">
      <c r="A23">
        <v>1.17867703427883</v>
      </c>
      <c r="B23" s="6">
        <v>0.833651116353266</v>
      </c>
      <c r="C23" s="6">
        <v>0.483912612409916</v>
      </c>
      <c r="D23" s="6">
        <f t="shared" si="0"/>
        <v>0.34973850394335</v>
      </c>
      <c r="E23" s="6">
        <f t="shared" si="1"/>
        <v>0.166348883646734</v>
      </c>
      <c r="F23">
        <f t="shared" si="2"/>
        <v>1</v>
      </c>
      <c r="G23" s="1">
        <v>21</v>
      </c>
      <c r="H23" s="2">
        <f t="shared" si="26"/>
        <v>0.0285152809620926</v>
      </c>
      <c r="I23" s="2">
        <f t="shared" si="14"/>
        <v>0.0196252301480249</v>
      </c>
      <c r="J23" s="2">
        <f t="shared" si="15"/>
        <v>0.00935592958641246</v>
      </c>
      <c r="K23" s="3">
        <f t="shared" si="3"/>
        <v>0.495948629456876</v>
      </c>
      <c r="L23" s="3">
        <f t="shared" si="4"/>
        <v>0.34132947901259</v>
      </c>
      <c r="M23" s="3">
        <f t="shared" si="5"/>
        <v>0.162721891530533</v>
      </c>
      <c r="N23" s="4">
        <f t="shared" si="6"/>
        <v>1338.079801</v>
      </c>
      <c r="O23" s="4">
        <f t="shared" si="7"/>
        <v>0</v>
      </c>
      <c r="P23" s="4">
        <v>0</v>
      </c>
      <c r="Q23" s="4">
        <f t="shared" si="16"/>
        <v>0.85</v>
      </c>
      <c r="R23" s="5">
        <f t="shared" si="17"/>
        <v>663.61884340988</v>
      </c>
      <c r="S23" s="5">
        <f t="shared" si="18"/>
        <v>0</v>
      </c>
      <c r="T23" s="5">
        <f t="shared" si="19"/>
        <v>0</v>
      </c>
      <c r="U23" s="5">
        <f t="shared" si="20"/>
        <v>0.0242379888177787</v>
      </c>
      <c r="W23" s="4">
        <f t="shared" si="8"/>
        <v>368.79109324624</v>
      </c>
      <c r="X23" s="4">
        <f t="shared" si="9"/>
        <v>0</v>
      </c>
      <c r="Y23" s="4">
        <f t="shared" si="10"/>
        <v>0.73</v>
      </c>
      <c r="Z23" s="5">
        <f t="shared" si="21"/>
        <v>125.879271722223</v>
      </c>
      <c r="AA23" s="5">
        <f t="shared" si="22"/>
        <v>0</v>
      </c>
      <c r="AB23" s="5">
        <f t="shared" si="23"/>
        <v>0.0143264180080582</v>
      </c>
      <c r="AD23" s="4">
        <f t="shared" si="11"/>
        <v>4469.476592</v>
      </c>
      <c r="AE23" s="5">
        <f t="shared" si="27"/>
        <v>32.5625700199805</v>
      </c>
      <c r="AG23">
        <f t="shared" si="24"/>
        <v>822.060685152083</v>
      </c>
      <c r="AH23">
        <f t="shared" si="25"/>
        <v>0.0385644068258369</v>
      </c>
      <c r="AJ23">
        <f t="shared" si="12"/>
        <v>776.119398617413</v>
      </c>
      <c r="AK23">
        <f t="shared" si="13"/>
        <v>0.0364092150060291</v>
      </c>
    </row>
    <row r="24" spans="1:37">
      <c r="A24">
        <v>1.23617347497536</v>
      </c>
      <c r="B24" s="6">
        <v>0.826459707894524</v>
      </c>
      <c r="C24" s="6">
        <v>0.461028272415721</v>
      </c>
      <c r="D24" s="6">
        <f t="shared" si="0"/>
        <v>0.365431435478803</v>
      </c>
      <c r="E24" s="6">
        <f t="shared" si="1"/>
        <v>0.173540292105476</v>
      </c>
      <c r="F24">
        <f t="shared" si="2"/>
        <v>1</v>
      </c>
      <c r="G24" s="1">
        <v>22</v>
      </c>
      <c r="H24" s="2">
        <f t="shared" si="26"/>
        <v>0.0271653687730519</v>
      </c>
      <c r="I24" s="2">
        <f t="shared" si="14"/>
        <v>0.0205598630049634</v>
      </c>
      <c r="J24" s="2">
        <f t="shared" si="15"/>
        <v>0.00977120891851469</v>
      </c>
      <c r="K24" s="3">
        <f t="shared" si="3"/>
        <v>0.472470442412818</v>
      </c>
      <c r="L24" s="3">
        <f t="shared" si="4"/>
        <v>0.357584969711077</v>
      </c>
      <c r="M24" s="3">
        <f t="shared" si="5"/>
        <v>0.169944587876105</v>
      </c>
      <c r="N24" s="4">
        <f t="shared" si="6"/>
        <v>1338.079801</v>
      </c>
      <c r="O24" s="4">
        <f t="shared" si="7"/>
        <v>0</v>
      </c>
      <c r="P24" s="4">
        <v>0</v>
      </c>
      <c r="Q24" s="4">
        <f t="shared" si="16"/>
        <v>0.85</v>
      </c>
      <c r="R24" s="5">
        <f t="shared" si="17"/>
        <v>632.203155562126</v>
      </c>
      <c r="S24" s="5">
        <f t="shared" si="18"/>
        <v>0</v>
      </c>
      <c r="T24" s="5">
        <f t="shared" si="19"/>
        <v>0</v>
      </c>
      <c r="U24" s="5">
        <f t="shared" si="20"/>
        <v>0.0230905634570941</v>
      </c>
      <c r="W24" s="4">
        <f t="shared" si="8"/>
        <v>89.94053208896</v>
      </c>
      <c r="X24" s="4">
        <f t="shared" si="9"/>
        <v>0</v>
      </c>
      <c r="Y24" s="4">
        <f t="shared" si="10"/>
        <v>0.73</v>
      </c>
      <c r="Z24" s="5">
        <f t="shared" si="21"/>
        <v>32.1613824428289</v>
      </c>
      <c r="AA24" s="5">
        <f t="shared" si="22"/>
        <v>0</v>
      </c>
      <c r="AB24" s="5">
        <f t="shared" si="23"/>
        <v>0.0150086999936233</v>
      </c>
      <c r="AD24" s="4">
        <f t="shared" si="11"/>
        <v>4469.476592</v>
      </c>
      <c r="AE24" s="5">
        <f t="shared" si="27"/>
        <v>32.2816722476579</v>
      </c>
      <c r="AG24">
        <f t="shared" si="24"/>
        <v>696.646210252613</v>
      </c>
      <c r="AH24">
        <f t="shared" si="25"/>
        <v>0.0380992634507173</v>
      </c>
      <c r="AJ24">
        <f t="shared" si="12"/>
        <v>655.871303363188</v>
      </c>
      <c r="AK24">
        <f t="shared" si="13"/>
        <v>0.0358693023931594</v>
      </c>
    </row>
    <row r="25" spans="1:37">
      <c r="A25">
        <v>1.29366991567189</v>
      </c>
      <c r="B25" s="6">
        <v>0.819330335405754</v>
      </c>
      <c r="C25" s="6">
        <v>0.439312386181555</v>
      </c>
      <c r="D25" s="6">
        <f t="shared" si="0"/>
        <v>0.380017949224199</v>
      </c>
      <c r="E25" s="6">
        <f t="shared" si="1"/>
        <v>0.180669664594246</v>
      </c>
      <c r="F25">
        <f t="shared" si="2"/>
        <v>1</v>
      </c>
      <c r="G25" s="1">
        <v>23</v>
      </c>
      <c r="H25" s="2">
        <f t="shared" si="26"/>
        <v>0.0258831916418566</v>
      </c>
      <c r="I25" s="2">
        <f t="shared" si="14"/>
        <v>0.0214303431699205</v>
      </c>
      <c r="J25" s="2">
        <f t="shared" si="15"/>
        <v>0.010182905884753</v>
      </c>
      <c r="K25" s="3">
        <f t="shared" si="3"/>
        <v>0.450170329298638</v>
      </c>
      <c r="L25" s="3">
        <f t="shared" si="4"/>
        <v>0.372724692351501</v>
      </c>
      <c r="M25" s="3">
        <f t="shared" si="5"/>
        <v>0.177104978349861</v>
      </c>
      <c r="N25" s="4">
        <f t="shared" si="6"/>
        <v>1338.079801</v>
      </c>
      <c r="O25" s="4">
        <f t="shared" si="7"/>
        <v>0</v>
      </c>
      <c r="P25" s="4">
        <v>0</v>
      </c>
      <c r="Q25" s="4">
        <f t="shared" si="16"/>
        <v>0.85</v>
      </c>
      <c r="R25" s="5">
        <f t="shared" si="17"/>
        <v>602.363824644026</v>
      </c>
      <c r="S25" s="5">
        <f t="shared" si="18"/>
        <v>0</v>
      </c>
      <c r="T25" s="5">
        <f t="shared" si="19"/>
        <v>0</v>
      </c>
      <c r="U25" s="5">
        <f t="shared" si="20"/>
        <v>0.0220007128955781</v>
      </c>
      <c r="W25" s="4">
        <f t="shared" si="8"/>
        <v>368.79109324624</v>
      </c>
      <c r="X25" s="4">
        <f t="shared" si="9"/>
        <v>0</v>
      </c>
      <c r="Y25" s="4">
        <f t="shared" si="10"/>
        <v>0.73</v>
      </c>
      <c r="Z25" s="5">
        <f t="shared" si="21"/>
        <v>137.457546772179</v>
      </c>
      <c r="AA25" s="5">
        <f t="shared" si="22"/>
        <v>0</v>
      </c>
      <c r="AB25" s="5">
        <f t="shared" si="23"/>
        <v>0.015644150514042</v>
      </c>
      <c r="AD25" s="4">
        <f t="shared" si="11"/>
        <v>4469.476592</v>
      </c>
      <c r="AE25" s="5">
        <f t="shared" si="27"/>
        <v>32.0031976120325</v>
      </c>
      <c r="AG25">
        <f t="shared" si="24"/>
        <v>771.824569028237</v>
      </c>
      <c r="AH25">
        <f t="shared" si="25"/>
        <v>0.0376448634096201</v>
      </c>
      <c r="AJ25">
        <f t="shared" si="12"/>
        <v>724.613866065438</v>
      </c>
      <c r="AK25">
        <f t="shared" si="13"/>
        <v>0.0353422151967699</v>
      </c>
    </row>
    <row r="26" spans="1:37">
      <c r="A26">
        <v>1.35116635636842</v>
      </c>
      <c r="B26" s="6">
        <v>0.812262463739829</v>
      </c>
      <c r="C26" s="6">
        <v>0.418735206245185</v>
      </c>
      <c r="D26" s="6">
        <f t="shared" si="0"/>
        <v>0.393527257494644</v>
      </c>
      <c r="E26" s="6">
        <f t="shared" si="1"/>
        <v>0.187737536260171</v>
      </c>
      <c r="F26">
        <f t="shared" si="2"/>
        <v>1</v>
      </c>
      <c r="G26" s="1">
        <v>24</v>
      </c>
      <c r="H26" s="2">
        <f t="shared" si="26"/>
        <v>0.0246673412563822</v>
      </c>
      <c r="I26" s="2">
        <f t="shared" si="14"/>
        <v>0.0222380480520975</v>
      </c>
      <c r="J26" s="2">
        <f t="shared" si="15"/>
        <v>0.0105910513880503</v>
      </c>
      <c r="K26" s="3">
        <f t="shared" si="3"/>
        <v>0.42902379621337</v>
      </c>
      <c r="L26" s="3">
        <f t="shared" si="4"/>
        <v>0.386772603359421</v>
      </c>
      <c r="M26" s="3">
        <f t="shared" si="5"/>
        <v>0.184203600427209</v>
      </c>
      <c r="N26" s="4">
        <f t="shared" si="6"/>
        <v>1338.079801</v>
      </c>
      <c r="O26" s="4">
        <f t="shared" si="7"/>
        <v>0</v>
      </c>
      <c r="P26" s="4">
        <v>0</v>
      </c>
      <c r="Q26" s="4">
        <f t="shared" si="16"/>
        <v>0.85</v>
      </c>
      <c r="R26" s="5">
        <f t="shared" si="17"/>
        <v>574.068075861451</v>
      </c>
      <c r="S26" s="5">
        <f t="shared" si="18"/>
        <v>0</v>
      </c>
      <c r="T26" s="5">
        <f t="shared" si="19"/>
        <v>0</v>
      </c>
      <c r="U26" s="5">
        <f t="shared" si="20"/>
        <v>0.0209672400679248</v>
      </c>
      <c r="W26" s="4">
        <f t="shared" si="8"/>
        <v>69.24775368896</v>
      </c>
      <c r="X26" s="4">
        <f t="shared" si="9"/>
        <v>0</v>
      </c>
      <c r="Y26" s="4">
        <f t="shared" si="10"/>
        <v>0.73</v>
      </c>
      <c r="Z26" s="5">
        <f t="shared" si="21"/>
        <v>26.783133971071</v>
      </c>
      <c r="AA26" s="5">
        <f t="shared" si="22"/>
        <v>0</v>
      </c>
      <c r="AB26" s="5">
        <f t="shared" si="23"/>
        <v>0.0162337750780312</v>
      </c>
      <c r="AD26" s="4">
        <f t="shared" si="11"/>
        <v>4469.476592</v>
      </c>
      <c r="AE26" s="5">
        <f t="shared" si="27"/>
        <v>31.7271252101591</v>
      </c>
      <c r="AG26">
        <f t="shared" si="24"/>
        <v>632.578335042681</v>
      </c>
      <c r="AH26">
        <f t="shared" si="25"/>
        <v>0.037201015145956</v>
      </c>
      <c r="AJ26">
        <f t="shared" si="12"/>
        <v>592.221330710313</v>
      </c>
      <c r="AK26">
        <f t="shared" si="13"/>
        <v>0.0348276782068834</v>
      </c>
    </row>
    <row r="27" spans="1:37">
      <c r="A27">
        <v>1.40866279706494</v>
      </c>
      <c r="B27" s="6">
        <v>0.805255562366015</v>
      </c>
      <c r="C27" s="6">
        <v>0.399259317448701</v>
      </c>
      <c r="D27" s="6">
        <f t="shared" si="0"/>
        <v>0.405996244917314</v>
      </c>
      <c r="E27" s="6">
        <f t="shared" si="1"/>
        <v>0.194744437633985</v>
      </c>
      <c r="F27">
        <f t="shared" si="2"/>
        <v>1</v>
      </c>
      <c r="G27" s="1">
        <v>25</v>
      </c>
      <c r="H27" s="2">
        <f t="shared" si="26"/>
        <v>0.0235158868108218</v>
      </c>
      <c r="I27" s="2">
        <f t="shared" si="14"/>
        <v>0.0229848778209515</v>
      </c>
      <c r="J27" s="2">
        <f t="shared" si="15"/>
        <v>0.0109956760647466</v>
      </c>
      <c r="K27" s="3">
        <f t="shared" si="3"/>
        <v>0.408997261846943</v>
      </c>
      <c r="L27" s="3">
        <f t="shared" si="4"/>
        <v>0.399761751205979</v>
      </c>
      <c r="M27" s="3">
        <f t="shared" si="5"/>
        <v>0.191240986947078</v>
      </c>
      <c r="N27" s="4">
        <f t="shared" si="6"/>
        <v>1338.079801</v>
      </c>
      <c r="O27" s="4">
        <f t="shared" si="7"/>
        <v>0</v>
      </c>
      <c r="P27" s="4">
        <v>0</v>
      </c>
      <c r="Q27" s="4">
        <f t="shared" si="16"/>
        <v>0.85</v>
      </c>
      <c r="R27" s="5">
        <f t="shared" si="17"/>
        <v>547.270974741702</v>
      </c>
      <c r="S27" s="5">
        <f t="shared" si="18"/>
        <v>0</v>
      </c>
      <c r="T27" s="5">
        <f t="shared" si="19"/>
        <v>0</v>
      </c>
      <c r="U27" s="5">
        <f t="shared" si="20"/>
        <v>0.0199885037891985</v>
      </c>
      <c r="W27" s="4">
        <f t="shared" si="8"/>
        <v>368.79109324624</v>
      </c>
      <c r="X27" s="4">
        <f t="shared" si="9"/>
        <v>0</v>
      </c>
      <c r="Y27" s="4">
        <f t="shared" si="10"/>
        <v>0.73</v>
      </c>
      <c r="Z27" s="5">
        <f t="shared" si="21"/>
        <v>147.428573265284</v>
      </c>
      <c r="AA27" s="5">
        <f t="shared" si="22"/>
        <v>0</v>
      </c>
      <c r="AB27" s="5">
        <f t="shared" si="23"/>
        <v>0.0167789608092946</v>
      </c>
      <c r="AD27" s="4">
        <f t="shared" si="11"/>
        <v>4469.476592</v>
      </c>
      <c r="AE27" s="5">
        <f t="shared" si="27"/>
        <v>31.4534343194128</v>
      </c>
      <c r="AG27">
        <f t="shared" si="24"/>
        <v>726.152982326399</v>
      </c>
      <c r="AH27">
        <f t="shared" si="25"/>
        <v>0.0367674645984931</v>
      </c>
      <c r="AJ27">
        <f t="shared" si="12"/>
        <v>677.921719260178</v>
      </c>
      <c r="AK27">
        <f t="shared" si="13"/>
        <v>0.0343253603856225</v>
      </c>
    </row>
    <row r="28" spans="1:37">
      <c r="A28">
        <v>1.46615923776147</v>
      </c>
      <c r="B28" s="6">
        <v>0.798309105330152</v>
      </c>
      <c r="C28" s="6">
        <v>0.380841964530631</v>
      </c>
      <c r="D28" s="6">
        <f t="shared" si="0"/>
        <v>0.417467140799521</v>
      </c>
      <c r="E28" s="6">
        <f t="shared" si="1"/>
        <v>0.201690894669848</v>
      </c>
      <c r="F28">
        <f t="shared" si="2"/>
        <v>1</v>
      </c>
      <c r="G28" s="1">
        <v>26</v>
      </c>
      <c r="H28" s="2">
        <f t="shared" si="26"/>
        <v>0.0224265235483059</v>
      </c>
      <c r="I28" s="2">
        <f t="shared" si="14"/>
        <v>0.023673106861316</v>
      </c>
      <c r="J28" s="2">
        <f t="shared" si="15"/>
        <v>0.0113968102869083</v>
      </c>
      <c r="K28" s="3">
        <f t="shared" si="3"/>
        <v>0.390050640989666</v>
      </c>
      <c r="L28" s="3">
        <f t="shared" si="4"/>
        <v>0.411731692858417</v>
      </c>
      <c r="M28" s="3">
        <f t="shared" si="5"/>
        <v>0.198217666151916</v>
      </c>
      <c r="N28" s="4">
        <f t="shared" si="6"/>
        <v>1338.079801</v>
      </c>
      <c r="O28" s="4">
        <f t="shared" si="7"/>
        <v>0</v>
      </c>
      <c r="P28" s="4">
        <v>0</v>
      </c>
      <c r="Q28" s="4">
        <f t="shared" si="16"/>
        <v>0.85</v>
      </c>
      <c r="R28" s="5">
        <f t="shared" si="17"/>
        <v>521.918884075375</v>
      </c>
      <c r="S28" s="5">
        <f t="shared" si="18"/>
        <v>0</v>
      </c>
      <c r="T28" s="5">
        <f t="shared" si="19"/>
        <v>0</v>
      </c>
      <c r="U28" s="5">
        <f t="shared" si="20"/>
        <v>0.01906254501606</v>
      </c>
      <c r="W28" s="4">
        <f t="shared" si="8"/>
        <v>89.94053208896</v>
      </c>
      <c r="X28" s="4">
        <f t="shared" si="9"/>
        <v>0</v>
      </c>
      <c r="Y28" s="4">
        <f t="shared" si="10"/>
        <v>0.73</v>
      </c>
      <c r="Z28" s="5">
        <f t="shared" si="21"/>
        <v>37.0313675335743</v>
      </c>
      <c r="AA28" s="5">
        <f t="shared" si="22"/>
        <v>0</v>
      </c>
      <c r="AB28" s="5">
        <f t="shared" si="23"/>
        <v>0.0172813680087607</v>
      </c>
      <c r="AD28" s="4">
        <f t="shared" si="11"/>
        <v>4469.476592</v>
      </c>
      <c r="AE28" s="5">
        <f t="shared" si="27"/>
        <v>31.1821043959191</v>
      </c>
      <c r="AG28">
        <f t="shared" si="24"/>
        <v>590.132356004868</v>
      </c>
      <c r="AH28">
        <f t="shared" si="25"/>
        <v>0.0363439130248207</v>
      </c>
      <c r="AJ28">
        <f t="shared" si="12"/>
        <v>549.392264712663</v>
      </c>
      <c r="AK28">
        <f t="shared" si="13"/>
        <v>0.0338348922611211</v>
      </c>
    </row>
    <row r="29" spans="1:37">
      <c r="A29">
        <v>1.523655678458</v>
      </c>
      <c r="B29" s="6">
        <v>0.791422571215167</v>
      </c>
      <c r="C29" s="6">
        <v>0.363436931221363</v>
      </c>
      <c r="D29" s="6">
        <f t="shared" si="0"/>
        <v>0.427985639993804</v>
      </c>
      <c r="E29" s="6">
        <f t="shared" si="1"/>
        <v>0.208577428784833</v>
      </c>
      <c r="F29">
        <f t="shared" si="2"/>
        <v>1</v>
      </c>
      <c r="G29" s="1">
        <v>27</v>
      </c>
      <c r="H29" s="2">
        <f t="shared" si="26"/>
        <v>0.0213966936956417</v>
      </c>
      <c r="I29" s="2">
        <f t="shared" si="14"/>
        <v>0.0243052628362999</v>
      </c>
      <c r="J29" s="2">
        <f t="shared" si="15"/>
        <v>0.0117944841645884</v>
      </c>
      <c r="K29" s="3">
        <f t="shared" si="3"/>
        <v>0.372139447875997</v>
      </c>
      <c r="L29" s="3">
        <f t="shared" si="4"/>
        <v>0.422726390396662</v>
      </c>
      <c r="M29" s="3">
        <f t="shared" si="5"/>
        <v>0.20513416172734</v>
      </c>
      <c r="N29" s="4">
        <f t="shared" si="6"/>
        <v>1338.079801</v>
      </c>
      <c r="O29" s="4">
        <f t="shared" si="7"/>
        <v>0</v>
      </c>
      <c r="P29" s="4">
        <v>0</v>
      </c>
      <c r="Q29" s="4">
        <f t="shared" si="16"/>
        <v>0.85</v>
      </c>
      <c r="R29" s="5">
        <f t="shared" si="17"/>
        <v>497.952278358164</v>
      </c>
      <c r="S29" s="5">
        <f t="shared" si="18"/>
        <v>0</v>
      </c>
      <c r="T29" s="5">
        <f t="shared" si="19"/>
        <v>0</v>
      </c>
      <c r="U29" s="5">
        <f t="shared" si="20"/>
        <v>0.0181871896412954</v>
      </c>
      <c r="W29" s="4">
        <f t="shared" si="8"/>
        <v>368.79109324624</v>
      </c>
      <c r="X29" s="4">
        <f t="shared" si="9"/>
        <v>0</v>
      </c>
      <c r="Y29" s="4">
        <f t="shared" si="10"/>
        <v>0.73</v>
      </c>
      <c r="Z29" s="5">
        <f t="shared" si="21"/>
        <v>155.897727658422</v>
      </c>
      <c r="AA29" s="5">
        <f t="shared" si="22"/>
        <v>0</v>
      </c>
      <c r="AB29" s="5">
        <f t="shared" si="23"/>
        <v>0.0177428418704989</v>
      </c>
      <c r="AD29" s="4">
        <f t="shared" si="11"/>
        <v>4469.476592</v>
      </c>
      <c r="AE29" s="5">
        <f t="shared" si="27"/>
        <v>30.9131150730291</v>
      </c>
      <c r="AG29">
        <f t="shared" si="24"/>
        <v>684.763121089615</v>
      </c>
      <c r="AH29">
        <f t="shared" si="25"/>
        <v>0.0359300315117943</v>
      </c>
      <c r="AJ29">
        <f t="shared" si="12"/>
        <v>635.704326078019</v>
      </c>
      <c r="AK29">
        <f t="shared" si="13"/>
        <v>0.0333558799600979</v>
      </c>
    </row>
    <row r="30" spans="1:37">
      <c r="A30">
        <v>1.58115211915453</v>
      </c>
      <c r="B30" s="6">
        <v>0.784595443101944</v>
      </c>
      <c r="C30" s="6">
        <v>0.34699603445828</v>
      </c>
      <c r="D30" s="6">
        <f t="shared" si="0"/>
        <v>0.437599408643664</v>
      </c>
      <c r="E30" s="6">
        <f t="shared" si="1"/>
        <v>0.215404556898056</v>
      </c>
      <c r="F30">
        <f t="shared" si="2"/>
        <v>1</v>
      </c>
      <c r="G30" s="1">
        <v>28</v>
      </c>
      <c r="H30" s="2">
        <f t="shared" si="26"/>
        <v>0.0204236834400297</v>
      </c>
      <c r="I30" s="2">
        <f t="shared" si="14"/>
        <v>0.0248840297083936</v>
      </c>
      <c r="J30" s="2">
        <f t="shared" si="15"/>
        <v>0.0121887275481066</v>
      </c>
      <c r="K30" s="3">
        <f t="shared" si="3"/>
        <v>0.355216482839821</v>
      </c>
      <c r="L30" s="3">
        <f t="shared" si="4"/>
        <v>0.432792524318734</v>
      </c>
      <c r="M30" s="3">
        <f t="shared" si="5"/>
        <v>0.211990992841445</v>
      </c>
      <c r="N30" s="4">
        <f t="shared" si="6"/>
        <v>1338.079801</v>
      </c>
      <c r="O30" s="4">
        <f t="shared" si="7"/>
        <v>1574.14362</v>
      </c>
      <c r="P30" s="4">
        <v>0</v>
      </c>
      <c r="Q30" s="4">
        <f t="shared" si="16"/>
        <v>0.85</v>
      </c>
      <c r="R30" s="5">
        <f t="shared" si="17"/>
        <v>475.308000670228</v>
      </c>
      <c r="S30" s="5">
        <f t="shared" si="18"/>
        <v>559.161760181144</v>
      </c>
      <c r="T30" s="5">
        <f t="shared" si="19"/>
        <v>0</v>
      </c>
      <c r="U30" s="5">
        <f t="shared" si="20"/>
        <v>0.0173601309240253</v>
      </c>
      <c r="W30" s="4">
        <f t="shared" si="8"/>
        <v>69.24775368896</v>
      </c>
      <c r="X30" s="4">
        <f t="shared" si="9"/>
        <v>1574.14362</v>
      </c>
      <c r="Y30" s="4">
        <f t="shared" si="10"/>
        <v>0.73</v>
      </c>
      <c r="Z30" s="5">
        <f t="shared" si="21"/>
        <v>29.9699101224469</v>
      </c>
      <c r="AA30" s="5">
        <f t="shared" si="22"/>
        <v>681.27759094003</v>
      </c>
      <c r="AB30" s="5">
        <f t="shared" si="23"/>
        <v>0.0181653416871273</v>
      </c>
      <c r="AD30" s="4">
        <f t="shared" si="11"/>
        <v>4469.476592</v>
      </c>
      <c r="AE30" s="5">
        <f t="shared" si="27"/>
        <v>30.6464461597853</v>
      </c>
      <c r="AG30">
        <f t="shared" si="24"/>
        <v>1776.36370807363</v>
      </c>
      <c r="AH30">
        <f t="shared" si="25"/>
        <v>0.0355254726111526</v>
      </c>
      <c r="AJ30">
        <f t="shared" si="12"/>
        <v>1644.47920718508</v>
      </c>
      <c r="AK30">
        <f t="shared" si="13"/>
        <v>0.0328879163478394</v>
      </c>
    </row>
    <row r="31" spans="1:37">
      <c r="A31">
        <v>1.63864855985106</v>
      </c>
      <c r="B31" s="6">
        <v>0.777827208530513</v>
      </c>
      <c r="C31" s="6">
        <v>0.331470293939887</v>
      </c>
      <c r="D31" s="6">
        <f t="shared" si="0"/>
        <v>0.446356914590626</v>
      </c>
      <c r="E31" s="6">
        <f t="shared" si="1"/>
        <v>0.222172791469487</v>
      </c>
      <c r="F31">
        <f t="shared" si="2"/>
        <v>1</v>
      </c>
      <c r="G31" s="1">
        <v>29</v>
      </c>
      <c r="H31" s="2">
        <f t="shared" si="26"/>
        <v>0.0195046995076689</v>
      </c>
      <c r="I31" s="2">
        <f t="shared" si="14"/>
        <v>0.0254121711585816</v>
      </c>
      <c r="J31" s="2">
        <f t="shared" si="15"/>
        <v>0.0125795700302797</v>
      </c>
      <c r="K31" s="3">
        <f t="shared" si="3"/>
        <v>0.339233164199083</v>
      </c>
      <c r="L31" s="3">
        <f t="shared" si="4"/>
        <v>0.441978161617145</v>
      </c>
      <c r="M31" s="3">
        <f t="shared" si="5"/>
        <v>0.218788674183772</v>
      </c>
      <c r="N31" s="4">
        <f t="shared" si="6"/>
        <v>1338.079801</v>
      </c>
      <c r="O31" s="4">
        <f t="shared" si="7"/>
        <v>0</v>
      </c>
      <c r="P31" s="4">
        <v>0</v>
      </c>
      <c r="Q31" s="4">
        <f t="shared" si="16"/>
        <v>0.85</v>
      </c>
      <c r="R31" s="5">
        <f t="shared" si="17"/>
        <v>453.92104484411</v>
      </c>
      <c r="S31" s="5">
        <f t="shared" si="18"/>
        <v>0</v>
      </c>
      <c r="T31" s="5">
        <f t="shared" si="19"/>
        <v>0</v>
      </c>
      <c r="U31" s="5">
        <f t="shared" si="20"/>
        <v>0.0165789945815185</v>
      </c>
      <c r="W31" s="4">
        <f t="shared" si="8"/>
        <v>368.79109324624</v>
      </c>
      <c r="X31" s="4">
        <f t="shared" si="9"/>
        <v>0</v>
      </c>
      <c r="Y31" s="4">
        <f t="shared" si="10"/>
        <v>0.73</v>
      </c>
      <c r="Z31" s="5">
        <f t="shared" si="21"/>
        <v>162.99760941375</v>
      </c>
      <c r="AA31" s="5">
        <f t="shared" si="22"/>
        <v>0</v>
      </c>
      <c r="AB31" s="5">
        <f t="shared" si="23"/>
        <v>0.0185508849457646</v>
      </c>
      <c r="AD31" s="4">
        <f t="shared" si="11"/>
        <v>4469.476592</v>
      </c>
      <c r="AE31" s="5">
        <f t="shared" si="27"/>
        <v>30.3820776394057</v>
      </c>
      <c r="AG31">
        <f t="shared" si="24"/>
        <v>647.300731897266</v>
      </c>
      <c r="AH31">
        <f t="shared" si="25"/>
        <v>0.0351298795272831</v>
      </c>
      <c r="AJ31">
        <f t="shared" si="12"/>
        <v>597.563804567928</v>
      </c>
      <c r="AK31">
        <f t="shared" si="13"/>
        <v>0.0324305897242026</v>
      </c>
    </row>
    <row r="32" spans="1:37">
      <c r="A32">
        <v>1.69614500054759</v>
      </c>
      <c r="B32" s="6">
        <v>0.771117359461595</v>
      </c>
      <c r="C32" s="6">
        <v>0.316810831789489</v>
      </c>
      <c r="D32" s="6">
        <f t="shared" si="0"/>
        <v>0.454306527672106</v>
      </c>
      <c r="E32" s="6">
        <f t="shared" si="1"/>
        <v>0.228882640538405</v>
      </c>
      <c r="F32">
        <f t="shared" si="2"/>
        <v>1</v>
      </c>
      <c r="G32" s="1">
        <v>30</v>
      </c>
      <c r="H32" s="2">
        <f t="shared" si="26"/>
        <v>0.0186369286500894</v>
      </c>
      <c r="I32" s="2">
        <f t="shared" si="14"/>
        <v>0.0258924710977958</v>
      </c>
      <c r="J32" s="2">
        <f t="shared" si="15"/>
        <v>0.0129670409486447</v>
      </c>
      <c r="K32" s="3">
        <f t="shared" si="3"/>
        <v>0.324140562864688</v>
      </c>
      <c r="L32" s="3">
        <f t="shared" si="4"/>
        <v>0.450331721131366</v>
      </c>
      <c r="M32" s="3">
        <f t="shared" si="5"/>
        <v>0.225527716003946</v>
      </c>
      <c r="N32" s="4">
        <f t="shared" si="6"/>
        <v>1338.079801</v>
      </c>
      <c r="O32" s="4">
        <f t="shared" si="7"/>
        <v>0</v>
      </c>
      <c r="P32" s="4">
        <v>0</v>
      </c>
      <c r="Q32" s="4">
        <f t="shared" si="16"/>
        <v>0.85</v>
      </c>
      <c r="R32" s="5">
        <f t="shared" si="17"/>
        <v>433.72593985401</v>
      </c>
      <c r="S32" s="5">
        <f t="shared" si="18"/>
        <v>0</v>
      </c>
      <c r="T32" s="5">
        <f t="shared" si="19"/>
        <v>0</v>
      </c>
      <c r="U32" s="5">
        <f t="shared" si="20"/>
        <v>0.015841389352576</v>
      </c>
      <c r="W32" s="4">
        <f t="shared" si="8"/>
        <v>89.94053208896</v>
      </c>
      <c r="X32" s="4">
        <f t="shared" si="9"/>
        <v>0</v>
      </c>
      <c r="Y32" s="4">
        <f t="shared" si="10"/>
        <v>0.73</v>
      </c>
      <c r="Z32" s="5">
        <f t="shared" si="21"/>
        <v>40.5030746150922</v>
      </c>
      <c r="AA32" s="5">
        <f t="shared" si="22"/>
        <v>0</v>
      </c>
      <c r="AB32" s="5">
        <f t="shared" si="23"/>
        <v>0.018901503901391</v>
      </c>
      <c r="AD32" s="4">
        <f t="shared" si="11"/>
        <v>4469.476592</v>
      </c>
      <c r="AE32" s="5">
        <f t="shared" si="27"/>
        <v>30.1199896677791</v>
      </c>
      <c r="AG32">
        <f t="shared" si="24"/>
        <v>504.349004136881</v>
      </c>
      <c r="AH32">
        <f t="shared" si="25"/>
        <v>0.0347428932539669</v>
      </c>
      <c r="AJ32">
        <f t="shared" si="12"/>
        <v>464.291832521075</v>
      </c>
      <c r="AK32">
        <f t="shared" si="13"/>
        <v>0.0319834904870566</v>
      </c>
    </row>
    <row r="33" spans="1:37">
      <c r="A33">
        <v>1.75364144124411</v>
      </c>
      <c r="B33" s="6">
        <v>0.764465392238457</v>
      </c>
      <c r="C33" s="6">
        <v>0.302969550722149</v>
      </c>
      <c r="D33" s="6">
        <f t="shared" si="0"/>
        <v>0.461495841516308</v>
      </c>
      <c r="E33" s="6">
        <f t="shared" si="1"/>
        <v>0.235534607761543</v>
      </c>
      <c r="F33">
        <f t="shared" si="2"/>
        <v>1</v>
      </c>
      <c r="G33" s="1">
        <v>31</v>
      </c>
      <c r="H33" s="2">
        <f t="shared" si="26"/>
        <v>0.0178175830039734</v>
      </c>
      <c r="I33" s="2">
        <f t="shared" si="14"/>
        <v>0.0263276883048871</v>
      </c>
      <c r="J33" s="2">
        <f t="shared" si="15"/>
        <v>0.0133511693876595</v>
      </c>
      <c r="K33" s="3">
        <f t="shared" si="3"/>
        <v>0.309890191255819</v>
      </c>
      <c r="L33" s="3">
        <f t="shared" si="4"/>
        <v>0.457901184594207</v>
      </c>
      <c r="M33" s="3">
        <f t="shared" si="5"/>
        <v>0.232208624149974</v>
      </c>
      <c r="N33" s="4">
        <f t="shared" si="6"/>
        <v>1338.079801</v>
      </c>
      <c r="O33" s="4">
        <f t="shared" si="7"/>
        <v>0</v>
      </c>
      <c r="P33" s="4">
        <v>0</v>
      </c>
      <c r="Q33" s="4">
        <f t="shared" si="16"/>
        <v>0.85</v>
      </c>
      <c r="R33" s="5">
        <f t="shared" si="17"/>
        <v>414.657805447438</v>
      </c>
      <c r="S33" s="5">
        <f t="shared" si="18"/>
        <v>0</v>
      </c>
      <c r="T33" s="5">
        <f t="shared" si="19"/>
        <v>0</v>
      </c>
      <c r="U33" s="5">
        <f t="shared" si="20"/>
        <v>0.0151449455533774</v>
      </c>
      <c r="W33" s="4">
        <f t="shared" si="8"/>
        <v>368.79109324624</v>
      </c>
      <c r="X33" s="4">
        <f t="shared" si="9"/>
        <v>0</v>
      </c>
      <c r="Y33" s="4">
        <f t="shared" si="10"/>
        <v>0.73</v>
      </c>
      <c r="Z33" s="5">
        <f t="shared" si="21"/>
        <v>168.869878465246</v>
      </c>
      <c r="AA33" s="5">
        <f t="shared" si="22"/>
        <v>0</v>
      </c>
      <c r="AB33" s="5">
        <f t="shared" si="23"/>
        <v>0.0192192124625675</v>
      </c>
      <c r="AD33" s="4">
        <f t="shared" si="11"/>
        <v>4469.476592</v>
      </c>
      <c r="AE33" s="5">
        <f t="shared" si="27"/>
        <v>29.8601625719742</v>
      </c>
      <c r="AG33">
        <f t="shared" si="24"/>
        <v>613.387846484658</v>
      </c>
      <c r="AH33">
        <f t="shared" si="25"/>
        <v>0.034364158015945</v>
      </c>
      <c r="AJ33">
        <f t="shared" si="12"/>
        <v>563.088598494871</v>
      </c>
      <c r="AK33">
        <f t="shared" si="13"/>
        <v>0.0315462161282628</v>
      </c>
    </row>
    <row r="34" spans="1:37">
      <c r="A34">
        <v>1.81113788194064</v>
      </c>
      <c r="B34" s="6">
        <v>0.757870807549112</v>
      </c>
      <c r="C34" s="6">
        <v>0.28989963254299</v>
      </c>
      <c r="D34" s="6">
        <f t="shared" si="0"/>
        <v>0.467971175006122</v>
      </c>
      <c r="E34" s="6">
        <f t="shared" si="1"/>
        <v>0.242129192450888</v>
      </c>
      <c r="F34">
        <f t="shared" si="2"/>
        <v>1</v>
      </c>
      <c r="G34" s="1">
        <v>32</v>
      </c>
      <c r="H34" s="2">
        <f t="shared" si="26"/>
        <v>0.0170439339182022</v>
      </c>
      <c r="I34" s="2">
        <f t="shared" si="14"/>
        <v>0.0267205225974314</v>
      </c>
      <c r="J34" s="2">
        <f t="shared" si="15"/>
        <v>0.0137319841808966</v>
      </c>
      <c r="K34" s="3">
        <f t="shared" si="3"/>
        <v>0.29643459163257</v>
      </c>
      <c r="L34" s="3">
        <f t="shared" si="4"/>
        <v>0.464733508261215</v>
      </c>
      <c r="M34" s="3">
        <f t="shared" si="5"/>
        <v>0.238831900106216</v>
      </c>
      <c r="N34" s="4">
        <f t="shared" si="6"/>
        <v>1338.079801</v>
      </c>
      <c r="O34" s="4">
        <f t="shared" si="7"/>
        <v>0</v>
      </c>
      <c r="P34" s="4">
        <v>0</v>
      </c>
      <c r="Q34" s="4">
        <f t="shared" si="16"/>
        <v>0.85</v>
      </c>
      <c r="R34" s="5">
        <f t="shared" si="17"/>
        <v>396.653139381225</v>
      </c>
      <c r="S34" s="5">
        <f t="shared" si="18"/>
        <v>0</v>
      </c>
      <c r="T34" s="5">
        <f t="shared" si="19"/>
        <v>0</v>
      </c>
      <c r="U34" s="5">
        <f t="shared" si="20"/>
        <v>0.0144873438304718</v>
      </c>
      <c r="W34" s="4">
        <f t="shared" si="8"/>
        <v>69.24775368896</v>
      </c>
      <c r="X34" s="4">
        <f t="shared" si="9"/>
        <v>0</v>
      </c>
      <c r="Y34" s="4">
        <f t="shared" si="10"/>
        <v>0.73</v>
      </c>
      <c r="Z34" s="5">
        <f t="shared" si="21"/>
        <v>32.1817515110789</v>
      </c>
      <c r="AA34" s="5">
        <f t="shared" si="22"/>
        <v>0</v>
      </c>
      <c r="AB34" s="5">
        <f t="shared" si="23"/>
        <v>0.0195059814961249</v>
      </c>
      <c r="AD34" s="4">
        <f t="shared" si="11"/>
        <v>4469.476592</v>
      </c>
      <c r="AE34" s="5">
        <f t="shared" si="27"/>
        <v>29.6025768487779</v>
      </c>
      <c r="AG34">
        <f t="shared" si="24"/>
        <v>458.437467741082</v>
      </c>
      <c r="AH34">
        <f t="shared" si="25"/>
        <v>0.0339933253265967</v>
      </c>
      <c r="AJ34">
        <f t="shared" si="12"/>
        <v>419.665591482295</v>
      </c>
      <c r="AK34">
        <f t="shared" si="13"/>
        <v>0.0311183748787597</v>
      </c>
    </row>
    <row r="35" spans="1:37">
      <c r="A35">
        <v>1.86863432263717</v>
      </c>
      <c r="B35" s="6">
        <v>0.751333110388838</v>
      </c>
      <c r="C35" s="6">
        <v>0.277555892506218</v>
      </c>
      <c r="D35" s="6">
        <f t="shared" si="0"/>
        <v>0.47377721788262</v>
      </c>
      <c r="E35" s="6">
        <f t="shared" si="1"/>
        <v>0.248666889611162</v>
      </c>
      <c r="F35">
        <f t="shared" si="2"/>
        <v>1</v>
      </c>
      <c r="G35" s="1">
        <v>33</v>
      </c>
      <c r="H35" s="2">
        <f t="shared" si="26"/>
        <v>0.016313336471955</v>
      </c>
      <c r="I35" s="2">
        <f t="shared" si="14"/>
        <v>0.02707359031139</v>
      </c>
      <c r="J35" s="2">
        <f t="shared" si="15"/>
        <v>0.0141095139131849</v>
      </c>
      <c r="K35" s="3">
        <f t="shared" si="3"/>
        <v>0.283727762524604</v>
      </c>
      <c r="L35" s="3">
        <f t="shared" si="4"/>
        <v>0.470874196444371</v>
      </c>
      <c r="M35" s="3">
        <f t="shared" si="5"/>
        <v>0.245398041031025</v>
      </c>
      <c r="N35" s="4">
        <f t="shared" si="6"/>
        <v>1338.079801</v>
      </c>
      <c r="O35" s="4">
        <f t="shared" si="7"/>
        <v>0</v>
      </c>
      <c r="P35" s="4">
        <v>0</v>
      </c>
      <c r="Q35" s="4">
        <f t="shared" si="16"/>
        <v>0.85</v>
      </c>
      <c r="R35" s="5">
        <f t="shared" si="17"/>
        <v>379.650388017097</v>
      </c>
      <c r="S35" s="5">
        <f t="shared" si="18"/>
        <v>0</v>
      </c>
      <c r="T35" s="5">
        <f t="shared" si="19"/>
        <v>0</v>
      </c>
      <c r="U35" s="5">
        <f t="shared" si="20"/>
        <v>0.0138663360011618</v>
      </c>
      <c r="W35" s="4">
        <f t="shared" si="8"/>
        <v>368.79109324624</v>
      </c>
      <c r="X35" s="4">
        <f t="shared" si="9"/>
        <v>0</v>
      </c>
      <c r="Y35" s="4">
        <f t="shared" si="10"/>
        <v>0.73</v>
      </c>
      <c r="Z35" s="5">
        <f t="shared" si="21"/>
        <v>173.654209688164</v>
      </c>
      <c r="AA35" s="5">
        <f t="shared" si="22"/>
        <v>0</v>
      </c>
      <c r="AB35" s="5">
        <f t="shared" si="23"/>
        <v>0.0197637209273147</v>
      </c>
      <c r="AD35" s="4">
        <f t="shared" si="11"/>
        <v>4469.476592</v>
      </c>
      <c r="AE35" s="5">
        <f t="shared" si="27"/>
        <v>29.3472131632093</v>
      </c>
      <c r="AG35">
        <f t="shared" si="24"/>
        <v>582.651810868471</v>
      </c>
      <c r="AH35">
        <f t="shared" si="25"/>
        <v>0.0336300569284764</v>
      </c>
      <c r="AJ35">
        <f t="shared" si="12"/>
        <v>531.880476372455</v>
      </c>
      <c r="AK35">
        <f t="shared" si="13"/>
        <v>0.0306995882719203</v>
      </c>
    </row>
    <row r="36" spans="1:37">
      <c r="A36">
        <v>1.9261307633337</v>
      </c>
      <c r="B36" s="6">
        <v>0.744851810023022</v>
      </c>
      <c r="C36" s="6">
        <v>0.265895019288837</v>
      </c>
      <c r="D36" s="6">
        <f t="shared" si="0"/>
        <v>0.478956790734185</v>
      </c>
      <c r="E36" s="6">
        <f t="shared" si="1"/>
        <v>0.255148189976978</v>
      </c>
      <c r="F36">
        <f t="shared" si="2"/>
        <v>1</v>
      </c>
      <c r="G36" s="1">
        <v>34</v>
      </c>
      <c r="H36" s="2">
        <f t="shared" si="26"/>
        <v>0.0156232465607497</v>
      </c>
      <c r="I36" s="2">
        <f t="shared" si="14"/>
        <v>0.0273894072130017</v>
      </c>
      <c r="J36" s="2">
        <f t="shared" si="15"/>
        <v>0.0144837869227785</v>
      </c>
      <c r="K36" s="3">
        <f t="shared" si="3"/>
        <v>0.271725455897528</v>
      </c>
      <c r="L36" s="3">
        <f t="shared" si="4"/>
        <v>0.476367004308403</v>
      </c>
      <c r="M36" s="3">
        <f t="shared" si="5"/>
        <v>0.25190753979407</v>
      </c>
      <c r="N36" s="4">
        <f t="shared" si="6"/>
        <v>1338.079801</v>
      </c>
      <c r="O36" s="4">
        <f t="shared" si="7"/>
        <v>0</v>
      </c>
      <c r="P36" s="4">
        <v>0</v>
      </c>
      <c r="Q36" s="4">
        <f t="shared" si="16"/>
        <v>0.85</v>
      </c>
      <c r="R36" s="5">
        <f t="shared" si="17"/>
        <v>363.590343953998</v>
      </c>
      <c r="S36" s="5">
        <f t="shared" si="18"/>
        <v>0</v>
      </c>
      <c r="T36" s="5">
        <f t="shared" si="19"/>
        <v>0</v>
      </c>
      <c r="U36" s="5">
        <f t="shared" si="20"/>
        <v>0.0132797595766373</v>
      </c>
      <c r="W36" s="4">
        <f t="shared" si="8"/>
        <v>89.94053208896</v>
      </c>
      <c r="X36" s="4">
        <f t="shared" si="9"/>
        <v>0</v>
      </c>
      <c r="Y36" s="4">
        <f t="shared" si="10"/>
        <v>0.73</v>
      </c>
      <c r="Z36" s="5">
        <f t="shared" si="21"/>
        <v>42.8447018371216</v>
      </c>
      <c r="AA36" s="5">
        <f t="shared" si="22"/>
        <v>0</v>
      </c>
      <c r="AB36" s="5">
        <f t="shared" si="23"/>
        <v>0.0199942672654912</v>
      </c>
      <c r="AD36" s="4">
        <f t="shared" si="11"/>
        <v>4469.476592</v>
      </c>
      <c r="AE36" s="5">
        <f t="shared" si="27"/>
        <v>29.0940523470824</v>
      </c>
      <c r="AG36">
        <f t="shared" si="24"/>
        <v>435.529098138202</v>
      </c>
      <c r="AH36">
        <f t="shared" si="25"/>
        <v>0.0332740268421285</v>
      </c>
      <c r="AJ36">
        <f t="shared" si="12"/>
        <v>396.464051887866</v>
      </c>
      <c r="AK36">
        <f t="shared" si="13"/>
        <v>0.0302894928509916</v>
      </c>
    </row>
    <row r="37" spans="1:37">
      <c r="A37">
        <v>1.98362720403023</v>
      </c>
      <c r="B37" s="6">
        <v>0.738426419950326</v>
      </c>
      <c r="C37" s="6">
        <v>0.254875725201296</v>
      </c>
      <c r="D37" s="6">
        <f t="shared" si="0"/>
        <v>0.48355069474903</v>
      </c>
      <c r="E37" s="6">
        <f t="shared" si="1"/>
        <v>0.261573580049674</v>
      </c>
      <c r="F37">
        <f t="shared" si="2"/>
        <v>1</v>
      </c>
      <c r="G37" s="1">
        <v>35</v>
      </c>
      <c r="H37" s="2">
        <f t="shared" si="26"/>
        <v>0.0149712321135324</v>
      </c>
      <c r="I37" s="2">
        <f t="shared" si="14"/>
        <v>0.027670377279526</v>
      </c>
      <c r="J37" s="2">
        <f t="shared" si="15"/>
        <v>0.0148548313034717</v>
      </c>
      <c r="K37" s="3">
        <f t="shared" si="3"/>
        <v>0.260385372245067</v>
      </c>
      <c r="L37" s="3">
        <f t="shared" si="4"/>
        <v>0.481253742741607</v>
      </c>
      <c r="M37" s="3">
        <f t="shared" si="5"/>
        <v>0.258360885013326</v>
      </c>
      <c r="N37" s="4">
        <f t="shared" si="6"/>
        <v>1338.079801</v>
      </c>
      <c r="O37" s="4">
        <f t="shared" si="7"/>
        <v>0</v>
      </c>
      <c r="P37" s="4">
        <v>0</v>
      </c>
      <c r="Q37" s="4">
        <f t="shared" si="16"/>
        <v>0.85</v>
      </c>
      <c r="R37" s="5">
        <f t="shared" si="17"/>
        <v>348.41640707699</v>
      </c>
      <c r="S37" s="5">
        <f t="shared" si="18"/>
        <v>0</v>
      </c>
      <c r="T37" s="5">
        <f t="shared" si="19"/>
        <v>0</v>
      </c>
      <c r="U37" s="5">
        <f t="shared" si="20"/>
        <v>0.0127255472965025</v>
      </c>
      <c r="W37" s="4">
        <f t="shared" si="8"/>
        <v>368.79109324624</v>
      </c>
      <c r="X37" s="4">
        <f t="shared" si="9"/>
        <v>0</v>
      </c>
      <c r="Y37" s="4">
        <f t="shared" si="10"/>
        <v>0.73</v>
      </c>
      <c r="Z37" s="5">
        <f t="shared" si="21"/>
        <v>177.482093914522</v>
      </c>
      <c r="AA37" s="5">
        <f t="shared" si="22"/>
        <v>0</v>
      </c>
      <c r="AB37" s="5">
        <f t="shared" si="23"/>
        <v>0.020199375414054</v>
      </c>
      <c r="AD37" s="4">
        <f t="shared" si="11"/>
        <v>4469.476592</v>
      </c>
      <c r="AE37" s="5">
        <f t="shared" si="27"/>
        <v>28.8430753975598</v>
      </c>
      <c r="AG37">
        <f t="shared" si="24"/>
        <v>554.741576389071</v>
      </c>
      <c r="AH37">
        <f t="shared" si="25"/>
        <v>0.0329249227105565</v>
      </c>
      <c r="AJ37">
        <f t="shared" si="12"/>
        <v>503.569068868211</v>
      </c>
      <c r="AK37">
        <f t="shared" si="13"/>
        <v>0.0298877412070595</v>
      </c>
    </row>
    <row r="38" spans="1:37">
      <c r="A38">
        <v>2.04112364472675</v>
      </c>
      <c r="B38" s="6">
        <v>0.732056457866165</v>
      </c>
      <c r="C38" s="6">
        <v>0.244458826802198</v>
      </c>
      <c r="D38" s="6">
        <f t="shared" si="0"/>
        <v>0.487597631063967</v>
      </c>
      <c r="E38" s="6">
        <f t="shared" si="1"/>
        <v>0.267943542133835</v>
      </c>
      <c r="F38">
        <f t="shared" si="2"/>
        <v>1</v>
      </c>
      <c r="G38" s="1">
        <v>36</v>
      </c>
      <c r="H38" s="2">
        <f t="shared" si="26"/>
        <v>0.0143549797284961</v>
      </c>
      <c r="I38" s="2">
        <f t="shared" si="14"/>
        <v>0.0279187860613158</v>
      </c>
      <c r="J38" s="2">
        <f t="shared" si="15"/>
        <v>0.015222674906708</v>
      </c>
      <c r="K38" s="3">
        <f t="shared" si="3"/>
        <v>0.249667276001747</v>
      </c>
      <c r="L38" s="3">
        <f t="shared" si="4"/>
        <v>0.485574162906499</v>
      </c>
      <c r="M38" s="3">
        <f t="shared" si="5"/>
        <v>0.264758561091754</v>
      </c>
      <c r="N38" s="4">
        <f t="shared" si="6"/>
        <v>1338.079801</v>
      </c>
      <c r="O38" s="4">
        <f t="shared" si="7"/>
        <v>0</v>
      </c>
      <c r="P38" s="4">
        <v>0</v>
      </c>
      <c r="Q38" s="4">
        <f t="shared" si="16"/>
        <v>0.85</v>
      </c>
      <c r="R38" s="5">
        <f t="shared" si="17"/>
        <v>334.07473898863</v>
      </c>
      <c r="S38" s="5">
        <f t="shared" si="18"/>
        <v>0</v>
      </c>
      <c r="T38" s="5">
        <f t="shared" si="19"/>
        <v>0</v>
      </c>
      <c r="U38" s="5">
        <f t="shared" si="20"/>
        <v>0.0122017327692217</v>
      </c>
      <c r="W38" s="4">
        <f t="shared" si="8"/>
        <v>69.24775368896</v>
      </c>
      <c r="X38" s="4">
        <f t="shared" si="9"/>
        <v>0</v>
      </c>
      <c r="Y38" s="4">
        <f t="shared" si="10"/>
        <v>0.73</v>
      </c>
      <c r="Z38" s="5">
        <f t="shared" si="21"/>
        <v>33.6249200306722</v>
      </c>
      <c r="AA38" s="5">
        <f t="shared" si="22"/>
        <v>0</v>
      </c>
      <c r="AB38" s="5">
        <f t="shared" si="23"/>
        <v>0.0203807138247605</v>
      </c>
      <c r="AD38" s="4">
        <f t="shared" si="11"/>
        <v>4469.476592</v>
      </c>
      <c r="AE38" s="5">
        <f t="shared" si="27"/>
        <v>28.5942634757346</v>
      </c>
      <c r="AG38">
        <f t="shared" si="24"/>
        <v>396.293922495036</v>
      </c>
      <c r="AH38">
        <f t="shared" si="25"/>
        <v>0.0325824465939822</v>
      </c>
      <c r="AJ38">
        <f t="shared" si="12"/>
        <v>358.729781302021</v>
      </c>
      <c r="AK38">
        <f t="shared" si="13"/>
        <v>0.0294940025003548</v>
      </c>
    </row>
    <row r="39" spans="1:37">
      <c r="A39">
        <v>2.09862008542328</v>
      </c>
      <c r="B39" s="6">
        <v>0.725741445626507</v>
      </c>
      <c r="C39" s="6">
        <v>0.234607272284606</v>
      </c>
      <c r="D39" s="6">
        <f t="shared" si="0"/>
        <v>0.491134173341901</v>
      </c>
      <c r="E39" s="6">
        <f t="shared" si="1"/>
        <v>0.274258554373493</v>
      </c>
      <c r="F39">
        <f t="shared" si="2"/>
        <v>1</v>
      </c>
      <c r="G39" s="1">
        <v>37</v>
      </c>
      <c r="H39" s="2">
        <f t="shared" si="26"/>
        <v>0.0137722977779312</v>
      </c>
      <c r="I39" s="2">
        <f t="shared" si="14"/>
        <v>0.0281367975749149</v>
      </c>
      <c r="J39" s="2">
        <f t="shared" si="15"/>
        <v>0.0155873453436839</v>
      </c>
      <c r="K39" s="3">
        <f t="shared" si="3"/>
        <v>0.239533049543402</v>
      </c>
      <c r="L39" s="3">
        <f t="shared" si="4"/>
        <v>0.489365902202934</v>
      </c>
      <c r="M39" s="3">
        <f t="shared" si="5"/>
        <v>0.271101048253664</v>
      </c>
      <c r="N39" s="4">
        <f t="shared" si="6"/>
        <v>1338.079801</v>
      </c>
      <c r="O39" s="4">
        <f t="shared" si="7"/>
        <v>1574.14362</v>
      </c>
      <c r="P39" s="4">
        <v>0</v>
      </c>
      <c r="Q39" s="4">
        <f t="shared" si="16"/>
        <v>0.85</v>
      </c>
      <c r="R39" s="5">
        <f t="shared" si="17"/>
        <v>320.514335265958</v>
      </c>
      <c r="S39" s="5">
        <f t="shared" si="18"/>
        <v>377.05942171789</v>
      </c>
      <c r="T39" s="5">
        <f t="shared" si="19"/>
        <v>0</v>
      </c>
      <c r="U39" s="5">
        <f t="shared" si="20"/>
        <v>0.0117064531112415</v>
      </c>
      <c r="W39" s="4">
        <f t="shared" si="8"/>
        <v>368.79109324624</v>
      </c>
      <c r="X39" s="4">
        <f t="shared" si="9"/>
        <v>1574.14362</v>
      </c>
      <c r="Y39" s="4">
        <f t="shared" si="10"/>
        <v>0.73</v>
      </c>
      <c r="Z39" s="5">
        <f t="shared" si="21"/>
        <v>180.473786070853</v>
      </c>
      <c r="AA39" s="5">
        <f t="shared" si="22"/>
        <v>770.332212798293</v>
      </c>
      <c r="AB39" s="5">
        <f t="shared" si="23"/>
        <v>0.0205398622296878</v>
      </c>
      <c r="AD39" s="4">
        <f t="shared" si="11"/>
        <v>4469.476592</v>
      </c>
      <c r="AE39" s="5">
        <f t="shared" si="27"/>
        <v>28.347597905215</v>
      </c>
      <c r="AG39">
        <f t="shared" si="24"/>
        <v>1676.72735375821</v>
      </c>
      <c r="AH39">
        <f t="shared" si="25"/>
        <v>0.0322463153409294</v>
      </c>
      <c r="AJ39">
        <f t="shared" si="12"/>
        <v>1513.54089819251</v>
      </c>
      <c r="AK39">
        <f t="shared" si="13"/>
        <v>0.0291079625886196</v>
      </c>
    </row>
    <row r="40" spans="1:37">
      <c r="A40">
        <v>2.15611652611981</v>
      </c>
      <c r="B40" s="6">
        <v>0.719480909211984</v>
      </c>
      <c r="C40" s="6">
        <v>0.225286128806501</v>
      </c>
      <c r="D40" s="6">
        <f t="shared" si="0"/>
        <v>0.494194780405483</v>
      </c>
      <c r="E40" s="6">
        <f t="shared" si="1"/>
        <v>0.280519090788016</v>
      </c>
      <c r="F40">
        <f t="shared" si="2"/>
        <v>1</v>
      </c>
      <c r="G40" s="1">
        <v>38</v>
      </c>
      <c r="H40" s="2">
        <f t="shared" si="26"/>
        <v>0.0132211168312801</v>
      </c>
      <c r="I40" s="2">
        <f t="shared" si="14"/>
        <v>0.0283264538778552</v>
      </c>
      <c r="J40" s="2">
        <f t="shared" si="15"/>
        <v>0.0159488699873946</v>
      </c>
      <c r="K40" s="3">
        <f t="shared" si="3"/>
        <v>0.229946700545553</v>
      </c>
      <c r="L40" s="3">
        <f t="shared" si="4"/>
        <v>0.492664476873692</v>
      </c>
      <c r="M40" s="3">
        <f t="shared" si="5"/>
        <v>0.277388822580754</v>
      </c>
      <c r="N40" s="4">
        <f t="shared" si="6"/>
        <v>1338.079801</v>
      </c>
      <c r="O40" s="4">
        <f t="shared" si="7"/>
        <v>0</v>
      </c>
      <c r="P40" s="4">
        <v>0</v>
      </c>
      <c r="Q40" s="4">
        <f t="shared" si="16"/>
        <v>0.85</v>
      </c>
      <c r="R40" s="5">
        <f t="shared" si="17"/>
        <v>307.687035306601</v>
      </c>
      <c r="S40" s="5">
        <f t="shared" si="18"/>
        <v>0</v>
      </c>
      <c r="T40" s="5">
        <f t="shared" si="19"/>
        <v>0</v>
      </c>
      <c r="U40" s="5">
        <f t="shared" si="20"/>
        <v>0.0112379493065881</v>
      </c>
      <c r="W40" s="4">
        <f t="shared" si="8"/>
        <v>89.94053208896</v>
      </c>
      <c r="X40" s="4">
        <f t="shared" si="9"/>
        <v>0</v>
      </c>
      <c r="Y40" s="4">
        <f t="shared" si="10"/>
        <v>0.73</v>
      </c>
      <c r="Z40" s="5">
        <f t="shared" si="21"/>
        <v>44.310505191349</v>
      </c>
      <c r="AA40" s="5">
        <f t="shared" si="22"/>
        <v>0</v>
      </c>
      <c r="AB40" s="5">
        <f t="shared" si="23"/>
        <v>0.0206783113308343</v>
      </c>
      <c r="AD40" s="4">
        <f t="shared" si="11"/>
        <v>4469.476592</v>
      </c>
      <c r="AE40" s="5">
        <f t="shared" si="27"/>
        <v>28.1030601707095</v>
      </c>
      <c r="AG40">
        <f t="shared" si="24"/>
        <v>380.100600668659</v>
      </c>
      <c r="AH40">
        <f t="shared" si="25"/>
        <v>0.0319162606374224</v>
      </c>
      <c r="AJ40">
        <f t="shared" si="12"/>
        <v>342.146386781219</v>
      </c>
      <c r="AK40">
        <f t="shared" si="13"/>
        <v>0.028729323861766</v>
      </c>
    </row>
    <row r="41" spans="1:37">
      <c r="A41">
        <v>2.21361296681634</v>
      </c>
      <c r="B41" s="6">
        <v>0.713274378692306</v>
      </c>
      <c r="C41" s="6">
        <v>0.21646254028202</v>
      </c>
      <c r="D41" s="6">
        <f t="shared" si="0"/>
        <v>0.496811838410286</v>
      </c>
      <c r="E41" s="6">
        <f t="shared" si="1"/>
        <v>0.286725621307694</v>
      </c>
      <c r="F41">
        <f t="shared" si="2"/>
        <v>1</v>
      </c>
      <c r="G41" s="1">
        <v>39</v>
      </c>
      <c r="H41" s="2">
        <f t="shared" si="26"/>
        <v>0.0126994880775096</v>
      </c>
      <c r="I41" s="2">
        <f t="shared" si="14"/>
        <v>0.0284896766443048</v>
      </c>
      <c r="J41" s="2">
        <f t="shared" si="15"/>
        <v>0.0163072759747156</v>
      </c>
      <c r="K41" s="3">
        <f t="shared" si="3"/>
        <v>0.220874334544261</v>
      </c>
      <c r="L41" s="3">
        <f t="shared" si="4"/>
        <v>0.495503309407885</v>
      </c>
      <c r="M41" s="3">
        <f t="shared" si="5"/>
        <v>0.283622356047855</v>
      </c>
      <c r="N41" s="4">
        <f t="shared" si="6"/>
        <v>1338.079801</v>
      </c>
      <c r="O41" s="4">
        <f t="shared" si="7"/>
        <v>0</v>
      </c>
      <c r="P41" s="4">
        <v>0</v>
      </c>
      <c r="Q41" s="4">
        <f t="shared" si="16"/>
        <v>0.85</v>
      </c>
      <c r="R41" s="5">
        <f t="shared" si="17"/>
        <v>295.547485612991</v>
      </c>
      <c r="S41" s="5">
        <f t="shared" si="18"/>
        <v>0</v>
      </c>
      <c r="T41" s="5">
        <f t="shared" si="19"/>
        <v>0</v>
      </c>
      <c r="U41" s="5">
        <f t="shared" si="20"/>
        <v>0.0107945648658831</v>
      </c>
      <c r="W41" s="4">
        <f t="shared" si="8"/>
        <v>368.79109324624</v>
      </c>
      <c r="X41" s="4">
        <f t="shared" si="9"/>
        <v>0</v>
      </c>
      <c r="Y41" s="4">
        <f t="shared" si="10"/>
        <v>0.73</v>
      </c>
      <c r="Z41" s="5">
        <f t="shared" si="21"/>
        <v>182.737207183664</v>
      </c>
      <c r="AA41" s="5">
        <f t="shared" si="22"/>
        <v>0</v>
      </c>
      <c r="AB41" s="5">
        <f t="shared" si="23"/>
        <v>0.0207974639503425</v>
      </c>
      <c r="AD41" s="4">
        <f t="shared" si="11"/>
        <v>4469.476592</v>
      </c>
      <c r="AE41" s="5">
        <f t="shared" si="27"/>
        <v>27.8606319166542</v>
      </c>
      <c r="AG41">
        <f t="shared" si="24"/>
        <v>506.145324713309</v>
      </c>
      <c r="AH41">
        <f t="shared" si="25"/>
        <v>0.0315920288162256</v>
      </c>
      <c r="AJ41">
        <f t="shared" si="12"/>
        <v>454.328857243545</v>
      </c>
      <c r="AK41">
        <f t="shared" si="13"/>
        <v>0.0283578048620934</v>
      </c>
    </row>
    <row r="42" spans="1:37">
      <c r="A42">
        <v>2.27110940751287</v>
      </c>
      <c r="B42" s="6">
        <v>0.707121388190992</v>
      </c>
      <c r="C42" s="6">
        <v>0.208105663963415</v>
      </c>
      <c r="D42" s="6">
        <f t="shared" si="0"/>
        <v>0.499015724227577</v>
      </c>
      <c r="E42" s="6">
        <f t="shared" si="1"/>
        <v>0.292878611809008</v>
      </c>
      <c r="F42">
        <f t="shared" si="2"/>
        <v>1</v>
      </c>
      <c r="G42" s="1">
        <v>40</v>
      </c>
      <c r="H42" s="2">
        <f t="shared" si="26"/>
        <v>0.012205580288515</v>
      </c>
      <c r="I42" s="2">
        <f t="shared" si="14"/>
        <v>0.0286282701995891</v>
      </c>
      <c r="J42" s="2">
        <f t="shared" si="15"/>
        <v>0.0166625902084262</v>
      </c>
      <c r="K42" s="3">
        <f t="shared" si="3"/>
        <v>0.212284102122717</v>
      </c>
      <c r="L42" s="3">
        <f t="shared" si="4"/>
        <v>0.497913781318931</v>
      </c>
      <c r="M42" s="3">
        <f t="shared" si="5"/>
        <v>0.289802116558351</v>
      </c>
      <c r="N42" s="4">
        <f t="shared" si="6"/>
        <v>1338.079801</v>
      </c>
      <c r="O42" s="4">
        <f t="shared" si="7"/>
        <v>0</v>
      </c>
      <c r="P42" s="4">
        <v>0</v>
      </c>
      <c r="Q42" s="4">
        <f t="shared" si="16"/>
        <v>0.85</v>
      </c>
      <c r="R42" s="5">
        <f t="shared" si="17"/>
        <v>284.053069123829</v>
      </c>
      <c r="S42" s="5">
        <f t="shared" si="18"/>
        <v>0</v>
      </c>
      <c r="T42" s="5">
        <f t="shared" si="19"/>
        <v>0</v>
      </c>
      <c r="U42" s="5">
        <f t="shared" si="20"/>
        <v>0.0103747432452378</v>
      </c>
      <c r="W42" s="4">
        <f t="shared" si="8"/>
        <v>69.24775368896</v>
      </c>
      <c r="X42" s="4">
        <f t="shared" si="9"/>
        <v>0</v>
      </c>
      <c r="Y42" s="4">
        <f t="shared" si="10"/>
        <v>0.73</v>
      </c>
      <c r="Z42" s="5">
        <f t="shared" si="21"/>
        <v>34.4794108871121</v>
      </c>
      <c r="AA42" s="5">
        <f t="shared" si="22"/>
        <v>0</v>
      </c>
      <c r="AB42" s="5">
        <f t="shared" si="23"/>
        <v>0.0208986372457001</v>
      </c>
      <c r="AD42" s="4">
        <f t="shared" si="11"/>
        <v>4469.476592</v>
      </c>
      <c r="AE42" s="5">
        <f t="shared" si="27"/>
        <v>27.6202949458279</v>
      </c>
      <c r="AG42">
        <f t="shared" si="24"/>
        <v>346.152774956769</v>
      </c>
      <c r="AH42">
        <f t="shared" si="25"/>
        <v>0.0312733804909378</v>
      </c>
      <c r="AJ42">
        <f t="shared" si="12"/>
        <v>309.845077599435</v>
      </c>
      <c r="AK42">
        <f t="shared" si="13"/>
        <v>0.0279931397523</v>
      </c>
    </row>
    <row r="43" spans="1:37">
      <c r="A43">
        <v>2.3286058482094</v>
      </c>
      <c r="B43" s="6">
        <v>0.701021475850397</v>
      </c>
      <c r="C43" s="6">
        <v>0.200186592358058</v>
      </c>
      <c r="D43" s="6">
        <f t="shared" si="0"/>
        <v>0.500834883492339</v>
      </c>
      <c r="E43" s="6">
        <f t="shared" si="1"/>
        <v>0.298978524149603</v>
      </c>
      <c r="F43">
        <f t="shared" si="2"/>
        <v>1</v>
      </c>
      <c r="G43" s="1">
        <v>41</v>
      </c>
      <c r="H43" s="2">
        <f t="shared" si="26"/>
        <v>0.01173767575122</v>
      </c>
      <c r="I43" s="2">
        <f t="shared" si="14"/>
        <v>0.0287439255860788</v>
      </c>
      <c r="J43" s="2">
        <f t="shared" si="15"/>
        <v>0.0170148393592312</v>
      </c>
      <c r="K43" s="3">
        <f t="shared" si="3"/>
        <v>0.204146128160737</v>
      </c>
      <c r="L43" s="3">
        <f t="shared" si="4"/>
        <v>0.499925303859958</v>
      </c>
      <c r="M43" s="3">
        <f t="shared" si="5"/>
        <v>0.295928567979306</v>
      </c>
      <c r="N43" s="4">
        <f t="shared" si="6"/>
        <v>1338.079801</v>
      </c>
      <c r="O43" s="4">
        <f t="shared" si="7"/>
        <v>0</v>
      </c>
      <c r="P43" s="4">
        <v>0</v>
      </c>
      <c r="Q43" s="4">
        <f t="shared" si="16"/>
        <v>0.85</v>
      </c>
      <c r="R43" s="5">
        <f t="shared" si="17"/>
        <v>273.163810544239</v>
      </c>
      <c r="S43" s="5">
        <f t="shared" si="18"/>
        <v>0</v>
      </c>
      <c r="T43" s="5">
        <f t="shared" si="19"/>
        <v>0</v>
      </c>
      <c r="U43" s="5">
        <f t="shared" si="20"/>
        <v>0.00997702438853699</v>
      </c>
      <c r="W43" s="4">
        <f t="shared" si="8"/>
        <v>368.79109324624</v>
      </c>
      <c r="X43" s="4">
        <f t="shared" si="9"/>
        <v>0</v>
      </c>
      <c r="Y43" s="4">
        <f t="shared" si="10"/>
        <v>0.73</v>
      </c>
      <c r="Z43" s="5">
        <f t="shared" si="21"/>
        <v>184.367999351973</v>
      </c>
      <c r="AA43" s="5">
        <f t="shared" si="22"/>
        <v>0</v>
      </c>
      <c r="AB43" s="5">
        <f t="shared" si="23"/>
        <v>0.0209830656778375</v>
      </c>
      <c r="AD43" s="4">
        <f t="shared" si="11"/>
        <v>4469.476592</v>
      </c>
      <c r="AE43" s="5">
        <f t="shared" si="27"/>
        <v>27.3820312179814</v>
      </c>
      <c r="AG43">
        <f t="shared" si="24"/>
        <v>484.913841114193</v>
      </c>
      <c r="AH43">
        <f t="shared" si="25"/>
        <v>0.0309600900663745</v>
      </c>
      <c r="AJ43">
        <f t="shared" si="12"/>
        <v>432.835680990646</v>
      </c>
      <c r="AK43">
        <f t="shared" si="13"/>
        <v>0.0276350776802331</v>
      </c>
    </row>
    <row r="44" spans="1:37">
      <c r="A44">
        <v>2.38610228890592</v>
      </c>
      <c r="B44" s="6">
        <v>0.694974183797047</v>
      </c>
      <c r="C44" s="6">
        <v>0.192678265577215</v>
      </c>
      <c r="D44" s="6">
        <f t="shared" si="0"/>
        <v>0.502295918219832</v>
      </c>
      <c r="E44" s="6">
        <f t="shared" si="1"/>
        <v>0.305025816202953</v>
      </c>
      <c r="F44">
        <f t="shared" si="2"/>
        <v>1</v>
      </c>
      <c r="G44" s="1">
        <v>42</v>
      </c>
      <c r="H44" s="2">
        <f t="shared" si="26"/>
        <v>0.011294165503011</v>
      </c>
      <c r="I44" s="2">
        <f t="shared" si="14"/>
        <v>0.0288382253257481</v>
      </c>
      <c r="J44" s="2">
        <f t="shared" si="15"/>
        <v>0.0173640498677606</v>
      </c>
      <c r="K44" s="3">
        <f t="shared" si="3"/>
        <v>0.196432428967637</v>
      </c>
      <c r="L44" s="3">
        <f t="shared" si="4"/>
        <v>0.501565400856085</v>
      </c>
      <c r="M44" s="3">
        <f t="shared" si="5"/>
        <v>0.302002170176278</v>
      </c>
      <c r="N44" s="4">
        <f t="shared" si="6"/>
        <v>1338.079801</v>
      </c>
      <c r="O44" s="4">
        <f t="shared" si="7"/>
        <v>0</v>
      </c>
      <c r="P44" s="4">
        <v>0</v>
      </c>
      <c r="Q44" s="4">
        <f t="shared" si="16"/>
        <v>0.85</v>
      </c>
      <c r="R44" s="5">
        <f t="shared" si="17"/>
        <v>262.842265462962</v>
      </c>
      <c r="S44" s="5">
        <f t="shared" si="18"/>
        <v>0</v>
      </c>
      <c r="T44" s="5">
        <f t="shared" si="19"/>
        <v>0</v>
      </c>
      <c r="U44" s="5">
        <f t="shared" si="20"/>
        <v>0.00960004067755938</v>
      </c>
      <c r="W44" s="4">
        <f t="shared" si="8"/>
        <v>89.94053208896</v>
      </c>
      <c r="X44" s="4">
        <f t="shared" si="9"/>
        <v>0</v>
      </c>
      <c r="Y44" s="4">
        <f t="shared" si="10"/>
        <v>0.73</v>
      </c>
      <c r="Z44" s="5">
        <f t="shared" si="21"/>
        <v>45.1110590304088</v>
      </c>
      <c r="AA44" s="5">
        <f t="shared" si="22"/>
        <v>0</v>
      </c>
      <c r="AB44" s="5">
        <f t="shared" si="23"/>
        <v>0.0210519044877961</v>
      </c>
      <c r="AD44" s="4">
        <f t="shared" si="11"/>
        <v>4469.476592</v>
      </c>
      <c r="AE44" s="5">
        <f t="shared" si="27"/>
        <v>27.1458228484884</v>
      </c>
      <c r="AG44">
        <f t="shared" si="24"/>
        <v>335.099147341859</v>
      </c>
      <c r="AH44">
        <f t="shared" si="25"/>
        <v>0.0306519451653555</v>
      </c>
      <c r="AJ44">
        <f t="shared" si="12"/>
        <v>298.272687807635</v>
      </c>
      <c r="AK44">
        <f t="shared" si="13"/>
        <v>0.0272833820781876</v>
      </c>
    </row>
    <row r="45" spans="1:37">
      <c r="A45">
        <v>2.44359872960245</v>
      </c>
      <c r="B45" s="6">
        <v>0.688979058107265</v>
      </c>
      <c r="C45" s="6">
        <v>0.185555378047403</v>
      </c>
      <c r="D45" s="6">
        <f t="shared" si="0"/>
        <v>0.503423680059862</v>
      </c>
      <c r="E45" s="6">
        <f t="shared" si="1"/>
        <v>0.311020941892735</v>
      </c>
      <c r="F45">
        <f t="shared" si="2"/>
        <v>1</v>
      </c>
      <c r="G45" s="1">
        <v>43</v>
      </c>
      <c r="H45" s="2">
        <f t="shared" si="26"/>
        <v>0.0108735441300477</v>
      </c>
      <c r="I45" s="2">
        <f t="shared" si="14"/>
        <v>0.0289126486199134</v>
      </c>
      <c r="J45" s="2">
        <f t="shared" si="15"/>
        <v>0.0177102479465693</v>
      </c>
      <c r="K45" s="3">
        <f t="shared" si="3"/>
        <v>0.189116821812309</v>
      </c>
      <c r="L45" s="3">
        <f t="shared" si="4"/>
        <v>0.502859799139847</v>
      </c>
      <c r="M45" s="3">
        <f t="shared" si="5"/>
        <v>0.308023379047844</v>
      </c>
      <c r="N45" s="4">
        <f t="shared" si="6"/>
        <v>1338.079801</v>
      </c>
      <c r="O45" s="4">
        <f t="shared" si="7"/>
        <v>0</v>
      </c>
      <c r="P45" s="4">
        <v>0</v>
      </c>
      <c r="Q45" s="4">
        <f t="shared" si="16"/>
        <v>0.85</v>
      </c>
      <c r="R45" s="5">
        <f t="shared" si="17"/>
        <v>253.053399296367</v>
      </c>
      <c r="S45" s="5">
        <f t="shared" si="18"/>
        <v>0</v>
      </c>
      <c r="T45" s="5">
        <f t="shared" si="19"/>
        <v>0</v>
      </c>
      <c r="U45" s="5">
        <f t="shared" si="20"/>
        <v>0.00924251251054057</v>
      </c>
      <c r="W45" s="4">
        <f t="shared" si="8"/>
        <v>368.79109324624</v>
      </c>
      <c r="X45" s="4">
        <f t="shared" si="9"/>
        <v>0</v>
      </c>
      <c r="Y45" s="4">
        <f t="shared" si="10"/>
        <v>0.73</v>
      </c>
      <c r="Z45" s="5">
        <f t="shared" si="21"/>
        <v>185.450215074369</v>
      </c>
      <c r="AA45" s="5">
        <f t="shared" si="22"/>
        <v>0</v>
      </c>
      <c r="AB45" s="5">
        <f t="shared" si="23"/>
        <v>0.0211062334925368</v>
      </c>
      <c r="AD45" s="4">
        <f t="shared" si="11"/>
        <v>4469.476592</v>
      </c>
      <c r="AE45" s="5">
        <f t="shared" si="27"/>
        <v>26.9116521070069</v>
      </c>
      <c r="AG45">
        <f t="shared" si="24"/>
        <v>465.415266477743</v>
      </c>
      <c r="AH45">
        <f t="shared" si="25"/>
        <v>0.0303487460030773</v>
      </c>
      <c r="AJ45">
        <f t="shared" si="12"/>
        <v>413.106930084644</v>
      </c>
      <c r="AK45">
        <f t="shared" si="13"/>
        <v>0.0269378299258034</v>
      </c>
    </row>
    <row r="46" spans="1:37">
      <c r="A46">
        <v>2.50109517029898</v>
      </c>
      <c r="B46" s="6">
        <v>0.683035648773103</v>
      </c>
      <c r="C46" s="6">
        <v>0.178794282581738</v>
      </c>
      <c r="D46" s="6">
        <f t="shared" si="0"/>
        <v>0.504241366191365</v>
      </c>
      <c r="E46" s="6">
        <f t="shared" si="1"/>
        <v>0.316964351226897</v>
      </c>
      <c r="F46">
        <f t="shared" si="2"/>
        <v>1</v>
      </c>
      <c r="G46" s="1">
        <v>44</v>
      </c>
      <c r="H46" s="2">
        <f t="shared" si="26"/>
        <v>0.0104744043275821</v>
      </c>
      <c r="I46" s="2">
        <f t="shared" si="14"/>
        <v>0.0289685767868749</v>
      </c>
      <c r="J46" s="2">
        <f t="shared" si="15"/>
        <v>0.0180534595820729</v>
      </c>
      <c r="K46" s="3">
        <f t="shared" si="3"/>
        <v>0.18217483031457</v>
      </c>
      <c r="L46" s="3">
        <f t="shared" si="4"/>
        <v>0.503832523125614</v>
      </c>
      <c r="M46" s="3">
        <f t="shared" si="5"/>
        <v>0.313992646559816</v>
      </c>
      <c r="N46" s="4">
        <f t="shared" si="6"/>
        <v>1338.079801</v>
      </c>
      <c r="O46" s="4">
        <f t="shared" si="7"/>
        <v>0</v>
      </c>
      <c r="P46" s="4">
        <v>0</v>
      </c>
      <c r="Q46" s="4">
        <f t="shared" si="16"/>
        <v>0.85</v>
      </c>
      <c r="R46" s="5">
        <f t="shared" si="17"/>
        <v>243.764460694529</v>
      </c>
      <c r="S46" s="5">
        <f t="shared" si="18"/>
        <v>0</v>
      </c>
      <c r="T46" s="5">
        <f t="shared" si="19"/>
        <v>0</v>
      </c>
      <c r="U46" s="5">
        <f t="shared" si="20"/>
        <v>0.00890324367844479</v>
      </c>
      <c r="W46" s="4">
        <f t="shared" si="8"/>
        <v>69.24775368896</v>
      </c>
      <c r="X46" s="4">
        <f t="shared" si="9"/>
        <v>0</v>
      </c>
      <c r="Y46" s="4">
        <f t="shared" si="10"/>
        <v>0.73</v>
      </c>
      <c r="Z46" s="5">
        <f t="shared" si="21"/>
        <v>34.8892704618897</v>
      </c>
      <c r="AA46" s="5">
        <f t="shared" si="22"/>
        <v>0</v>
      </c>
      <c r="AB46" s="5">
        <f t="shared" si="23"/>
        <v>0.0211470610544187</v>
      </c>
      <c r="AD46" s="4">
        <f t="shared" si="11"/>
        <v>4469.476592</v>
      </c>
      <c r="AE46" s="5">
        <f t="shared" si="27"/>
        <v>26.679501416145</v>
      </c>
      <c r="AG46">
        <f t="shared" si="24"/>
        <v>305.333232572564</v>
      </c>
      <c r="AH46">
        <f t="shared" si="25"/>
        <v>0.0300503047328635</v>
      </c>
      <c r="AJ46">
        <f t="shared" si="12"/>
        <v>270.25741725407</v>
      </c>
      <c r="AK46">
        <f t="shared" si="13"/>
        <v>0.026598210998442</v>
      </c>
    </row>
    <row r="47" spans="1:37">
      <c r="A47">
        <v>2.55859161099551</v>
      </c>
      <c r="B47" s="6">
        <v>0.677143509668562</v>
      </c>
      <c r="C47" s="6">
        <v>0.172372894065896</v>
      </c>
      <c r="D47" s="6">
        <f t="shared" si="0"/>
        <v>0.504770615602666</v>
      </c>
      <c r="E47" s="6">
        <f t="shared" si="1"/>
        <v>0.322856490331438</v>
      </c>
      <c r="F47">
        <f t="shared" si="2"/>
        <v>1</v>
      </c>
      <c r="G47" s="1">
        <v>45</v>
      </c>
      <c r="H47" s="2">
        <f t="shared" si="26"/>
        <v>0.0100954313733443</v>
      </c>
      <c r="I47" s="2">
        <f t="shared" si="14"/>
        <v>0.0290072987866543</v>
      </c>
      <c r="J47" s="2">
        <f t="shared" si="15"/>
        <v>0.0183937105365313</v>
      </c>
      <c r="K47" s="3">
        <f t="shared" si="3"/>
        <v>0.175583588323817</v>
      </c>
      <c r="L47" s="3">
        <f t="shared" si="4"/>
        <v>0.504505990897015</v>
      </c>
      <c r="M47" s="3">
        <f t="shared" si="5"/>
        <v>0.319910420779168</v>
      </c>
      <c r="N47" s="4">
        <f t="shared" si="6"/>
        <v>1338.079801</v>
      </c>
      <c r="O47" s="4">
        <f t="shared" si="7"/>
        <v>0</v>
      </c>
      <c r="P47" s="4">
        <v>0</v>
      </c>
      <c r="Q47" s="4">
        <f t="shared" si="16"/>
        <v>0.85</v>
      </c>
      <c r="R47" s="5">
        <f t="shared" si="17"/>
        <v>234.944852923199</v>
      </c>
      <c r="S47" s="5">
        <f t="shared" si="18"/>
        <v>0</v>
      </c>
      <c r="T47" s="5">
        <f t="shared" si="19"/>
        <v>0</v>
      </c>
      <c r="U47" s="5">
        <f t="shared" si="20"/>
        <v>0.00858111666734263</v>
      </c>
      <c r="W47" s="4">
        <f t="shared" si="8"/>
        <v>368.79109324624</v>
      </c>
      <c r="X47" s="4">
        <f t="shared" si="9"/>
        <v>0</v>
      </c>
      <c r="Y47" s="4">
        <f t="shared" si="10"/>
        <v>0.73</v>
      </c>
      <c r="Z47" s="5">
        <f t="shared" si="21"/>
        <v>186.057315932188</v>
      </c>
      <c r="AA47" s="5">
        <f t="shared" si="22"/>
        <v>0</v>
      </c>
      <c r="AB47" s="5">
        <f t="shared" si="23"/>
        <v>0.0211753281142576</v>
      </c>
      <c r="AD47" s="4">
        <f t="shared" si="11"/>
        <v>4469.476592</v>
      </c>
      <c r="AE47" s="5">
        <f t="shared" si="27"/>
        <v>26.4493533501327</v>
      </c>
      <c r="AG47">
        <f t="shared" si="24"/>
        <v>447.451522205519</v>
      </c>
      <c r="AH47">
        <f t="shared" si="25"/>
        <v>0.0297564447816003</v>
      </c>
      <c r="AJ47">
        <f t="shared" si="12"/>
        <v>394.940095657482</v>
      </c>
      <c r="AK47">
        <f t="shared" si="13"/>
        <v>0.0262643271175954</v>
      </c>
    </row>
    <row r="48" spans="1:37">
      <c r="A48">
        <v>2.61608805169204</v>
      </c>
      <c r="B48" s="6">
        <v>0.671302198516106</v>
      </c>
      <c r="C48" s="6">
        <v>0.166270594425557</v>
      </c>
      <c r="D48" s="6">
        <f t="shared" si="0"/>
        <v>0.505031604090549</v>
      </c>
      <c r="E48" s="6">
        <f t="shared" si="1"/>
        <v>0.328697801483894</v>
      </c>
      <c r="F48">
        <f t="shared" si="2"/>
        <v>1</v>
      </c>
      <c r="G48" s="1">
        <v>46</v>
      </c>
      <c r="H48" s="2">
        <f t="shared" si="26"/>
        <v>0.00973539762665742</v>
      </c>
      <c r="I48" s="2">
        <f t="shared" si="14"/>
        <v>0.0290300167199076</v>
      </c>
      <c r="J48" s="2">
        <f t="shared" si="15"/>
        <v>0.0187310263499649</v>
      </c>
      <c r="K48" s="3">
        <f t="shared" si="3"/>
        <v>0.169321744245726</v>
      </c>
      <c r="L48" s="3">
        <f t="shared" si="4"/>
        <v>0.504901109846607</v>
      </c>
      <c r="M48" s="3">
        <f t="shared" si="5"/>
        <v>0.325777145907666</v>
      </c>
      <c r="N48" s="4">
        <f t="shared" si="6"/>
        <v>1338.079801</v>
      </c>
      <c r="O48" s="4">
        <f t="shared" si="7"/>
        <v>0</v>
      </c>
      <c r="P48" s="4">
        <v>0</v>
      </c>
      <c r="Q48" s="4">
        <f t="shared" si="16"/>
        <v>0.85</v>
      </c>
      <c r="R48" s="5">
        <f t="shared" si="17"/>
        <v>226.566005845295</v>
      </c>
      <c r="S48" s="5">
        <f t="shared" si="18"/>
        <v>0</v>
      </c>
      <c r="T48" s="5">
        <f t="shared" si="19"/>
        <v>0</v>
      </c>
      <c r="U48" s="5">
        <f t="shared" si="20"/>
        <v>0.00827508798265881</v>
      </c>
      <c r="W48" s="4">
        <f t="shared" si="8"/>
        <v>89.94053208896</v>
      </c>
      <c r="X48" s="4">
        <f t="shared" si="9"/>
        <v>0</v>
      </c>
      <c r="Y48" s="4">
        <f t="shared" si="10"/>
        <v>0.73</v>
      </c>
      <c r="Z48" s="5">
        <f t="shared" si="21"/>
        <v>45.4110744719103</v>
      </c>
      <c r="AA48" s="5">
        <f t="shared" si="22"/>
        <v>0</v>
      </c>
      <c r="AB48" s="5">
        <f t="shared" si="23"/>
        <v>0.0211919122055325</v>
      </c>
      <c r="AD48" s="4">
        <f t="shared" si="11"/>
        <v>4469.476592</v>
      </c>
      <c r="AE48" s="5">
        <f t="shared" si="27"/>
        <v>26.2211906335223</v>
      </c>
      <c r="AG48">
        <f t="shared" si="24"/>
        <v>298.198270950727</v>
      </c>
      <c r="AH48">
        <f t="shared" si="25"/>
        <v>0.0294670001881914</v>
      </c>
      <c r="AJ48">
        <f t="shared" si="12"/>
        <v>262.465393355046</v>
      </c>
      <c r="AK48">
        <f t="shared" si="13"/>
        <v>0.0259359914151374</v>
      </c>
    </row>
    <row r="49" spans="1:37">
      <c r="A49">
        <v>2.67358449238857</v>
      </c>
      <c r="B49" s="6">
        <v>0.665511276853458</v>
      </c>
      <c r="C49" s="6">
        <v>0.160468140080023</v>
      </c>
      <c r="D49" s="6">
        <f t="shared" si="0"/>
        <v>0.505043136773435</v>
      </c>
      <c r="E49" s="6">
        <f t="shared" si="1"/>
        <v>0.334488723146542</v>
      </c>
      <c r="F49">
        <f t="shared" si="2"/>
        <v>1</v>
      </c>
      <c r="G49" s="1">
        <v>47</v>
      </c>
      <c r="H49" s="2">
        <f t="shared" si="26"/>
        <v>0.00939315713587966</v>
      </c>
      <c r="I49" s="2">
        <f t="shared" si="14"/>
        <v>0.0290378512185744</v>
      </c>
      <c r="J49" s="2">
        <f t="shared" si="15"/>
        <v>0.0190654323420758</v>
      </c>
      <c r="K49" s="3">
        <f t="shared" si="3"/>
        <v>0.16336936725279</v>
      </c>
      <c r="L49" s="3">
        <f t="shared" si="4"/>
        <v>0.505037370431992</v>
      </c>
      <c r="M49" s="3">
        <f t="shared" si="5"/>
        <v>0.331593262315218</v>
      </c>
      <c r="N49" s="4">
        <f t="shared" si="6"/>
        <v>1338.079801</v>
      </c>
      <c r="O49" s="4">
        <f t="shared" si="7"/>
        <v>0</v>
      </c>
      <c r="P49" s="4">
        <v>0</v>
      </c>
      <c r="Q49" s="4">
        <f t="shared" si="16"/>
        <v>0.85</v>
      </c>
      <c r="R49" s="5">
        <f t="shared" si="17"/>
        <v>218.601250423109</v>
      </c>
      <c r="S49" s="5">
        <f t="shared" si="18"/>
        <v>0</v>
      </c>
      <c r="T49" s="5">
        <f t="shared" si="19"/>
        <v>0</v>
      </c>
      <c r="U49" s="5">
        <f t="shared" si="20"/>
        <v>0.00798418356549771</v>
      </c>
      <c r="W49" s="4">
        <f t="shared" si="8"/>
        <v>368.79109324624</v>
      </c>
      <c r="X49" s="4">
        <f t="shared" si="9"/>
        <v>0</v>
      </c>
      <c r="Y49" s="4">
        <f t="shared" si="10"/>
        <v>0.73</v>
      </c>
      <c r="Z49" s="5">
        <f t="shared" si="21"/>
        <v>186.253283971821</v>
      </c>
      <c r="AA49" s="5">
        <f t="shared" si="22"/>
        <v>0</v>
      </c>
      <c r="AB49" s="5">
        <f t="shared" si="23"/>
        <v>0.0211976313895593</v>
      </c>
      <c r="AD49" s="4">
        <f t="shared" si="11"/>
        <v>4469.476592</v>
      </c>
      <c r="AE49" s="5">
        <f t="shared" si="27"/>
        <v>25.9949961399009</v>
      </c>
      <c r="AG49">
        <f t="shared" si="24"/>
        <v>430.849530534831</v>
      </c>
      <c r="AH49">
        <f t="shared" si="25"/>
        <v>0.0291818149550571</v>
      </c>
      <c r="AJ49">
        <f t="shared" si="12"/>
        <v>378.158827429823</v>
      </c>
      <c r="AK49">
        <f t="shared" si="13"/>
        <v>0.0256130276200599</v>
      </c>
    </row>
    <row r="50" spans="1:37">
      <c r="A50">
        <v>2.73108093308509</v>
      </c>
      <c r="B50" s="6">
        <v>0.659770310000696</v>
      </c>
      <c r="C50" s="6">
        <v>0.154947572725586</v>
      </c>
      <c r="D50" s="6">
        <f t="shared" si="0"/>
        <v>0.50482273727511</v>
      </c>
      <c r="E50" s="6">
        <f t="shared" si="1"/>
        <v>0.340229689999304</v>
      </c>
      <c r="F50">
        <f t="shared" si="2"/>
        <v>1</v>
      </c>
      <c r="G50" s="1">
        <v>48</v>
      </c>
      <c r="H50" s="2">
        <f t="shared" si="26"/>
        <v>0.00906764041303917</v>
      </c>
      <c r="I50" s="2">
        <f t="shared" si="14"/>
        <v>0.0290318466693358</v>
      </c>
      <c r="J50" s="2">
        <f t="shared" si="15"/>
        <v>0.0193969536141452</v>
      </c>
      <c r="K50" s="3">
        <f t="shared" si="3"/>
        <v>0.157707856402804</v>
      </c>
      <c r="L50" s="3">
        <f t="shared" si="4"/>
        <v>0.504932937024273</v>
      </c>
      <c r="M50" s="3">
        <f t="shared" si="5"/>
        <v>0.337359206572923</v>
      </c>
      <c r="N50" s="4">
        <f t="shared" si="6"/>
        <v>1338.079801</v>
      </c>
      <c r="O50" s="4">
        <f t="shared" si="7"/>
        <v>0</v>
      </c>
      <c r="P50" s="4">
        <v>0</v>
      </c>
      <c r="Q50" s="4">
        <f t="shared" si="16"/>
        <v>0.85</v>
      </c>
      <c r="R50" s="5">
        <f t="shared" si="17"/>
        <v>211.025697111601</v>
      </c>
      <c r="S50" s="5">
        <f t="shared" si="18"/>
        <v>0</v>
      </c>
      <c r="T50" s="5">
        <f t="shared" si="19"/>
        <v>0</v>
      </c>
      <c r="U50" s="5">
        <f t="shared" si="20"/>
        <v>0.00770749435108329</v>
      </c>
      <c r="W50" s="4">
        <f t="shared" si="8"/>
        <v>69.24775368896</v>
      </c>
      <c r="X50" s="4">
        <f t="shared" si="9"/>
        <v>0</v>
      </c>
      <c r="Y50" s="4">
        <f t="shared" si="10"/>
        <v>0.73</v>
      </c>
      <c r="Z50" s="5">
        <f t="shared" si="21"/>
        <v>34.9654716525</v>
      </c>
      <c r="AA50" s="5">
        <f t="shared" si="22"/>
        <v>0</v>
      </c>
      <c r="AB50" s="5">
        <f t="shared" si="23"/>
        <v>0.0211932480686152</v>
      </c>
      <c r="AD50" s="4">
        <f t="shared" si="11"/>
        <v>4469.476592</v>
      </c>
      <c r="AE50" s="5">
        <f t="shared" si="27"/>
        <v>25.770752890589</v>
      </c>
      <c r="AG50">
        <f t="shared" si="24"/>
        <v>271.76192165469</v>
      </c>
      <c r="AH50">
        <f t="shared" si="25"/>
        <v>0.0289007424196984</v>
      </c>
      <c r="AJ50">
        <f t="shared" si="12"/>
        <v>237.858630546209</v>
      </c>
      <c r="AK50">
        <f t="shared" si="13"/>
        <v>0.0252952693735103</v>
      </c>
    </row>
    <row r="51" spans="1:37">
      <c r="A51">
        <v>2.78857737378162</v>
      </c>
      <c r="B51" s="6">
        <v>0.654078867027621</v>
      </c>
      <c r="C51" s="6">
        <v>0.149692134012087</v>
      </c>
      <c r="D51" s="6">
        <f t="shared" si="0"/>
        <v>0.504386733015534</v>
      </c>
      <c r="E51" s="6">
        <f t="shared" si="1"/>
        <v>0.345921132972379</v>
      </c>
      <c r="F51">
        <f t="shared" si="2"/>
        <v>1</v>
      </c>
      <c r="G51" s="1">
        <v>49</v>
      </c>
      <c r="H51" s="2">
        <f t="shared" si="26"/>
        <v>0.00875784941612544</v>
      </c>
      <c r="I51" s="2">
        <f t="shared" si="14"/>
        <v>0.0290129762294712</v>
      </c>
      <c r="J51" s="2">
        <f t="shared" si="15"/>
        <v>0.0197256150509333</v>
      </c>
      <c r="K51" s="3">
        <f t="shared" si="3"/>
        <v>0.152319853368837</v>
      </c>
      <c r="L51" s="3">
        <f t="shared" si="4"/>
        <v>0.504604735145322</v>
      </c>
      <c r="M51" s="3">
        <f t="shared" si="5"/>
        <v>0.343075411485842</v>
      </c>
      <c r="N51" s="4">
        <f t="shared" si="6"/>
        <v>1338.079801</v>
      </c>
      <c r="O51" s="4">
        <f t="shared" si="7"/>
        <v>0</v>
      </c>
      <c r="P51" s="4">
        <v>0</v>
      </c>
      <c r="Q51" s="4">
        <f t="shared" si="16"/>
        <v>0.85</v>
      </c>
      <c r="R51" s="5">
        <f t="shared" si="17"/>
        <v>203.816119084122</v>
      </c>
      <c r="S51" s="5">
        <f t="shared" si="18"/>
        <v>0</v>
      </c>
      <c r="T51" s="5">
        <f t="shared" si="19"/>
        <v>0</v>
      </c>
      <c r="U51" s="5">
        <f t="shared" si="20"/>
        <v>0.00744417200370663</v>
      </c>
      <c r="W51" s="4">
        <f t="shared" si="8"/>
        <v>368.79109324624</v>
      </c>
      <c r="X51" s="4">
        <f t="shared" si="9"/>
        <v>0</v>
      </c>
      <c r="Y51" s="4">
        <f t="shared" si="10"/>
        <v>0.73</v>
      </c>
      <c r="Z51" s="5">
        <f t="shared" si="21"/>
        <v>186.093731931473</v>
      </c>
      <c r="AA51" s="5">
        <f t="shared" si="22"/>
        <v>0</v>
      </c>
      <c r="AB51" s="5">
        <f t="shared" si="23"/>
        <v>0.021179472647514</v>
      </c>
      <c r="AD51" s="4">
        <f t="shared" si="11"/>
        <v>4469.476592</v>
      </c>
      <c r="AE51" s="5">
        <f t="shared" si="27"/>
        <v>25.5484440533647</v>
      </c>
      <c r="AG51">
        <f t="shared" si="24"/>
        <v>415.458295068959</v>
      </c>
      <c r="AH51">
        <f t="shared" si="25"/>
        <v>0.0286236446512206</v>
      </c>
      <c r="AJ51">
        <f t="shared" si="12"/>
        <v>362.609714253935</v>
      </c>
      <c r="AK51">
        <f t="shared" si="13"/>
        <v>0.0249825595759557</v>
      </c>
    </row>
    <row r="52" spans="1:37">
      <c r="A52">
        <v>2.84607381447815</v>
      </c>
      <c r="B52" s="6">
        <v>0.648436520721407</v>
      </c>
      <c r="C52" s="6">
        <v>0.144686184460662</v>
      </c>
      <c r="D52" s="6">
        <f t="shared" si="0"/>
        <v>0.503750336260745</v>
      </c>
      <c r="E52" s="6">
        <f t="shared" si="1"/>
        <v>0.351563479278593</v>
      </c>
      <c r="F52">
        <f t="shared" si="2"/>
        <v>1</v>
      </c>
      <c r="G52" s="1">
        <v>50</v>
      </c>
      <c r="H52" s="2">
        <f t="shared" si="26"/>
        <v>0.00846285276520631</v>
      </c>
      <c r="I52" s="2">
        <f t="shared" si="14"/>
        <v>0.0289821466088085</v>
      </c>
      <c r="J52" s="2">
        <f t="shared" si="15"/>
        <v>0.0200514413225151</v>
      </c>
      <c r="K52" s="3">
        <f t="shared" si="3"/>
        <v>0.147189159236374</v>
      </c>
      <c r="L52" s="3">
        <f t="shared" si="4"/>
        <v>0.504068534638139</v>
      </c>
      <c r="M52" s="3">
        <f t="shared" si="5"/>
        <v>0.348742306125486</v>
      </c>
      <c r="N52" s="4">
        <f t="shared" si="6"/>
        <v>1338.079801</v>
      </c>
      <c r="O52" s="4">
        <f t="shared" si="7"/>
        <v>0</v>
      </c>
      <c r="P52" s="4">
        <v>0</v>
      </c>
      <c r="Q52" s="4">
        <f t="shared" si="16"/>
        <v>0.85</v>
      </c>
      <c r="R52" s="5">
        <f t="shared" si="17"/>
        <v>196.950840900365</v>
      </c>
      <c r="S52" s="5">
        <f t="shared" si="18"/>
        <v>0</v>
      </c>
      <c r="T52" s="5">
        <f t="shared" si="19"/>
        <v>0</v>
      </c>
      <c r="U52" s="5">
        <f t="shared" si="20"/>
        <v>0.00719342485042536</v>
      </c>
      <c r="W52" s="4">
        <f t="shared" si="8"/>
        <v>89.94053208896</v>
      </c>
      <c r="X52" s="4">
        <f t="shared" si="9"/>
        <v>0</v>
      </c>
      <c r="Y52" s="4">
        <f t="shared" si="10"/>
        <v>0.73</v>
      </c>
      <c r="Z52" s="5">
        <f t="shared" si="21"/>
        <v>45.3361922146566</v>
      </c>
      <c r="AA52" s="5">
        <f t="shared" si="22"/>
        <v>0</v>
      </c>
      <c r="AB52" s="5">
        <f t="shared" si="23"/>
        <v>0.0211569670244302</v>
      </c>
      <c r="AD52" s="4">
        <f t="shared" si="11"/>
        <v>4469.476592</v>
      </c>
      <c r="AE52" s="5">
        <f t="shared" si="27"/>
        <v>25.3280529412213</v>
      </c>
      <c r="AG52">
        <f t="shared" si="24"/>
        <v>267.615086056243</v>
      </c>
      <c r="AH52">
        <f t="shared" si="25"/>
        <v>0.0283503918748556</v>
      </c>
      <c r="AJ52">
        <f t="shared" si="12"/>
        <v>232.918659886158</v>
      </c>
      <c r="AK52">
        <f t="shared" si="13"/>
        <v>0.0246747497685949</v>
      </c>
    </row>
    <row r="53" spans="1:37">
      <c r="A53">
        <v>2.90357025517468</v>
      </c>
      <c r="B53" s="6">
        <v>0.642842847554542</v>
      </c>
      <c r="C53" s="6">
        <v>0.139915126806502</v>
      </c>
      <c r="D53" s="6">
        <f t="shared" si="0"/>
        <v>0.50292772074804</v>
      </c>
      <c r="E53" s="6">
        <f t="shared" si="1"/>
        <v>0.357157152445458</v>
      </c>
      <c r="F53">
        <f t="shared" si="2"/>
        <v>1</v>
      </c>
      <c r="G53" s="1">
        <v>51</v>
      </c>
      <c r="H53" s="2">
        <f t="shared" si="26"/>
        <v>0.00818178120771358</v>
      </c>
      <c r="I53" s="2">
        <f t="shared" si="14"/>
        <v>0.0289402026026518</v>
      </c>
      <c r="J53" s="2">
        <f t="shared" si="15"/>
        <v>0.0203744568861646</v>
      </c>
      <c r="K53" s="3">
        <f t="shared" si="3"/>
        <v>0.142300655633582</v>
      </c>
      <c r="L53" s="3">
        <f t="shared" si="4"/>
        <v>0.503339028504392</v>
      </c>
      <c r="M53" s="3">
        <f t="shared" si="5"/>
        <v>0.354360315862025</v>
      </c>
      <c r="N53" s="4">
        <f t="shared" si="6"/>
        <v>1338.079801</v>
      </c>
      <c r="O53" s="4">
        <f t="shared" si="7"/>
        <v>0</v>
      </c>
      <c r="P53" s="4">
        <v>0</v>
      </c>
      <c r="Q53" s="4">
        <f t="shared" si="16"/>
        <v>0.85</v>
      </c>
      <c r="R53" s="5">
        <f t="shared" si="17"/>
        <v>190.409632972353</v>
      </c>
      <c r="S53" s="5">
        <f t="shared" si="18"/>
        <v>0</v>
      </c>
      <c r="T53" s="5">
        <f t="shared" si="19"/>
        <v>0</v>
      </c>
      <c r="U53" s="5">
        <f t="shared" si="20"/>
        <v>0.00695451402655654</v>
      </c>
      <c r="W53" s="4">
        <f t="shared" si="8"/>
        <v>368.79109324624</v>
      </c>
      <c r="X53" s="4">
        <f t="shared" si="9"/>
        <v>0</v>
      </c>
      <c r="Y53" s="4">
        <f t="shared" si="10"/>
        <v>0.73</v>
      </c>
      <c r="Z53" s="5">
        <f t="shared" si="21"/>
        <v>185.626950595635</v>
      </c>
      <c r="AA53" s="5">
        <f t="shared" si="22"/>
        <v>0</v>
      </c>
      <c r="AB53" s="5">
        <f t="shared" si="23"/>
        <v>0.0211263478999358</v>
      </c>
      <c r="AD53" s="4">
        <f t="shared" si="11"/>
        <v>4469.476592</v>
      </c>
      <c r="AE53" s="5">
        <f t="shared" si="27"/>
        <v>25.1095630110913</v>
      </c>
      <c r="AG53">
        <f t="shared" si="24"/>
        <v>401.146146579079</v>
      </c>
      <c r="AH53">
        <f t="shared" si="25"/>
        <v>0.0280808619264923</v>
      </c>
      <c r="AJ53">
        <f t="shared" si="12"/>
        <v>348.159304573138</v>
      </c>
      <c r="AK53">
        <f t="shared" si="13"/>
        <v>0.0243716995501902</v>
      </c>
    </row>
    <row r="54" spans="1:37">
      <c r="A54">
        <v>2.96106669587121</v>
      </c>
      <c r="B54" s="6">
        <v>0.637297427653027</v>
      </c>
      <c r="C54" s="6">
        <v>0.135365333826974</v>
      </c>
      <c r="D54" s="6">
        <f t="shared" si="0"/>
        <v>0.501932093826053</v>
      </c>
      <c r="E54" s="6">
        <f t="shared" si="1"/>
        <v>0.362702572346973</v>
      </c>
      <c r="F54">
        <f t="shared" si="2"/>
        <v>1</v>
      </c>
      <c r="G54" s="1">
        <v>52</v>
      </c>
      <c r="H54" s="2">
        <f t="shared" si="26"/>
        <v>0.00791382333986311</v>
      </c>
      <c r="I54" s="2">
        <f t="shared" si="14"/>
        <v>0.0288879313684929</v>
      </c>
      <c r="J54" s="2">
        <f t="shared" si="15"/>
        <v>0.0206946859881743</v>
      </c>
      <c r="K54" s="3">
        <f t="shared" si="3"/>
        <v>0.137640230316738</v>
      </c>
      <c r="L54" s="3">
        <f t="shared" si="4"/>
        <v>0.502429907287047</v>
      </c>
      <c r="M54" s="3">
        <f t="shared" si="5"/>
        <v>0.359929862396215</v>
      </c>
      <c r="N54" s="4">
        <f t="shared" si="6"/>
        <v>1338.079801</v>
      </c>
      <c r="O54" s="4">
        <f t="shared" si="7"/>
        <v>0</v>
      </c>
      <c r="P54" s="4">
        <v>0</v>
      </c>
      <c r="Q54" s="4">
        <f t="shared" si="16"/>
        <v>0.85</v>
      </c>
      <c r="R54" s="5">
        <f t="shared" si="17"/>
        <v>184.173611991815</v>
      </c>
      <c r="S54" s="5">
        <f t="shared" si="18"/>
        <v>0</v>
      </c>
      <c r="T54" s="5">
        <f t="shared" si="19"/>
        <v>0</v>
      </c>
      <c r="U54" s="5">
        <f t="shared" si="20"/>
        <v>0.00672674983888364</v>
      </c>
      <c r="W54" s="4">
        <f t="shared" si="8"/>
        <v>69.24775368896</v>
      </c>
      <c r="X54" s="4">
        <f t="shared" si="9"/>
        <v>0</v>
      </c>
      <c r="Y54" s="4">
        <f t="shared" si="10"/>
        <v>0.73</v>
      </c>
      <c r="Z54" s="5">
        <f t="shared" si="21"/>
        <v>34.7921424657804</v>
      </c>
      <c r="AA54" s="5">
        <f t="shared" si="22"/>
        <v>0</v>
      </c>
      <c r="AB54" s="5">
        <f t="shared" si="23"/>
        <v>0.0210881898989998</v>
      </c>
      <c r="AD54" s="4">
        <f t="shared" si="11"/>
        <v>4469.476592</v>
      </c>
      <c r="AE54" s="5">
        <f t="shared" si="27"/>
        <v>24.892957862617</v>
      </c>
      <c r="AG54">
        <f t="shared" si="24"/>
        <v>243.858712320212</v>
      </c>
      <c r="AH54">
        <f t="shared" si="25"/>
        <v>0.0278149397378835</v>
      </c>
      <c r="AJ54">
        <f t="shared" si="12"/>
        <v>211.054855741364</v>
      </c>
      <c r="AK54">
        <f t="shared" si="13"/>
        <v>0.0240732760292984</v>
      </c>
    </row>
    <row r="55" spans="1:37">
      <c r="A55">
        <v>3.01856313656774</v>
      </c>
      <c r="B55" s="6">
        <v>0.631799844764868</v>
      </c>
      <c r="C55" s="6">
        <v>0.131024080623861</v>
      </c>
      <c r="D55" s="6">
        <f t="shared" si="0"/>
        <v>0.500775764141007</v>
      </c>
      <c r="E55" s="6">
        <f t="shared" si="1"/>
        <v>0.368200155235132</v>
      </c>
      <c r="F55">
        <f t="shared" si="2"/>
        <v>1</v>
      </c>
      <c r="G55" s="1">
        <v>53</v>
      </c>
      <c r="H55" s="2">
        <f t="shared" si="26"/>
        <v>0.00765822158507788</v>
      </c>
      <c r="I55" s="2">
        <f t="shared" si="14"/>
        <v>0.0288260664457738</v>
      </c>
      <c r="J55" s="2">
        <f t="shared" si="15"/>
        <v>0.0210121526656782</v>
      </c>
      <c r="K55" s="3">
        <f t="shared" si="3"/>
        <v>0.133194707225417</v>
      </c>
      <c r="L55" s="3">
        <f t="shared" si="4"/>
        <v>0.50135392898353</v>
      </c>
      <c r="M55" s="3">
        <f t="shared" si="5"/>
        <v>0.365451363791053</v>
      </c>
      <c r="N55" s="4">
        <f t="shared" si="6"/>
        <v>1338.079801</v>
      </c>
      <c r="O55" s="4">
        <f t="shared" si="7"/>
        <v>0</v>
      </c>
      <c r="P55" s="4">
        <v>0</v>
      </c>
      <c r="Q55" s="4">
        <f t="shared" si="16"/>
        <v>0.85</v>
      </c>
      <c r="R55" s="5">
        <f t="shared" si="17"/>
        <v>178.22514733844</v>
      </c>
      <c r="S55" s="5">
        <f t="shared" si="18"/>
        <v>0</v>
      </c>
      <c r="T55" s="5">
        <f t="shared" si="19"/>
        <v>0</v>
      </c>
      <c r="U55" s="5">
        <f t="shared" si="20"/>
        <v>0.0065094883473162</v>
      </c>
      <c r="W55" s="4">
        <f t="shared" si="8"/>
        <v>368.79109324624</v>
      </c>
      <c r="X55" s="4">
        <f t="shared" si="9"/>
        <v>0</v>
      </c>
      <c r="Y55" s="4">
        <f t="shared" si="10"/>
        <v>0.73</v>
      </c>
      <c r="Z55" s="5">
        <f t="shared" si="21"/>
        <v>184.894863573134</v>
      </c>
      <c r="AA55" s="5">
        <f t="shared" si="22"/>
        <v>0</v>
      </c>
      <c r="AB55" s="5">
        <f t="shared" si="23"/>
        <v>0.0210430285054149</v>
      </c>
      <c r="AD55" s="4">
        <f t="shared" si="11"/>
        <v>4469.476592</v>
      </c>
      <c r="AE55" s="5">
        <f t="shared" si="27"/>
        <v>24.6782212369195</v>
      </c>
      <c r="AG55">
        <f t="shared" si="24"/>
        <v>387.798232148493</v>
      </c>
      <c r="AH55">
        <f t="shared" si="25"/>
        <v>0.0275525168527311</v>
      </c>
      <c r="AJ55">
        <f t="shared" si="12"/>
        <v>334.691426743798</v>
      </c>
      <c r="AK55">
        <f t="shared" si="13"/>
        <v>0.0237793533114716</v>
      </c>
    </row>
    <row r="56" spans="1:37">
      <c r="A56">
        <v>3.07605957726426</v>
      </c>
      <c r="B56" s="6">
        <v>0.626349686228826</v>
      </c>
      <c r="C56" s="6">
        <v>0.126879481262009</v>
      </c>
      <c r="D56" s="6">
        <f t="shared" si="0"/>
        <v>0.499470204966817</v>
      </c>
      <c r="E56" s="6">
        <f t="shared" si="1"/>
        <v>0.373650313771174</v>
      </c>
      <c r="F56">
        <f t="shared" si="2"/>
        <v>1</v>
      </c>
      <c r="G56" s="1">
        <v>54</v>
      </c>
      <c r="H56" s="2">
        <f t="shared" si="26"/>
        <v>0.00741426842569606</v>
      </c>
      <c r="I56" s="2">
        <f t="shared" si="14"/>
        <v>0.0287552915223704</v>
      </c>
      <c r="J56" s="2">
        <f t="shared" si="15"/>
        <v>0.0213268807484532</v>
      </c>
      <c r="K56" s="3">
        <f t="shared" si="3"/>
        <v>0.128951780942935</v>
      </c>
      <c r="L56" s="3">
        <f t="shared" si="4"/>
        <v>0.500122984553912</v>
      </c>
      <c r="M56" s="3">
        <f t="shared" si="5"/>
        <v>0.370925234503153</v>
      </c>
      <c r="N56" s="4">
        <f t="shared" si="6"/>
        <v>1338.079801</v>
      </c>
      <c r="O56" s="4">
        <f t="shared" si="7"/>
        <v>0</v>
      </c>
      <c r="P56" s="4">
        <v>0</v>
      </c>
      <c r="Q56" s="4">
        <f t="shared" si="16"/>
        <v>0.85</v>
      </c>
      <c r="R56" s="5">
        <f t="shared" si="17"/>
        <v>172.547773382718</v>
      </c>
      <c r="S56" s="5">
        <f t="shared" si="18"/>
        <v>0</v>
      </c>
      <c r="T56" s="5">
        <f t="shared" si="19"/>
        <v>0</v>
      </c>
      <c r="U56" s="5">
        <f t="shared" si="20"/>
        <v>0.00630212816184165</v>
      </c>
      <c r="W56" s="4">
        <f t="shared" si="8"/>
        <v>89.94053208896</v>
      </c>
      <c r="X56" s="4">
        <f t="shared" si="9"/>
        <v>0</v>
      </c>
      <c r="Y56" s="4">
        <f t="shared" si="10"/>
        <v>0.73</v>
      </c>
      <c r="Z56" s="5">
        <f t="shared" si="21"/>
        <v>44.9813273406976</v>
      </c>
      <c r="AA56" s="5">
        <f t="shared" si="22"/>
        <v>0</v>
      </c>
      <c r="AB56" s="5">
        <f t="shared" si="23"/>
        <v>0.0209913628113304</v>
      </c>
      <c r="AD56" s="4">
        <f t="shared" si="11"/>
        <v>4469.476592</v>
      </c>
      <c r="AE56" s="5">
        <f t="shared" si="27"/>
        <v>24.4653370153675</v>
      </c>
      <c r="AG56">
        <f t="shared" si="24"/>
        <v>241.994437738783</v>
      </c>
      <c r="AH56">
        <f t="shared" si="25"/>
        <v>0.0272934909731721</v>
      </c>
      <c r="AJ56">
        <f t="shared" si="12"/>
        <v>208.269578195664</v>
      </c>
      <c r="AK56">
        <f t="shared" si="13"/>
        <v>0.0234898120204137</v>
      </c>
    </row>
    <row r="57" spans="1:37">
      <c r="A57">
        <v>3.13355601796079</v>
      </c>
      <c r="B57" s="6">
        <v>0.620946542943444</v>
      </c>
      <c r="C57" s="6">
        <v>0.122920429619689</v>
      </c>
      <c r="D57" s="6">
        <f t="shared" si="0"/>
        <v>0.498026113323755</v>
      </c>
      <c r="E57" s="6">
        <f t="shared" si="1"/>
        <v>0.379053457056556</v>
      </c>
      <c r="F57">
        <f t="shared" si="2"/>
        <v>1</v>
      </c>
      <c r="G57" s="1">
        <v>55</v>
      </c>
      <c r="H57" s="2">
        <f t="shared" si="26"/>
        <v>0.00718130288100406</v>
      </c>
      <c r="I57" s="2">
        <f t="shared" si="14"/>
        <v>0.0286762439548006</v>
      </c>
      <c r="J57" s="2">
        <f t="shared" si="15"/>
        <v>0.0216388938607257</v>
      </c>
      <c r="K57" s="3">
        <f t="shared" si="3"/>
        <v>0.124899955440849</v>
      </c>
      <c r="L57" s="3">
        <f t="shared" si="4"/>
        <v>0.498748159145286</v>
      </c>
      <c r="M57" s="3">
        <f t="shared" si="5"/>
        <v>0.376351885413865</v>
      </c>
      <c r="N57" s="4">
        <f t="shared" si="6"/>
        <v>1338.079801</v>
      </c>
      <c r="O57" s="4">
        <f t="shared" si="7"/>
        <v>1574.14362</v>
      </c>
      <c r="P57" s="4">
        <v>0</v>
      </c>
      <c r="Q57" s="4">
        <f t="shared" si="16"/>
        <v>0.85</v>
      </c>
      <c r="R57" s="5">
        <f t="shared" si="17"/>
        <v>167.1261075212</v>
      </c>
      <c r="S57" s="5">
        <f t="shared" si="18"/>
        <v>196.610467995497</v>
      </c>
      <c r="T57" s="5">
        <f t="shared" si="19"/>
        <v>0</v>
      </c>
      <c r="U57" s="5">
        <f t="shared" si="20"/>
        <v>0.00610410744885345</v>
      </c>
      <c r="W57" s="4">
        <f t="shared" si="8"/>
        <v>368.79109324624</v>
      </c>
      <c r="X57" s="4">
        <f t="shared" si="9"/>
        <v>1574.14362</v>
      </c>
      <c r="Y57" s="4">
        <f t="shared" si="10"/>
        <v>0.73</v>
      </c>
      <c r="Z57" s="5">
        <f t="shared" si="21"/>
        <v>183.93387886574</v>
      </c>
      <c r="AA57" s="5">
        <f t="shared" si="22"/>
        <v>785.101232705297</v>
      </c>
      <c r="AB57" s="5">
        <f t="shared" si="23"/>
        <v>0.0209336580870045</v>
      </c>
      <c r="AD57" s="4">
        <f t="shared" si="11"/>
        <v>4469.476592</v>
      </c>
      <c r="AE57" s="5">
        <f t="shared" si="27"/>
        <v>24.2542892183827</v>
      </c>
      <c r="AG57">
        <f t="shared" si="24"/>
        <v>1357.02597630612</v>
      </c>
      <c r="AH57">
        <f t="shared" si="25"/>
        <v>0.0270377655358579</v>
      </c>
      <c r="AJ57">
        <f t="shared" si="12"/>
        <v>1164.63625473618</v>
      </c>
      <c r="AK57">
        <f t="shared" si="13"/>
        <v>0.0232045388518142</v>
      </c>
    </row>
    <row r="58" spans="1:37">
      <c r="A58">
        <v>3.19105245865732</v>
      </c>
      <c r="B58" s="6">
        <v>0.615590009336335</v>
      </c>
      <c r="C58" s="6">
        <v>0.119136544274084</v>
      </c>
      <c r="D58" s="6">
        <f t="shared" si="0"/>
        <v>0.496453465062251</v>
      </c>
      <c r="E58" s="6">
        <f t="shared" si="1"/>
        <v>0.384409990663665</v>
      </c>
      <c r="F58">
        <f t="shared" si="2"/>
        <v>1</v>
      </c>
      <c r="G58" s="1">
        <v>56</v>
      </c>
      <c r="H58" s="2">
        <f t="shared" si="26"/>
        <v>0.00695870722233241</v>
      </c>
      <c r="I58" s="2">
        <f t="shared" si="14"/>
        <v>0.0285895180512905</v>
      </c>
      <c r="J58" s="2">
        <f t="shared" si="15"/>
        <v>0.021948215422907</v>
      </c>
      <c r="K58" s="3">
        <f t="shared" si="3"/>
        <v>0.121028486946887</v>
      </c>
      <c r="L58" s="3">
        <f t="shared" si="4"/>
        <v>0.497239789193003</v>
      </c>
      <c r="M58" s="3">
        <f t="shared" si="5"/>
        <v>0.381731723860111</v>
      </c>
      <c r="N58" s="4">
        <f t="shared" si="6"/>
        <v>1338.079801</v>
      </c>
      <c r="O58" s="4">
        <f t="shared" si="7"/>
        <v>0</v>
      </c>
      <c r="P58" s="4">
        <v>0</v>
      </c>
      <c r="Q58" s="4">
        <f t="shared" si="16"/>
        <v>0.85</v>
      </c>
      <c r="R58" s="5">
        <f t="shared" si="17"/>
        <v>161.945773729221</v>
      </c>
      <c r="S58" s="5">
        <f t="shared" si="18"/>
        <v>0</v>
      </c>
      <c r="T58" s="5">
        <f t="shared" si="19"/>
        <v>0</v>
      </c>
      <c r="U58" s="5">
        <f t="shared" si="20"/>
        <v>0.00591490113898255</v>
      </c>
      <c r="W58" s="4">
        <f t="shared" si="8"/>
        <v>69.24775368896</v>
      </c>
      <c r="X58" s="4">
        <f t="shared" si="9"/>
        <v>0</v>
      </c>
      <c r="Y58" s="4">
        <f t="shared" si="10"/>
        <v>0.73</v>
      </c>
      <c r="Z58" s="5">
        <f t="shared" si="21"/>
        <v>34.4327384463875</v>
      </c>
      <c r="AA58" s="5">
        <f t="shared" si="22"/>
        <v>0</v>
      </c>
      <c r="AB58" s="5">
        <f t="shared" si="23"/>
        <v>0.0208703481774421</v>
      </c>
      <c r="AD58" s="4">
        <f t="shared" si="11"/>
        <v>4469.476592</v>
      </c>
      <c r="AE58" s="5">
        <f t="shared" si="27"/>
        <v>24.045062004236</v>
      </c>
      <c r="AG58">
        <f t="shared" si="24"/>
        <v>220.423574179844</v>
      </c>
      <c r="AH58">
        <f t="shared" si="25"/>
        <v>0.0267852493164246</v>
      </c>
      <c r="AJ58">
        <f t="shared" si="12"/>
        <v>188.643512948516</v>
      </c>
      <c r="AK58">
        <f t="shared" si="13"/>
        <v>0.0229234261582635</v>
      </c>
    </row>
    <row r="59" spans="1:37">
      <c r="A59">
        <v>3.24854889935385</v>
      </c>
      <c r="B59" s="6">
        <v>0.610279683333746</v>
      </c>
      <c r="C59" s="6">
        <v>0.115518117225089</v>
      </c>
      <c r="D59" s="6">
        <f t="shared" si="0"/>
        <v>0.494761566108657</v>
      </c>
      <c r="E59" s="6">
        <f t="shared" si="1"/>
        <v>0.389720316666254</v>
      </c>
      <c r="F59">
        <f t="shared" si="2"/>
        <v>1</v>
      </c>
      <c r="G59" s="1">
        <v>57</v>
      </c>
      <c r="H59" s="2">
        <f t="shared" si="26"/>
        <v>0.00674590391452575</v>
      </c>
      <c r="I59" s="2">
        <f t="shared" si="14"/>
        <v>0.0284956681286136</v>
      </c>
      <c r="J59" s="2">
        <f t="shared" si="15"/>
        <v>0.0222548686533906</v>
      </c>
      <c r="K59" s="3">
        <f t="shared" si="3"/>
        <v>0.117327330749587</v>
      </c>
      <c r="L59" s="3">
        <f t="shared" si="4"/>
        <v>0.495607515585454</v>
      </c>
      <c r="M59" s="3">
        <f t="shared" si="5"/>
        <v>0.387065153664959</v>
      </c>
      <c r="N59" s="4">
        <f t="shared" si="6"/>
        <v>1338.079801</v>
      </c>
      <c r="O59" s="4">
        <f t="shared" si="7"/>
        <v>0</v>
      </c>
      <c r="P59" s="4">
        <v>0</v>
      </c>
      <c r="Q59" s="4">
        <f t="shared" si="16"/>
        <v>0.85</v>
      </c>
      <c r="R59" s="5">
        <f t="shared" si="17"/>
        <v>156.993331381268</v>
      </c>
      <c r="S59" s="5">
        <f t="shared" si="18"/>
        <v>0</v>
      </c>
      <c r="T59" s="5">
        <f t="shared" si="19"/>
        <v>0</v>
      </c>
      <c r="U59" s="5">
        <f t="shared" si="20"/>
        <v>0.00573401832734689</v>
      </c>
      <c r="W59" s="4">
        <f t="shared" si="8"/>
        <v>368.79109324624</v>
      </c>
      <c r="X59" s="4">
        <f t="shared" si="9"/>
        <v>0</v>
      </c>
      <c r="Y59" s="4">
        <f t="shared" si="10"/>
        <v>0.73</v>
      </c>
      <c r="Z59" s="5">
        <f t="shared" si="21"/>
        <v>182.775637493812</v>
      </c>
      <c r="AA59" s="5">
        <f t="shared" si="22"/>
        <v>0</v>
      </c>
      <c r="AB59" s="5">
        <f t="shared" si="23"/>
        <v>0.0208018377338879</v>
      </c>
      <c r="AD59" s="4">
        <f t="shared" si="11"/>
        <v>4469.476592</v>
      </c>
      <c r="AE59" s="5">
        <f t="shared" si="27"/>
        <v>23.8376396678476</v>
      </c>
      <c r="AG59">
        <f t="shared" si="24"/>
        <v>363.606608542928</v>
      </c>
      <c r="AH59">
        <f t="shared" si="25"/>
        <v>0.0265358560612348</v>
      </c>
      <c r="AJ59">
        <f t="shared" si="12"/>
        <v>310.311087801233</v>
      </c>
      <c r="AK59">
        <f t="shared" si="13"/>
        <v>0.0226463715637516</v>
      </c>
    </row>
    <row r="60" spans="1:37">
      <c r="A60">
        <v>3.30604534005038</v>
      </c>
      <c r="B60" s="6">
        <v>0.605015166330371</v>
      </c>
      <c r="C60" s="6">
        <v>0.112056066249175</v>
      </c>
      <c r="D60" s="6">
        <f t="shared" si="0"/>
        <v>0.492959100081196</v>
      </c>
      <c r="E60" s="6">
        <f t="shared" si="1"/>
        <v>0.394984833669629</v>
      </c>
      <c r="F60">
        <f t="shared" si="2"/>
        <v>1</v>
      </c>
      <c r="G60" s="1">
        <v>58</v>
      </c>
      <c r="H60" s="2">
        <f t="shared" si="26"/>
        <v>0.00654235277209462</v>
      </c>
      <c r="I60" s="2">
        <f t="shared" si="14"/>
        <v>0.028395211354161</v>
      </c>
      <c r="J60" s="2">
        <f t="shared" si="15"/>
        <v>0.0225588765702743</v>
      </c>
      <c r="K60" s="3">
        <f t="shared" si="3"/>
        <v>0.113787091737132</v>
      </c>
      <c r="L60" s="3">
        <f t="shared" si="4"/>
        <v>0.493860333094927</v>
      </c>
      <c r="M60" s="3">
        <f t="shared" si="5"/>
        <v>0.392352575167941</v>
      </c>
      <c r="N60" s="4">
        <f t="shared" si="6"/>
        <v>1338.079801</v>
      </c>
      <c r="O60" s="4">
        <f t="shared" si="7"/>
        <v>0</v>
      </c>
      <c r="P60" s="4">
        <v>0</v>
      </c>
      <c r="Q60" s="4">
        <f t="shared" si="16"/>
        <v>0.85</v>
      </c>
      <c r="R60" s="5">
        <f t="shared" si="17"/>
        <v>152.25620906799</v>
      </c>
      <c r="S60" s="5">
        <f t="shared" si="18"/>
        <v>0</v>
      </c>
      <c r="T60" s="5">
        <f t="shared" si="19"/>
        <v>0</v>
      </c>
      <c r="U60" s="5">
        <f t="shared" si="20"/>
        <v>0.00556099985628043</v>
      </c>
      <c r="W60" s="4">
        <f t="shared" si="8"/>
        <v>89.94053208896</v>
      </c>
      <c r="X60" s="4">
        <f t="shared" si="9"/>
        <v>0</v>
      </c>
      <c r="Y60" s="4">
        <f t="shared" si="10"/>
        <v>0.73</v>
      </c>
      <c r="Z60" s="5">
        <f t="shared" si="21"/>
        <v>44.4180611361887</v>
      </c>
      <c r="AA60" s="5">
        <f t="shared" si="22"/>
        <v>0</v>
      </c>
      <c r="AB60" s="5">
        <f t="shared" si="23"/>
        <v>0.0207285042885375</v>
      </c>
      <c r="AD60" s="4">
        <f t="shared" si="11"/>
        <v>4469.476592</v>
      </c>
      <c r="AE60" s="5">
        <f t="shared" si="27"/>
        <v>23.6320066396155</v>
      </c>
      <c r="AG60">
        <f t="shared" si="24"/>
        <v>220.306276843795</v>
      </c>
      <c r="AH60">
        <f t="shared" si="25"/>
        <v>0.0262895041448179</v>
      </c>
      <c r="AJ60">
        <f t="shared" si="12"/>
        <v>187.488263871258</v>
      </c>
      <c r="AK60">
        <f t="shared" si="13"/>
        <v>0.0223732776058986</v>
      </c>
    </row>
    <row r="61" spans="1:37">
      <c r="A61">
        <v>3.36354178074691</v>
      </c>
      <c r="B61" s="6">
        <v>0.599796063159433</v>
      </c>
      <c r="C61" s="6">
        <v>0.108741890670338</v>
      </c>
      <c r="D61" s="6">
        <f t="shared" si="0"/>
        <v>0.491054172489095</v>
      </c>
      <c r="E61" s="6">
        <f t="shared" si="1"/>
        <v>0.400203936840567</v>
      </c>
      <c r="F61">
        <f t="shared" si="2"/>
        <v>1</v>
      </c>
      <c r="G61" s="1">
        <v>59</v>
      </c>
      <c r="H61" s="2">
        <f t="shared" si="26"/>
        <v>0.00634754831796887</v>
      </c>
      <c r="I61" s="2">
        <f t="shared" si="14"/>
        <v>0.028288630385468</v>
      </c>
      <c r="J61" s="2">
        <f t="shared" si="15"/>
        <v>0.022860261993093</v>
      </c>
      <c r="K61" s="3">
        <f t="shared" si="3"/>
        <v>0.110398978459756</v>
      </c>
      <c r="L61" s="3">
        <f t="shared" si="4"/>
        <v>0.492006636285146</v>
      </c>
      <c r="M61" s="3">
        <f t="shared" si="5"/>
        <v>0.397594385255098</v>
      </c>
      <c r="N61" s="4">
        <f t="shared" si="6"/>
        <v>1338.079801</v>
      </c>
      <c r="O61" s="4">
        <f t="shared" si="7"/>
        <v>0</v>
      </c>
      <c r="P61" s="4">
        <v>0</v>
      </c>
      <c r="Q61" s="4">
        <f t="shared" si="16"/>
        <v>0.85</v>
      </c>
      <c r="R61" s="5">
        <f t="shared" si="17"/>
        <v>147.722643128034</v>
      </c>
      <c r="S61" s="5">
        <f t="shared" si="18"/>
        <v>0</v>
      </c>
      <c r="T61" s="5">
        <f t="shared" si="19"/>
        <v>0</v>
      </c>
      <c r="U61" s="5">
        <f t="shared" si="20"/>
        <v>0.00539541607027354</v>
      </c>
      <c r="W61" s="4">
        <f t="shared" si="8"/>
        <v>368.79109324624</v>
      </c>
      <c r="X61" s="4">
        <f t="shared" si="9"/>
        <v>0</v>
      </c>
      <c r="Y61" s="4">
        <f t="shared" si="10"/>
        <v>0.73</v>
      </c>
      <c r="Z61" s="5">
        <f t="shared" si="21"/>
        <v>181.447665280004</v>
      </c>
      <c r="AA61" s="5">
        <f t="shared" si="22"/>
        <v>0</v>
      </c>
      <c r="AB61" s="5">
        <f t="shared" si="23"/>
        <v>0.0206507001813917</v>
      </c>
      <c r="AD61" s="4">
        <f t="shared" si="11"/>
        <v>4469.476592</v>
      </c>
      <c r="AE61" s="5">
        <f t="shared" si="27"/>
        <v>23.4281474842555</v>
      </c>
      <c r="AG61">
        <f t="shared" si="24"/>
        <v>352.598455892294</v>
      </c>
      <c r="AH61">
        <f t="shared" si="25"/>
        <v>0.0260461162516652</v>
      </c>
      <c r="AJ61">
        <f t="shared" si="12"/>
        <v>299.232880588016</v>
      </c>
      <c r="AK61">
        <f t="shared" si="13"/>
        <v>0.0221040514042888</v>
      </c>
    </row>
    <row r="62" spans="1:37">
      <c r="A62">
        <v>3.42103822144343</v>
      </c>
      <c r="B62" s="6">
        <v>0.594621982063023</v>
      </c>
      <c r="C62" s="6">
        <v>0.105567630335343</v>
      </c>
      <c r="D62" s="6">
        <f t="shared" si="0"/>
        <v>0.48905435172768</v>
      </c>
      <c r="E62" s="6">
        <f t="shared" si="1"/>
        <v>0.405378017936977</v>
      </c>
      <c r="F62">
        <f t="shared" si="2"/>
        <v>1</v>
      </c>
      <c r="G62" s="1">
        <v>60</v>
      </c>
      <c r="H62" s="2">
        <f t="shared" si="26"/>
        <v>0.00616101733260139</v>
      </c>
      <c r="I62" s="2">
        <f t="shared" si="14"/>
        <v>0.0281763758193918</v>
      </c>
      <c r="J62" s="2">
        <f t="shared" si="15"/>
        <v>0.0231590475445269</v>
      </c>
      <c r="K62" s="3">
        <f t="shared" si="3"/>
        <v>0.107154760502841</v>
      </c>
      <c r="L62" s="3">
        <f t="shared" si="4"/>
        <v>0.490054262108387</v>
      </c>
      <c r="M62" s="3">
        <f t="shared" si="5"/>
        <v>0.402790977388772</v>
      </c>
      <c r="N62" s="4">
        <f t="shared" si="6"/>
        <v>1338.079801</v>
      </c>
      <c r="O62" s="4">
        <f t="shared" si="7"/>
        <v>0</v>
      </c>
      <c r="P62" s="4">
        <v>0</v>
      </c>
      <c r="Q62" s="4">
        <f t="shared" si="16"/>
        <v>0.85</v>
      </c>
      <c r="R62" s="5">
        <f t="shared" si="17"/>
        <v>143.381620609843</v>
      </c>
      <c r="S62" s="5">
        <f t="shared" si="18"/>
        <v>0</v>
      </c>
      <c r="T62" s="5">
        <f t="shared" si="19"/>
        <v>0</v>
      </c>
      <c r="U62" s="5">
        <f t="shared" si="20"/>
        <v>0.00523686473271118</v>
      </c>
      <c r="W62" s="4">
        <f t="shared" si="8"/>
        <v>69.24775368896</v>
      </c>
      <c r="X62" s="4">
        <f t="shared" si="9"/>
        <v>0</v>
      </c>
      <c r="Y62" s="4">
        <f t="shared" si="10"/>
        <v>0.73</v>
      </c>
      <c r="Z62" s="5">
        <f t="shared" si="21"/>
        <v>33.9351568367067</v>
      </c>
      <c r="AA62" s="5">
        <f t="shared" si="22"/>
        <v>0</v>
      </c>
      <c r="AB62" s="5">
        <f t="shared" si="23"/>
        <v>0.020568754348156</v>
      </c>
      <c r="AD62" s="4">
        <f t="shared" si="11"/>
        <v>4469.476592</v>
      </c>
      <c r="AE62" s="5">
        <f t="shared" si="27"/>
        <v>23.2260468996273</v>
      </c>
      <c r="AG62">
        <f t="shared" si="24"/>
        <v>200.542824346177</v>
      </c>
      <c r="AH62">
        <f t="shared" si="25"/>
        <v>0.0258056190808672</v>
      </c>
      <c r="AJ62">
        <f t="shared" si="12"/>
        <v>169.714021703568</v>
      </c>
      <c r="AK62">
        <f t="shared" si="13"/>
        <v>0.0218386043531744</v>
      </c>
    </row>
    <row r="63" spans="1:37">
      <c r="A63">
        <v>3.47853466213996</v>
      </c>
      <c r="B63" s="6">
        <v>0.589492534662692</v>
      </c>
      <c r="C63" s="6">
        <v>0.102525827584313</v>
      </c>
      <c r="D63" s="6">
        <f t="shared" si="0"/>
        <v>0.486966707078379</v>
      </c>
      <c r="E63" s="6">
        <f t="shared" si="1"/>
        <v>0.410507465337308</v>
      </c>
      <c r="F63">
        <f t="shared" si="2"/>
        <v>1</v>
      </c>
      <c r="G63" s="1">
        <v>61</v>
      </c>
      <c r="H63" s="2">
        <f t="shared" si="26"/>
        <v>0.00598231658130667</v>
      </c>
      <c r="I63" s="2">
        <f t="shared" si="14"/>
        <v>0.0280588684631035</v>
      </c>
      <c r="J63" s="2">
        <f t="shared" si="15"/>
        <v>0.0234552556521198</v>
      </c>
      <c r="K63" s="3">
        <f t="shared" si="3"/>
        <v>0.104046728959828</v>
      </c>
      <c r="L63" s="3">
        <f t="shared" si="4"/>
        <v>0.488010529403029</v>
      </c>
      <c r="M63" s="3">
        <f t="shared" si="5"/>
        <v>0.407942741637143</v>
      </c>
      <c r="N63" s="4">
        <f t="shared" si="6"/>
        <v>1338.079801</v>
      </c>
      <c r="O63" s="4">
        <f t="shared" si="7"/>
        <v>0</v>
      </c>
      <c r="P63" s="4">
        <v>0</v>
      </c>
      <c r="Q63" s="4">
        <f t="shared" si="16"/>
        <v>0.85</v>
      </c>
      <c r="R63" s="5">
        <f t="shared" si="17"/>
        <v>139.222826381268</v>
      </c>
      <c r="S63" s="5">
        <f t="shared" si="18"/>
        <v>0</v>
      </c>
      <c r="T63" s="5">
        <f t="shared" si="19"/>
        <v>0</v>
      </c>
      <c r="U63" s="5">
        <f t="shared" si="20"/>
        <v>0.00508496909411067</v>
      </c>
      <c r="W63" s="4">
        <f t="shared" si="8"/>
        <v>368.79109324624</v>
      </c>
      <c r="X63" s="4">
        <f t="shared" si="9"/>
        <v>0</v>
      </c>
      <c r="Y63" s="4">
        <f t="shared" si="10"/>
        <v>0.73</v>
      </c>
      <c r="Z63" s="5">
        <f t="shared" si="21"/>
        <v>179.97393665422</v>
      </c>
      <c r="AA63" s="5">
        <f t="shared" si="22"/>
        <v>0</v>
      </c>
      <c r="AB63" s="5">
        <f t="shared" si="23"/>
        <v>0.0204829739780655</v>
      </c>
      <c r="AD63" s="4">
        <f t="shared" si="11"/>
        <v>4469.476592</v>
      </c>
      <c r="AE63" s="5">
        <f t="shared" si="27"/>
        <v>23.0256897155944</v>
      </c>
      <c r="AG63">
        <f t="shared" si="24"/>
        <v>342.222452751082</v>
      </c>
      <c r="AH63">
        <f t="shared" si="25"/>
        <v>0.0255679430721762</v>
      </c>
      <c r="AJ63">
        <f t="shared" si="12"/>
        <v>288.802393584586</v>
      </c>
      <c r="AK63">
        <f t="shared" si="13"/>
        <v>0.0215768518369243</v>
      </c>
    </row>
    <row r="64" spans="1:37">
      <c r="A64">
        <v>3.53603110283649</v>
      </c>
      <c r="B64" s="6">
        <v>0.584407335930298</v>
      </c>
      <c r="C64" s="6">
        <v>0.0996094920140643</v>
      </c>
      <c r="D64" s="6">
        <f t="shared" si="0"/>
        <v>0.484797843916234</v>
      </c>
      <c r="E64" s="6">
        <f t="shared" si="1"/>
        <v>0.415592664069702</v>
      </c>
      <c r="F64">
        <f t="shared" si="2"/>
        <v>1</v>
      </c>
      <c r="G64" s="1">
        <v>62</v>
      </c>
      <c r="H64" s="2">
        <f t="shared" si="26"/>
        <v>0.00581103070798111</v>
      </c>
      <c r="I64" s="2">
        <f t="shared" si="14"/>
        <v>0.0279365014386259</v>
      </c>
      <c r="J64" s="2">
        <f t="shared" si="15"/>
        <v>0.0237489085499229</v>
      </c>
      <c r="K64" s="3">
        <f t="shared" si="3"/>
        <v>0.101067659799189</v>
      </c>
      <c r="L64" s="3">
        <f t="shared" si="4"/>
        <v>0.485882275497306</v>
      </c>
      <c r="M64" s="3">
        <f t="shared" si="5"/>
        <v>0.413050064703505</v>
      </c>
      <c r="N64" s="4">
        <f t="shared" si="6"/>
        <v>1338.079801</v>
      </c>
      <c r="O64" s="4">
        <f t="shared" si="7"/>
        <v>0</v>
      </c>
      <c r="P64" s="4">
        <v>0</v>
      </c>
      <c r="Q64" s="4">
        <f t="shared" si="16"/>
        <v>0.85</v>
      </c>
      <c r="R64" s="5">
        <f t="shared" si="17"/>
        <v>135.236594111634</v>
      </c>
      <c r="S64" s="5">
        <f t="shared" si="18"/>
        <v>0</v>
      </c>
      <c r="T64" s="5">
        <f t="shared" si="19"/>
        <v>0</v>
      </c>
      <c r="U64" s="5">
        <f t="shared" si="20"/>
        <v>0.00493937610178395</v>
      </c>
      <c r="W64" s="4">
        <f t="shared" si="8"/>
        <v>89.94053208896</v>
      </c>
      <c r="X64" s="4">
        <f t="shared" si="9"/>
        <v>0</v>
      </c>
      <c r="Y64" s="4">
        <f t="shared" si="10"/>
        <v>0.73</v>
      </c>
      <c r="Z64" s="5">
        <f t="shared" si="21"/>
        <v>43.7005103908224</v>
      </c>
      <c r="AA64" s="5">
        <f t="shared" si="22"/>
        <v>0</v>
      </c>
      <c r="AB64" s="5">
        <f t="shared" si="23"/>
        <v>0.0203936460501969</v>
      </c>
      <c r="AD64" s="4">
        <f t="shared" si="11"/>
        <v>4469.476592</v>
      </c>
      <c r="AE64" s="5">
        <f t="shared" si="27"/>
        <v>22.8270608928887</v>
      </c>
      <c r="AG64">
        <f t="shared" si="24"/>
        <v>201.764165395345</v>
      </c>
      <c r="AH64">
        <f t="shared" si="25"/>
        <v>0.0253330221519808</v>
      </c>
      <c r="AJ64">
        <f t="shared" si="12"/>
        <v>169.792309152583</v>
      </c>
      <c r="AK64">
        <f t="shared" si="13"/>
        <v>0.0213187129665474</v>
      </c>
    </row>
    <row r="65" spans="1:37">
      <c r="A65">
        <v>3.59352754353302</v>
      </c>
      <c r="B65" s="6">
        <v>0.579366004159108</v>
      </c>
      <c r="C65" s="6">
        <v>0.0968120678397926</v>
      </c>
      <c r="D65" s="6">
        <f t="shared" si="0"/>
        <v>0.482553936319315</v>
      </c>
      <c r="E65" s="6">
        <f t="shared" si="1"/>
        <v>0.420633995840892</v>
      </c>
      <c r="F65">
        <f t="shared" si="2"/>
        <v>1</v>
      </c>
      <c r="G65" s="1">
        <v>63</v>
      </c>
      <c r="H65" s="2">
        <f t="shared" si="26"/>
        <v>0.00564677028382859</v>
      </c>
      <c r="I65" s="2">
        <f t="shared" si="14"/>
        <v>0.0278096421324979</v>
      </c>
      <c r="J65" s="2">
        <f t="shared" si="15"/>
        <v>0.0240400282802034</v>
      </c>
      <c r="K65" s="3">
        <f t="shared" si="3"/>
        <v>0.0982107799269284</v>
      </c>
      <c r="L65" s="3">
        <f t="shared" si="4"/>
        <v>0.483675890117775</v>
      </c>
      <c r="M65" s="3">
        <f t="shared" si="5"/>
        <v>0.418113329955297</v>
      </c>
      <c r="N65" s="4">
        <f t="shared" si="6"/>
        <v>1338.079801</v>
      </c>
      <c r="O65" s="4">
        <f t="shared" si="7"/>
        <v>0</v>
      </c>
      <c r="P65" s="4">
        <v>0</v>
      </c>
      <c r="Q65" s="4">
        <f t="shared" si="16"/>
        <v>0.85</v>
      </c>
      <c r="R65" s="5">
        <f t="shared" si="17"/>
        <v>131.413860860679</v>
      </c>
      <c r="S65" s="5">
        <f t="shared" si="18"/>
        <v>0</v>
      </c>
      <c r="T65" s="5">
        <f t="shared" si="19"/>
        <v>0</v>
      </c>
      <c r="U65" s="5">
        <f t="shared" si="20"/>
        <v>0.0047997547412543</v>
      </c>
      <c r="W65" s="4">
        <f t="shared" si="8"/>
        <v>368.79109324624</v>
      </c>
      <c r="X65" s="4">
        <f t="shared" si="9"/>
        <v>0</v>
      </c>
      <c r="Y65" s="4">
        <f t="shared" si="10"/>
        <v>0.73</v>
      </c>
      <c r="Z65" s="5">
        <f t="shared" si="21"/>
        <v>178.375360293382</v>
      </c>
      <c r="AA65" s="5">
        <f t="shared" si="22"/>
        <v>0</v>
      </c>
      <c r="AB65" s="5">
        <f t="shared" si="23"/>
        <v>0.0203010387567235</v>
      </c>
      <c r="AD65" s="4">
        <f t="shared" si="11"/>
        <v>4469.476592</v>
      </c>
      <c r="AE65" s="5">
        <f t="shared" si="27"/>
        <v>22.6301455219714</v>
      </c>
      <c r="AG65">
        <f t="shared" si="24"/>
        <v>332.419366676033</v>
      </c>
      <c r="AH65">
        <f t="shared" si="25"/>
        <v>0.0251007934979778</v>
      </c>
      <c r="AJ65">
        <f t="shared" si="12"/>
        <v>278.960034391662</v>
      </c>
      <c r="AK65">
        <f t="shared" si="13"/>
        <v>0.0210641103358998</v>
      </c>
    </row>
    <row r="66" spans="1:37">
      <c r="A66">
        <v>3.65102398422955</v>
      </c>
      <c r="B66" s="6">
        <v>0.574368160935143</v>
      </c>
      <c r="C66" s="6">
        <v>0.0941274036699446</v>
      </c>
      <c r="D66" s="6">
        <f t="shared" si="0"/>
        <v>0.480240757265198</v>
      </c>
      <c r="E66" s="6">
        <f t="shared" si="1"/>
        <v>0.425631839064857</v>
      </c>
      <c r="F66">
        <f t="shared" si="2"/>
        <v>1</v>
      </c>
      <c r="G66" s="1">
        <v>64</v>
      </c>
      <c r="H66" s="2">
        <f t="shared" si="26"/>
        <v>0.00548917000014323</v>
      </c>
      <c r="I66" s="2">
        <f t="shared" si="14"/>
        <v>0.0276786340013081</v>
      </c>
      <c r="J66" s="2">
        <f t="shared" si="15"/>
        <v>0.0243286366950791</v>
      </c>
      <c r="K66" s="3">
        <f t="shared" si="3"/>
        <v>0.0954697357548686</v>
      </c>
      <c r="L66" s="3">
        <f t="shared" si="4"/>
        <v>0.481397346792257</v>
      </c>
      <c r="M66" s="3">
        <f t="shared" si="5"/>
        <v>0.423132917452875</v>
      </c>
      <c r="N66" s="4">
        <f t="shared" si="6"/>
        <v>1338.079801</v>
      </c>
      <c r="O66" s="4">
        <f t="shared" si="7"/>
        <v>0</v>
      </c>
      <c r="P66" s="4">
        <v>0</v>
      </c>
      <c r="Q66" s="4">
        <f t="shared" si="16"/>
        <v>0.85</v>
      </c>
      <c r="R66" s="5">
        <f t="shared" si="17"/>
        <v>127.746125020397</v>
      </c>
      <c r="S66" s="5">
        <f t="shared" si="18"/>
        <v>0</v>
      </c>
      <c r="T66" s="5">
        <f t="shared" si="19"/>
        <v>0</v>
      </c>
      <c r="U66" s="5">
        <f t="shared" si="20"/>
        <v>0.00466579450012174</v>
      </c>
      <c r="W66" s="4">
        <f t="shared" si="8"/>
        <v>69.24775368896</v>
      </c>
      <c r="X66" s="4">
        <f t="shared" si="9"/>
        <v>0</v>
      </c>
      <c r="Y66" s="4">
        <f t="shared" si="10"/>
        <v>0.73</v>
      </c>
      <c r="Z66" s="5">
        <f t="shared" si="21"/>
        <v>33.3356848971891</v>
      </c>
      <c r="AA66" s="5">
        <f t="shared" si="22"/>
        <v>0</v>
      </c>
      <c r="AB66" s="5">
        <f t="shared" si="23"/>
        <v>0.0202054028209549</v>
      </c>
      <c r="AD66" s="4">
        <f t="shared" si="11"/>
        <v>4469.476592</v>
      </c>
      <c r="AE66" s="5">
        <f t="shared" si="27"/>
        <v>22.4349288219186</v>
      </c>
      <c r="AG66">
        <f t="shared" si="24"/>
        <v>183.516738739505</v>
      </c>
      <c r="AH66">
        <f t="shared" si="25"/>
        <v>0.0248711973210766</v>
      </c>
      <c r="AJ66">
        <f t="shared" si="12"/>
        <v>153.572354846392</v>
      </c>
      <c r="AK66">
        <f t="shared" si="13"/>
        <v>0.0208129697960069</v>
      </c>
    </row>
    <row r="67" spans="1:37">
      <c r="A67">
        <v>3.70852042492608</v>
      </c>
      <c r="B67" s="6">
        <v>0.569413431108775</v>
      </c>
      <c r="C67" s="6">
        <v>0.0915497245191225</v>
      </c>
      <c r="D67" s="6">
        <f t="shared" ref="D67:D130" si="28">B67-C67</f>
        <v>0.477863706589652</v>
      </c>
      <c r="E67" s="6">
        <f t="shared" ref="E67:E130" si="29">1-B67</f>
        <v>0.430586568891225</v>
      </c>
      <c r="F67">
        <f t="shared" ref="F67:F130" si="30">C67+D67+E67</f>
        <v>1</v>
      </c>
      <c r="G67" s="1">
        <v>65</v>
      </c>
      <c r="H67" s="2">
        <f t="shared" si="26"/>
        <v>0.00533788699481234</v>
      </c>
      <c r="I67" s="2">
        <f t="shared" si="14"/>
        <v>0.0275437982435555</v>
      </c>
      <c r="J67" s="2">
        <f t="shared" si="15"/>
        <v>0.0246147554581621</v>
      </c>
      <c r="K67" s="3">
        <f t="shared" ref="K67:K130" si="31">H67/($H67+$I67+$J67)</f>
        <v>0.0928385640945336</v>
      </c>
      <c r="L67" s="3">
        <f t="shared" ref="L67:L130" si="32">I67/($H67+$I67+$J67)</f>
        <v>0.479052231927425</v>
      </c>
      <c r="M67" s="3">
        <f t="shared" ref="M67:M130" si="33">J67/($H67+$I67+$J67)</f>
        <v>0.428109203978041</v>
      </c>
      <c r="N67" s="4">
        <f t="shared" ref="N67:N130" si="34">IF($G67&lt;=6,C_imu+C_oxa+C_cap+C_bev,C_cap+C_bev)</f>
        <v>1338.079801</v>
      </c>
      <c r="O67" s="4">
        <f t="shared" ref="O67:O130" si="35">IF($G67&lt;=36,IF(MOD($G67-1,9)=0,C_test,0),IF(MOD($G67-1,18)=0,C_test,0))+IF($G67&lt;=36,IF(MOD($G67-1,9)=0,C_imag,0),IF(MOD($G67-1,18)=0,C_imag,0))</f>
        <v>0</v>
      </c>
      <c r="P67" s="4">
        <v>0</v>
      </c>
      <c r="Q67" s="4">
        <f t="shared" si="16"/>
        <v>0.85</v>
      </c>
      <c r="R67" s="5">
        <f t="shared" si="17"/>
        <v>124.225407368739</v>
      </c>
      <c r="S67" s="5">
        <f t="shared" si="18"/>
        <v>0</v>
      </c>
      <c r="T67" s="5">
        <f t="shared" si="19"/>
        <v>0</v>
      </c>
      <c r="U67" s="5">
        <f t="shared" si="20"/>
        <v>0.00453720394559049</v>
      </c>
      <c r="W67" s="4">
        <f t="shared" ref="W67:W130" si="36">C_bst*R_bst2+IF(MOD($G67-1,2)=0,C_foriB*R_foriB2+C_foriC*R_foriC2+C_IriB*R_IriCaB2+C_XeB*R_XeB2,0)+IF(MOD($G67,4)=0,0,C_Fru*R_Fru2)+C_fori*R_fori2+C_IriCaB*R_IriCaB2+C_CaB*R_CaB2</f>
        <v>368.79109324624</v>
      </c>
      <c r="X67" s="4">
        <f t="shared" ref="X67:X130" si="37">IF($G67&lt;=36,IF(MOD($G67-1,9)=0,C_test,0),IF(MOD($G67-1,18)=0,C_test,0))+IF($G67&lt;=36,IF(MOD($G67-1,9)=0,C_imag,0),IF(MOD($G67-1,18)=0,C_imag,0))</f>
        <v>0</v>
      </c>
      <c r="Y67" s="4">
        <f t="shared" ref="Y67:Y130" si="38">U_pd</f>
        <v>0.73</v>
      </c>
      <c r="Z67" s="5">
        <f t="shared" si="21"/>
        <v>176.670196334566</v>
      </c>
      <c r="AA67" s="5">
        <f t="shared" si="22"/>
        <v>0</v>
      </c>
      <c r="AB67" s="5">
        <f t="shared" si="23"/>
        <v>0.0201069727177955</v>
      </c>
      <c r="AD67" s="4">
        <f t="shared" ref="AD67:AD130" si="39">C_eol</f>
        <v>4469.476592</v>
      </c>
      <c r="AE67" s="5">
        <f t="shared" si="27"/>
        <v>22.2413961393168</v>
      </c>
      <c r="AG67">
        <f t="shared" si="24"/>
        <v>323.136999842622</v>
      </c>
      <c r="AH67">
        <f t="shared" si="25"/>
        <v>0.024644176663386</v>
      </c>
      <c r="AJ67">
        <f t="shared" ref="AJ67:AJ130" si="40">AG67/(1+dr)^A67</f>
        <v>269.653300340909</v>
      </c>
      <c r="AK67">
        <f t="shared" ref="AK67:AK130" si="41">AH67/(1+dr)^A67</f>
        <v>0.0205652202462205</v>
      </c>
    </row>
    <row r="68" spans="1:37">
      <c r="A68">
        <v>3.7660168656226</v>
      </c>
      <c r="B68" s="6">
        <v>0.564501442766566</v>
      </c>
      <c r="C68" s="6">
        <v>0.0890736058941188</v>
      </c>
      <c r="D68" s="6">
        <f t="shared" si="28"/>
        <v>0.475427836872447</v>
      </c>
      <c r="E68" s="6">
        <f t="shared" si="29"/>
        <v>0.435498557233434</v>
      </c>
      <c r="F68">
        <f t="shared" si="30"/>
        <v>1</v>
      </c>
      <c r="G68" s="1">
        <v>66</v>
      </c>
      <c r="H68" s="2">
        <f t="shared" ref="H68:H131" si="42">(C68+C67)*(A68-A67)/2</f>
        <v>0.00519259930275641</v>
      </c>
      <c r="I68" s="2">
        <f t="shared" ref="I68:I131" si="43">(D68+D67)*(A68-A67)/2</f>
        <v>0.0274054353475812</v>
      </c>
      <c r="J68" s="2">
        <f t="shared" ref="J68:J131" si="44">(E68+E67)*(A68-A67)/2</f>
        <v>0.0248984060461821</v>
      </c>
      <c r="K68" s="3">
        <f t="shared" si="31"/>
        <v>0.0903116652066207</v>
      </c>
      <c r="L68" s="3">
        <f t="shared" si="32"/>
        <v>0.47664577173105</v>
      </c>
      <c r="M68" s="3">
        <f t="shared" si="33"/>
        <v>0.43304256306233</v>
      </c>
      <c r="N68" s="4">
        <f t="shared" si="34"/>
        <v>1338.079801</v>
      </c>
      <c r="O68" s="4">
        <f t="shared" si="35"/>
        <v>0</v>
      </c>
      <c r="P68" s="4">
        <v>0</v>
      </c>
      <c r="Q68" s="4">
        <f t="shared" ref="Q68:Q131" si="45">(U_pfs2)</f>
        <v>0.85</v>
      </c>
      <c r="R68" s="5">
        <f t="shared" ref="R68:R131" si="46">N68*$K68</f>
        <v>120.844215007654</v>
      </c>
      <c r="S68" s="5">
        <f t="shared" ref="S68:S131" si="47">O68*$K68</f>
        <v>0</v>
      </c>
      <c r="T68" s="5">
        <f t="shared" ref="T68:T131" si="48">P68*$K68</f>
        <v>0</v>
      </c>
      <c r="U68" s="5">
        <f t="shared" ref="U68:U131" si="49">Q68*$H68</f>
        <v>0.00441370940734295</v>
      </c>
      <c r="W68" s="4">
        <f t="shared" si="36"/>
        <v>89.94053208896</v>
      </c>
      <c r="X68" s="4">
        <f t="shared" si="37"/>
        <v>0</v>
      </c>
      <c r="Y68" s="4">
        <f t="shared" si="38"/>
        <v>0.73</v>
      </c>
      <c r="Z68" s="5">
        <f t="shared" ref="Z68:Z131" si="50">W68*$L68</f>
        <v>42.8697743274436</v>
      </c>
      <c r="AA68" s="5">
        <f t="shared" ref="AA68:AA131" si="51">X68*$L68</f>
        <v>0</v>
      </c>
      <c r="AB68" s="5">
        <f t="shared" ref="AB68:AB131" si="52">Y68*$I68</f>
        <v>0.0200059678037343</v>
      </c>
      <c r="AD68" s="4">
        <f t="shared" si="39"/>
        <v>4469.476592</v>
      </c>
      <c r="AE68" s="5">
        <f t="shared" si="27"/>
        <v>22.0495329471582</v>
      </c>
      <c r="AG68">
        <f t="shared" ref="AG68:AG131" si="53">SUM(R68:T68)+SUM(Z68:AA68)+AE68</f>
        <v>185.763522282255</v>
      </c>
      <c r="AH68">
        <f t="shared" ref="AH68:AH131" si="54">U68+AB68</f>
        <v>0.0244196772110772</v>
      </c>
      <c r="AJ68">
        <f t="shared" si="40"/>
        <v>154.582803553273</v>
      </c>
      <c r="AK68">
        <f t="shared" si="41"/>
        <v>0.0203207934409137</v>
      </c>
    </row>
    <row r="69" spans="1:37">
      <c r="A69">
        <v>3.82351330631913</v>
      </c>
      <c r="B69" s="6">
        <v>0.559631827203353</v>
      </c>
      <c r="C69" s="6">
        <v>0.0866939497985098</v>
      </c>
      <c r="D69" s="6">
        <f t="shared" si="28"/>
        <v>0.472937877404843</v>
      </c>
      <c r="E69" s="6">
        <f t="shared" si="29"/>
        <v>0.440368172796647</v>
      </c>
      <c r="F69">
        <f t="shared" si="30"/>
        <v>1</v>
      </c>
      <c r="G69" s="1">
        <v>67</v>
      </c>
      <c r="H69" s="2">
        <f t="shared" si="42"/>
        <v>0.00505300442112762</v>
      </c>
      <c r="I69" s="2">
        <f t="shared" si="43"/>
        <v>0.0272638265247832</v>
      </c>
      <c r="J69" s="2">
        <f t="shared" si="44"/>
        <v>0.0251796097506191</v>
      </c>
      <c r="K69" s="3">
        <f t="shared" si="31"/>
        <v>0.0878837778463143</v>
      </c>
      <c r="L69" s="3">
        <f t="shared" si="32"/>
        <v>0.474182857138645</v>
      </c>
      <c r="M69" s="3">
        <f t="shared" si="33"/>
        <v>0.43793336501504</v>
      </c>
      <c r="N69" s="4">
        <f t="shared" si="34"/>
        <v>1338.079801</v>
      </c>
      <c r="O69" s="4">
        <f t="shared" si="35"/>
        <v>0</v>
      </c>
      <c r="P69" s="4">
        <v>0</v>
      </c>
      <c r="Q69" s="4">
        <f t="shared" si="45"/>
        <v>0.85</v>
      </c>
      <c r="R69" s="5">
        <f t="shared" si="46"/>
        <v>117.595507971724</v>
      </c>
      <c r="S69" s="5">
        <f t="shared" si="47"/>
        <v>0</v>
      </c>
      <c r="T69" s="5">
        <f t="shared" si="48"/>
        <v>0</v>
      </c>
      <c r="U69" s="5">
        <f t="shared" si="49"/>
        <v>0.00429505375795848</v>
      </c>
      <c r="W69" s="4">
        <f t="shared" si="36"/>
        <v>368.79109324624</v>
      </c>
      <c r="X69" s="4">
        <f t="shared" si="37"/>
        <v>0</v>
      </c>
      <c r="Y69" s="4">
        <f t="shared" si="38"/>
        <v>0.73</v>
      </c>
      <c r="Z69" s="5">
        <f t="shared" si="50"/>
        <v>174.874414282787</v>
      </c>
      <c r="AA69" s="5">
        <f t="shared" si="51"/>
        <v>0</v>
      </c>
      <c r="AB69" s="5">
        <f t="shared" si="52"/>
        <v>0.0199025933630918</v>
      </c>
      <c r="AD69" s="4">
        <f t="shared" si="39"/>
        <v>4469.476592</v>
      </c>
      <c r="AE69" s="5">
        <f t="shared" ref="AE69:AE132" si="55">AD69*($M69-$M68)</f>
        <v>21.8593248437493</v>
      </c>
      <c r="AG69">
        <f t="shared" si="53"/>
        <v>314.32924709826</v>
      </c>
      <c r="AH69">
        <f t="shared" si="54"/>
        <v>0.0241976471210502</v>
      </c>
      <c r="AJ69">
        <f t="shared" si="40"/>
        <v>260.835816094519</v>
      </c>
      <c r="AK69">
        <f t="shared" si="41"/>
        <v>0.0200796238105495</v>
      </c>
    </row>
    <row r="70" spans="1:37">
      <c r="A70">
        <v>3.88100974701566</v>
      </c>
      <c r="B70" s="6">
        <v>0.554804218894573</v>
      </c>
      <c r="C70" s="6">
        <v>0.0844059625114146</v>
      </c>
      <c r="D70" s="6">
        <f t="shared" si="28"/>
        <v>0.470398256383158</v>
      </c>
      <c r="E70" s="6">
        <f t="shared" si="29"/>
        <v>0.445195781105427</v>
      </c>
      <c r="F70">
        <f t="shared" si="30"/>
        <v>1</v>
      </c>
      <c r="G70" s="1">
        <v>68</v>
      </c>
      <c r="H70" s="2">
        <f t="shared" si="42"/>
        <v>0.00491881798065456</v>
      </c>
      <c r="I70" s="2">
        <f t="shared" si="43"/>
        <v>0.027119235036618</v>
      </c>
      <c r="J70" s="2">
        <f t="shared" si="44"/>
        <v>0.0254583876792578</v>
      </c>
      <c r="K70" s="3">
        <f t="shared" si="31"/>
        <v>0.0855499561549622</v>
      </c>
      <c r="L70" s="3">
        <f t="shared" si="32"/>
        <v>0.471668066894001</v>
      </c>
      <c r="M70" s="3">
        <f t="shared" si="33"/>
        <v>0.442781976951037</v>
      </c>
      <c r="N70" s="4">
        <f t="shared" si="34"/>
        <v>1338.079801</v>
      </c>
      <c r="O70" s="4">
        <f t="shared" si="35"/>
        <v>0</v>
      </c>
      <c r="P70" s="4">
        <v>0</v>
      </c>
      <c r="Q70" s="4">
        <f t="shared" si="45"/>
        <v>0.85</v>
      </c>
      <c r="R70" s="5">
        <f t="shared" si="46"/>
        <v>114.472668307391</v>
      </c>
      <c r="S70" s="5">
        <f t="shared" si="47"/>
        <v>0</v>
      </c>
      <c r="T70" s="5">
        <f t="shared" si="48"/>
        <v>0</v>
      </c>
      <c r="U70" s="5">
        <f t="shared" si="49"/>
        <v>0.00418099528355637</v>
      </c>
      <c r="W70" s="4">
        <f t="shared" si="36"/>
        <v>69.24775368896</v>
      </c>
      <c r="X70" s="4">
        <f t="shared" si="37"/>
        <v>0</v>
      </c>
      <c r="Y70" s="4">
        <f t="shared" si="38"/>
        <v>0.73</v>
      </c>
      <c r="Z70" s="5">
        <f t="shared" si="50"/>
        <v>32.6619541192237</v>
      </c>
      <c r="AA70" s="5">
        <f t="shared" si="51"/>
        <v>0</v>
      </c>
      <c r="AB70" s="5">
        <f t="shared" si="52"/>
        <v>0.0197970415767312</v>
      </c>
      <c r="AD70" s="4">
        <f t="shared" si="39"/>
        <v>4469.476592</v>
      </c>
      <c r="AE70" s="5">
        <f t="shared" si="55"/>
        <v>21.6707575516282</v>
      </c>
      <c r="AG70">
        <f t="shared" si="53"/>
        <v>168.805379978242</v>
      </c>
      <c r="AH70">
        <f t="shared" si="54"/>
        <v>0.0239780368602875</v>
      </c>
      <c r="AJ70">
        <f t="shared" si="40"/>
        <v>139.685204402175</v>
      </c>
      <c r="AK70">
        <f t="shared" si="41"/>
        <v>0.019841648295948</v>
      </c>
    </row>
    <row r="71" spans="1:37">
      <c r="A71">
        <v>3.93850618771219</v>
      </c>
      <c r="B71" s="6">
        <v>0.550018255468821</v>
      </c>
      <c r="C71" s="6">
        <v>0.082205134005918</v>
      </c>
      <c r="D71" s="6">
        <f t="shared" si="28"/>
        <v>0.467813121462903</v>
      </c>
      <c r="E71" s="6">
        <f t="shared" si="29"/>
        <v>0.449981744531179</v>
      </c>
      <c r="F71">
        <f t="shared" si="30"/>
        <v>1</v>
      </c>
      <c r="G71" s="1">
        <v>69</v>
      </c>
      <c r="H71" s="2">
        <f t="shared" si="42"/>
        <v>0.00478977251514632</v>
      </c>
      <c r="I71" s="2">
        <f t="shared" si="43"/>
        <v>0.0269719074235678</v>
      </c>
      <c r="J71" s="2">
        <f t="shared" si="44"/>
        <v>0.0257347607578158</v>
      </c>
      <c r="K71" s="3">
        <f t="shared" si="31"/>
        <v>0.0833055482586663</v>
      </c>
      <c r="L71" s="3">
        <f t="shared" si="32"/>
        <v>0.469105688923031</v>
      </c>
      <c r="M71" s="3">
        <f t="shared" si="33"/>
        <v>0.447588762818303</v>
      </c>
      <c r="N71" s="4">
        <f t="shared" si="34"/>
        <v>1338.079801</v>
      </c>
      <c r="O71" s="4">
        <f t="shared" si="35"/>
        <v>0</v>
      </c>
      <c r="P71" s="4">
        <v>0</v>
      </c>
      <c r="Q71" s="4">
        <f t="shared" si="45"/>
        <v>0.85</v>
      </c>
      <c r="R71" s="5">
        <f t="shared" si="46"/>
        <v>111.469471436152</v>
      </c>
      <c r="S71" s="5">
        <f t="shared" si="47"/>
        <v>0</v>
      </c>
      <c r="T71" s="5">
        <f t="shared" si="48"/>
        <v>0</v>
      </c>
      <c r="U71" s="5">
        <f t="shared" si="49"/>
        <v>0.00407130663787437</v>
      </c>
      <c r="W71" s="4">
        <f t="shared" si="36"/>
        <v>368.79109324624</v>
      </c>
      <c r="X71" s="4">
        <f t="shared" si="37"/>
        <v>0</v>
      </c>
      <c r="Y71" s="4">
        <f t="shared" si="38"/>
        <v>0.73</v>
      </c>
      <c r="Z71" s="5">
        <f t="shared" si="50"/>
        <v>173.001999865955</v>
      </c>
      <c r="AA71" s="5">
        <f t="shared" si="51"/>
        <v>0</v>
      </c>
      <c r="AB71" s="5">
        <f t="shared" si="52"/>
        <v>0.0196894924192045</v>
      </c>
      <c r="AD71" s="4">
        <f t="shared" si="39"/>
        <v>4469.476592</v>
      </c>
      <c r="AE71" s="5">
        <f t="shared" si="55"/>
        <v>21.4838169165021</v>
      </c>
      <c r="AG71">
        <f t="shared" si="53"/>
        <v>305.955288218609</v>
      </c>
      <c r="AH71">
        <f t="shared" si="54"/>
        <v>0.0237607990570789</v>
      </c>
      <c r="AJ71">
        <f t="shared" si="40"/>
        <v>252.46651116321</v>
      </c>
      <c r="AK71">
        <f t="shared" si="41"/>
        <v>0.0196068061948469</v>
      </c>
    </row>
    <row r="72" spans="1:37">
      <c r="A72">
        <v>3.99600262840872</v>
      </c>
      <c r="B72" s="6">
        <v>0.545273577680655</v>
      </c>
      <c r="C72" s="6">
        <v>0.0800872188821659</v>
      </c>
      <c r="D72" s="6">
        <f t="shared" si="28"/>
        <v>0.465186358798489</v>
      </c>
      <c r="E72" s="6">
        <f t="shared" si="29"/>
        <v>0.454726422319345</v>
      </c>
      <c r="F72">
        <f t="shared" si="30"/>
        <v>1</v>
      </c>
      <c r="G72" s="1">
        <v>70</v>
      </c>
      <c r="H72" s="2">
        <f t="shared" si="42"/>
        <v>0.00466561632166501</v>
      </c>
      <c r="I72" s="2">
        <f t="shared" si="43"/>
        <v>0.0268220746433712</v>
      </c>
      <c r="J72" s="2">
        <f t="shared" si="44"/>
        <v>0.0260087497314937</v>
      </c>
      <c r="K72" s="3">
        <f t="shared" si="31"/>
        <v>0.081146176444042</v>
      </c>
      <c r="L72" s="3">
        <f t="shared" si="32"/>
        <v>0.466499740130696</v>
      </c>
      <c r="M72" s="3">
        <f t="shared" si="33"/>
        <v>0.452354083425262</v>
      </c>
      <c r="N72" s="4">
        <f t="shared" si="34"/>
        <v>1338.079801</v>
      </c>
      <c r="O72" s="4">
        <f t="shared" si="35"/>
        <v>0</v>
      </c>
      <c r="P72" s="4">
        <v>0</v>
      </c>
      <c r="Q72" s="4">
        <f t="shared" si="45"/>
        <v>0.85</v>
      </c>
      <c r="R72" s="5">
        <f t="shared" si="46"/>
        <v>108.580059628155</v>
      </c>
      <c r="S72" s="5">
        <f t="shared" si="47"/>
        <v>0</v>
      </c>
      <c r="T72" s="5">
        <f t="shared" si="48"/>
        <v>0</v>
      </c>
      <c r="U72" s="5">
        <f t="shared" si="49"/>
        <v>0.00396577387341526</v>
      </c>
      <c r="W72" s="4">
        <f t="shared" si="36"/>
        <v>89.94053208896</v>
      </c>
      <c r="X72" s="4">
        <f t="shared" si="37"/>
        <v>0</v>
      </c>
      <c r="Y72" s="4">
        <f t="shared" si="38"/>
        <v>0.73</v>
      </c>
      <c r="Z72" s="5">
        <f t="shared" si="50"/>
        <v>41.9572348467164</v>
      </c>
      <c r="AA72" s="5">
        <f t="shared" si="51"/>
        <v>0</v>
      </c>
      <c r="AB72" s="5">
        <f t="shared" si="52"/>
        <v>0.019580114489661</v>
      </c>
      <c r="AD72" s="4">
        <f t="shared" si="39"/>
        <v>4469.476592</v>
      </c>
      <c r="AE72" s="5">
        <f t="shared" si="55"/>
        <v>21.2984889061782</v>
      </c>
      <c r="AG72">
        <f t="shared" si="53"/>
        <v>171.835783381049</v>
      </c>
      <c r="AH72">
        <f t="shared" si="54"/>
        <v>0.0235458883630762</v>
      </c>
      <c r="AJ72">
        <f t="shared" si="40"/>
        <v>141.397298613146</v>
      </c>
      <c r="AK72">
        <f t="shared" si="41"/>
        <v>0.0193750390196834</v>
      </c>
    </row>
    <row r="73" spans="1:37">
      <c r="A73">
        <v>4.05349906910525</v>
      </c>
      <c r="B73" s="6">
        <v>0.540569829383629</v>
      </c>
      <c r="C73" s="6">
        <v>0.0780482186992061</v>
      </c>
      <c r="D73" s="6">
        <f t="shared" si="28"/>
        <v>0.462521610684423</v>
      </c>
      <c r="E73" s="6">
        <f t="shared" si="29"/>
        <v>0.459430170616371</v>
      </c>
      <c r="F73">
        <f t="shared" si="30"/>
        <v>1</v>
      </c>
      <c r="G73" s="1">
        <v>71</v>
      </c>
      <c r="H73" s="2">
        <f t="shared" si="42"/>
        <v>0.00454611240445858</v>
      </c>
      <c r="I73" s="2">
        <f t="shared" si="43"/>
        <v>0.0266699531255362</v>
      </c>
      <c r="J73" s="2">
        <f t="shared" si="44"/>
        <v>0.0262803751665351</v>
      </c>
      <c r="K73" s="3">
        <f t="shared" si="31"/>
        <v>0.079067718790686</v>
      </c>
      <c r="L73" s="3">
        <f t="shared" si="32"/>
        <v>0.463853984741456</v>
      </c>
      <c r="M73" s="3">
        <f t="shared" si="33"/>
        <v>0.457078296467858</v>
      </c>
      <c r="N73" s="4">
        <f t="shared" si="34"/>
        <v>1338.079801</v>
      </c>
      <c r="O73" s="4">
        <f t="shared" si="35"/>
        <v>0</v>
      </c>
      <c r="P73" s="4">
        <v>0</v>
      </c>
      <c r="Q73" s="4">
        <f t="shared" si="45"/>
        <v>0.85</v>
      </c>
      <c r="R73" s="5">
        <f t="shared" si="46"/>
        <v>105.798917424965</v>
      </c>
      <c r="S73" s="5">
        <f t="shared" si="47"/>
        <v>0</v>
      </c>
      <c r="T73" s="5">
        <f t="shared" si="48"/>
        <v>0</v>
      </c>
      <c r="U73" s="5">
        <f t="shared" si="49"/>
        <v>0.0038641955437898</v>
      </c>
      <c r="W73" s="4">
        <f t="shared" si="36"/>
        <v>368.79109324624</v>
      </c>
      <c r="X73" s="4">
        <f t="shared" si="37"/>
        <v>0</v>
      </c>
      <c r="Y73" s="4">
        <f t="shared" si="38"/>
        <v>0.73</v>
      </c>
      <c r="Z73" s="5">
        <f t="shared" si="50"/>
        <v>171.065218139426</v>
      </c>
      <c r="AA73" s="5">
        <f t="shared" si="51"/>
        <v>0</v>
      </c>
      <c r="AB73" s="5">
        <f t="shared" si="52"/>
        <v>0.0194690657816414</v>
      </c>
      <c r="AD73" s="4">
        <f t="shared" si="39"/>
        <v>4469.476592</v>
      </c>
      <c r="AE73" s="5">
        <f t="shared" si="55"/>
        <v>21.114759609504</v>
      </c>
      <c r="AG73">
        <f t="shared" si="53"/>
        <v>297.978895173895</v>
      </c>
      <c r="AH73">
        <f t="shared" si="54"/>
        <v>0.0233332613254312</v>
      </c>
      <c r="AJ73">
        <f t="shared" si="40"/>
        <v>244.508916704999</v>
      </c>
      <c r="AK73">
        <f t="shared" si="41"/>
        <v>0.0191462903657871</v>
      </c>
    </row>
    <row r="74" spans="1:37">
      <c r="A74">
        <v>4.11099550980177</v>
      </c>
      <c r="B74" s="6">
        <v>0.535906657503556</v>
      </c>
      <c r="C74" s="6">
        <v>0.0760843655982328</v>
      </c>
      <c r="D74" s="6">
        <f t="shared" si="28"/>
        <v>0.459822291905323</v>
      </c>
      <c r="E74" s="6">
        <f t="shared" si="29"/>
        <v>0.464093342496444</v>
      </c>
      <c r="F74">
        <f t="shared" si="30"/>
        <v>1</v>
      </c>
      <c r="G74" s="1">
        <v>72</v>
      </c>
      <c r="H74" s="2">
        <f t="shared" si="42"/>
        <v>0.00443103749622951</v>
      </c>
      <c r="I74" s="2">
        <f t="shared" si="43"/>
        <v>0.0265157457485239</v>
      </c>
      <c r="J74" s="2">
        <f t="shared" si="44"/>
        <v>0.0265496574517663</v>
      </c>
      <c r="K74" s="3">
        <f t="shared" si="31"/>
        <v>0.0770662921487194</v>
      </c>
      <c r="L74" s="3">
        <f t="shared" si="32"/>
        <v>0.461171951294873</v>
      </c>
      <c r="M74" s="3">
        <f t="shared" si="33"/>
        <v>0.461761756556407</v>
      </c>
      <c r="N74" s="4">
        <f t="shared" si="34"/>
        <v>1338.079801</v>
      </c>
      <c r="O74" s="4">
        <f t="shared" si="35"/>
        <v>0</v>
      </c>
      <c r="P74" s="4">
        <v>0</v>
      </c>
      <c r="Q74" s="4">
        <f t="shared" si="45"/>
        <v>0.85</v>
      </c>
      <c r="R74" s="5">
        <f t="shared" si="46"/>
        <v>103.120848862166</v>
      </c>
      <c r="S74" s="5">
        <f t="shared" si="47"/>
        <v>0</v>
      </c>
      <c r="T74" s="5">
        <f t="shared" si="48"/>
        <v>0</v>
      </c>
      <c r="U74" s="5">
        <f t="shared" si="49"/>
        <v>0.00376638187179508</v>
      </c>
      <c r="W74" s="4">
        <f t="shared" si="36"/>
        <v>69.24775368896</v>
      </c>
      <c r="X74" s="4">
        <f t="shared" si="37"/>
        <v>0</v>
      </c>
      <c r="Y74" s="4">
        <f t="shared" si="38"/>
        <v>0.73</v>
      </c>
      <c r="Z74" s="5">
        <f t="shared" si="50"/>
        <v>31.9351216915244</v>
      </c>
      <c r="AA74" s="5">
        <f t="shared" si="51"/>
        <v>0</v>
      </c>
      <c r="AB74" s="5">
        <f t="shared" si="52"/>
        <v>0.0193564943964225</v>
      </c>
      <c r="AD74" s="4">
        <f t="shared" si="39"/>
        <v>4469.476592</v>
      </c>
      <c r="AE74" s="5">
        <f t="shared" si="55"/>
        <v>20.9326152353381</v>
      </c>
      <c r="AG74">
        <f t="shared" si="53"/>
        <v>155.988585789029</v>
      </c>
      <c r="AH74">
        <f t="shared" si="54"/>
        <v>0.0231228762682176</v>
      </c>
      <c r="AJ74">
        <f t="shared" si="40"/>
        <v>127.639092396097</v>
      </c>
      <c r="AK74">
        <f t="shared" si="41"/>
        <v>0.0189205057891494</v>
      </c>
    </row>
    <row r="75" spans="1:37">
      <c r="A75">
        <v>4.1684919504983</v>
      </c>
      <c r="B75" s="6">
        <v>0.531283712012011</v>
      </c>
      <c r="C75" s="6">
        <v>0.0741921071179682</v>
      </c>
      <c r="D75" s="6">
        <f t="shared" si="28"/>
        <v>0.457091604894043</v>
      </c>
      <c r="E75" s="6">
        <f t="shared" si="29"/>
        <v>0.468716287987989</v>
      </c>
      <c r="F75">
        <f t="shared" si="30"/>
        <v>1</v>
      </c>
      <c r="G75" s="1">
        <v>73</v>
      </c>
      <c r="H75" s="2">
        <f t="shared" si="42"/>
        <v>0.00432018115080541</v>
      </c>
      <c r="I75" s="2">
        <f t="shared" si="43"/>
        <v>0.0263596427455747</v>
      </c>
      <c r="J75" s="2">
        <f t="shared" si="44"/>
        <v>0.0268166168001503</v>
      </c>
      <c r="K75" s="3">
        <f t="shared" si="31"/>
        <v>0.0751382363581005</v>
      </c>
      <c r="L75" s="3">
        <f t="shared" si="32"/>
        <v>0.458456948399683</v>
      </c>
      <c r="M75" s="3">
        <f t="shared" si="33"/>
        <v>0.466404815242216</v>
      </c>
      <c r="N75" s="4">
        <f t="shared" si="34"/>
        <v>1338.079801</v>
      </c>
      <c r="O75" s="4">
        <f t="shared" si="35"/>
        <v>1574.14362</v>
      </c>
      <c r="P75" s="4">
        <v>0</v>
      </c>
      <c r="Q75" s="4">
        <f t="shared" si="45"/>
        <v>0.85</v>
      </c>
      <c r="R75" s="5">
        <f t="shared" si="46"/>
        <v>100.540956353538</v>
      </c>
      <c r="S75" s="5">
        <f t="shared" si="47"/>
        <v>118.278375381156</v>
      </c>
      <c r="T75" s="5">
        <f t="shared" si="48"/>
        <v>0</v>
      </c>
      <c r="U75" s="5">
        <f t="shared" si="49"/>
        <v>0.0036721539781846</v>
      </c>
      <c r="W75" s="4">
        <f t="shared" si="36"/>
        <v>368.79109324624</v>
      </c>
      <c r="X75" s="4">
        <f t="shared" si="37"/>
        <v>1574.14362</v>
      </c>
      <c r="Y75" s="4">
        <f t="shared" si="38"/>
        <v>0.73</v>
      </c>
      <c r="Z75" s="5">
        <f t="shared" si="50"/>
        <v>169.074839206654</v>
      </c>
      <c r="AA75" s="5">
        <f t="shared" si="51"/>
        <v>721.67708036803</v>
      </c>
      <c r="AB75" s="5">
        <f t="shared" si="52"/>
        <v>0.0192425392042695</v>
      </c>
      <c r="AD75" s="4">
        <f t="shared" si="39"/>
        <v>4469.476592</v>
      </c>
      <c r="AE75" s="5">
        <f t="shared" si="55"/>
        <v>20.7520421115056</v>
      </c>
      <c r="AG75">
        <f t="shared" si="53"/>
        <v>1130.32329342088</v>
      </c>
      <c r="AH75">
        <f t="shared" si="54"/>
        <v>0.0229146931824541</v>
      </c>
      <c r="AJ75">
        <f t="shared" si="40"/>
        <v>922.306469324954</v>
      </c>
      <c r="AK75">
        <f t="shared" si="41"/>
        <v>0.0186976326930425</v>
      </c>
    </row>
    <row r="76" spans="1:37">
      <c r="A76">
        <v>4.22598839119483</v>
      </c>
      <c r="B76" s="6">
        <v>0.526700645900053</v>
      </c>
      <c r="C76" s="6">
        <v>0.0723680921104919</v>
      </c>
      <c r="D76" s="6">
        <f t="shared" si="28"/>
        <v>0.454332553789561</v>
      </c>
      <c r="E76" s="6">
        <f t="shared" si="29"/>
        <v>0.473299354099947</v>
      </c>
      <c r="F76">
        <f t="shared" si="30"/>
        <v>1</v>
      </c>
      <c r="G76" s="1">
        <v>74</v>
      </c>
      <c r="H76" s="2">
        <f t="shared" si="42"/>
        <v>0.00421334490170542</v>
      </c>
      <c r="I76" s="2">
        <f t="shared" si="43"/>
        <v>0.0262018225445685</v>
      </c>
      <c r="J76" s="2">
        <f t="shared" si="44"/>
        <v>0.0270812732502565</v>
      </c>
      <c r="K76" s="3">
        <f t="shared" si="31"/>
        <v>0.07328009961423</v>
      </c>
      <c r="L76" s="3">
        <f t="shared" si="32"/>
        <v>0.455712079341802</v>
      </c>
      <c r="M76" s="3">
        <f t="shared" si="33"/>
        <v>0.471007821043968</v>
      </c>
      <c r="N76" s="4">
        <f t="shared" si="34"/>
        <v>1338.079801</v>
      </c>
      <c r="O76" s="4">
        <f t="shared" si="35"/>
        <v>0</v>
      </c>
      <c r="P76" s="4">
        <v>0</v>
      </c>
      <c r="Q76" s="4">
        <f t="shared" si="45"/>
        <v>0.85</v>
      </c>
      <c r="R76" s="5">
        <f t="shared" si="46"/>
        <v>98.0546211090691</v>
      </c>
      <c r="S76" s="5">
        <f t="shared" si="47"/>
        <v>0</v>
      </c>
      <c r="T76" s="5">
        <f t="shared" si="48"/>
        <v>0</v>
      </c>
      <c r="U76" s="5">
        <f t="shared" si="49"/>
        <v>0.0035813431664496</v>
      </c>
      <c r="W76" s="4">
        <f t="shared" si="36"/>
        <v>89.94053208896</v>
      </c>
      <c r="X76" s="4">
        <f t="shared" si="37"/>
        <v>0</v>
      </c>
      <c r="Y76" s="4">
        <f t="shared" si="38"/>
        <v>0.73</v>
      </c>
      <c r="Z76" s="5">
        <f t="shared" si="50"/>
        <v>40.986986895368</v>
      </c>
      <c r="AA76" s="5">
        <f t="shared" si="51"/>
        <v>0</v>
      </c>
      <c r="AB76" s="5">
        <f t="shared" si="52"/>
        <v>0.019127330457535</v>
      </c>
      <c r="AD76" s="4">
        <f t="shared" si="39"/>
        <v>4469.476592</v>
      </c>
      <c r="AE76" s="5">
        <f t="shared" si="55"/>
        <v>20.5730266837685</v>
      </c>
      <c r="AG76">
        <f t="shared" si="53"/>
        <v>159.614634688206</v>
      </c>
      <c r="AH76">
        <f t="shared" si="54"/>
        <v>0.0227086736239846</v>
      </c>
      <c r="AJ76">
        <f t="shared" si="40"/>
        <v>129.875423399602</v>
      </c>
      <c r="AK76">
        <f t="shared" si="41"/>
        <v>0.0184776202227295</v>
      </c>
    </row>
    <row r="77" spans="1:37">
      <c r="A77">
        <v>4.28348483189136</v>
      </c>
      <c r="B77" s="6">
        <v>0.522157115152179</v>
      </c>
      <c r="C77" s="6">
        <v>0.0706091576728942</v>
      </c>
      <c r="D77" s="6">
        <f t="shared" si="28"/>
        <v>0.451547957479285</v>
      </c>
      <c r="E77" s="6">
        <f t="shared" si="29"/>
        <v>0.477842884847821</v>
      </c>
      <c r="F77">
        <f t="shared" si="30"/>
        <v>1</v>
      </c>
      <c r="G77" s="1">
        <v>75</v>
      </c>
      <c r="H77" s="2">
        <f t="shared" si="42"/>
        <v>0.00411034148156167</v>
      </c>
      <c r="I77" s="2">
        <f t="shared" si="43"/>
        <v>0.0260424525471555</v>
      </c>
      <c r="J77" s="2">
        <f t="shared" si="44"/>
        <v>0.0273436466678123</v>
      </c>
      <c r="K77" s="3">
        <f t="shared" si="31"/>
        <v>0.0714886248916931</v>
      </c>
      <c r="L77" s="3">
        <f t="shared" si="32"/>
        <v>0.452940255634423</v>
      </c>
      <c r="M77" s="3">
        <f t="shared" si="33"/>
        <v>0.475571119473884</v>
      </c>
      <c r="N77" s="4">
        <f t="shared" si="34"/>
        <v>1338.079801</v>
      </c>
      <c r="O77" s="4">
        <f t="shared" si="35"/>
        <v>0</v>
      </c>
      <c r="P77" s="4">
        <v>0</v>
      </c>
      <c r="Q77" s="4">
        <f t="shared" si="45"/>
        <v>0.85</v>
      </c>
      <c r="R77" s="5">
        <f t="shared" si="46"/>
        <v>95.6574849688403</v>
      </c>
      <c r="S77" s="5">
        <f t="shared" si="47"/>
        <v>0</v>
      </c>
      <c r="T77" s="5">
        <f t="shared" si="48"/>
        <v>0</v>
      </c>
      <c r="U77" s="5">
        <f t="shared" si="49"/>
        <v>0.00349379025932742</v>
      </c>
      <c r="W77" s="4">
        <f t="shared" si="36"/>
        <v>368.79109324624</v>
      </c>
      <c r="X77" s="4">
        <f t="shared" si="37"/>
        <v>0</v>
      </c>
      <c r="Y77" s="4">
        <f t="shared" si="38"/>
        <v>0.73</v>
      </c>
      <c r="Z77" s="5">
        <f t="shared" si="50"/>
        <v>167.04033205065</v>
      </c>
      <c r="AA77" s="5">
        <f t="shared" si="51"/>
        <v>0</v>
      </c>
      <c r="AB77" s="5">
        <f t="shared" si="52"/>
        <v>0.0190109903594235</v>
      </c>
      <c r="AD77" s="4">
        <f t="shared" si="39"/>
        <v>4469.476592</v>
      </c>
      <c r="AE77" s="5">
        <f t="shared" si="55"/>
        <v>20.3955555148198</v>
      </c>
      <c r="AG77">
        <f t="shared" si="53"/>
        <v>283.09337253431</v>
      </c>
      <c r="AH77">
        <f t="shared" si="54"/>
        <v>0.0225047806187509</v>
      </c>
      <c r="AJ77">
        <f t="shared" si="40"/>
        <v>229.702467829443</v>
      </c>
      <c r="AK77">
        <f t="shared" si="41"/>
        <v>0.0182604191677458</v>
      </c>
    </row>
    <row r="78" spans="1:37">
      <c r="A78">
        <v>4.34098127258789</v>
      </c>
      <c r="B78" s="6">
        <v>0.517652778720503</v>
      </c>
      <c r="C78" s="6">
        <v>0.0689123170167136</v>
      </c>
      <c r="D78" s="6">
        <f t="shared" si="28"/>
        <v>0.448740461703789</v>
      </c>
      <c r="E78" s="6">
        <f t="shared" si="29"/>
        <v>0.482347221279497</v>
      </c>
      <c r="F78">
        <f t="shared" si="30"/>
        <v>1</v>
      </c>
      <c r="G78" s="1">
        <v>76</v>
      </c>
      <c r="H78" s="2">
        <f t="shared" si="42"/>
        <v>0.00401099409769175</v>
      </c>
      <c r="I78" s="2">
        <f t="shared" si="43"/>
        <v>0.0258816898516663</v>
      </c>
      <c r="J78" s="2">
        <f t="shared" si="44"/>
        <v>0.0276037567471723</v>
      </c>
      <c r="K78" s="3">
        <f t="shared" si="31"/>
        <v>0.0697607373448039</v>
      </c>
      <c r="L78" s="3">
        <f t="shared" si="32"/>
        <v>0.450144209591537</v>
      </c>
      <c r="M78" s="3">
        <f t="shared" si="33"/>
        <v>0.480095053063659</v>
      </c>
      <c r="N78" s="4">
        <f t="shared" si="34"/>
        <v>1338.079801</v>
      </c>
      <c r="O78" s="4">
        <f t="shared" si="35"/>
        <v>0</v>
      </c>
      <c r="P78" s="4">
        <v>0</v>
      </c>
      <c r="Q78" s="4">
        <f t="shared" si="45"/>
        <v>0.85</v>
      </c>
      <c r="R78" s="5">
        <f t="shared" si="46"/>
        <v>93.3454335439485</v>
      </c>
      <c r="S78" s="5">
        <f t="shared" si="47"/>
        <v>0</v>
      </c>
      <c r="T78" s="5">
        <f t="shared" si="48"/>
        <v>0</v>
      </c>
      <c r="U78" s="5">
        <f t="shared" si="49"/>
        <v>0.00340934498303799</v>
      </c>
      <c r="W78" s="4">
        <f t="shared" si="36"/>
        <v>69.24775368896</v>
      </c>
      <c r="X78" s="4">
        <f t="shared" si="37"/>
        <v>0</v>
      </c>
      <c r="Y78" s="4">
        <f t="shared" si="38"/>
        <v>0.73</v>
      </c>
      <c r="Z78" s="5">
        <f t="shared" si="50"/>
        <v>31.1714753503064</v>
      </c>
      <c r="AA78" s="5">
        <f t="shared" si="51"/>
        <v>0</v>
      </c>
      <c r="AB78" s="5">
        <f t="shared" si="52"/>
        <v>0.0188936335917164</v>
      </c>
      <c r="AD78" s="4">
        <f t="shared" si="39"/>
        <v>4469.476592</v>
      </c>
      <c r="AE78" s="5">
        <f t="shared" si="55"/>
        <v>20.2196152832621</v>
      </c>
      <c r="AG78">
        <f t="shared" si="53"/>
        <v>144.736524177517</v>
      </c>
      <c r="AH78">
        <f t="shared" si="54"/>
        <v>0.0223029785747544</v>
      </c>
      <c r="AJ78">
        <f t="shared" si="40"/>
        <v>117.110487401126</v>
      </c>
      <c r="AK78">
        <f t="shared" si="41"/>
        <v>0.0180459818710507</v>
      </c>
    </row>
    <row r="79" spans="1:37">
      <c r="A79">
        <v>4.39847771328442</v>
      </c>
      <c r="B79" s="6">
        <v>0.513187298499153</v>
      </c>
      <c r="C79" s="6">
        <v>0.0672747482032291</v>
      </c>
      <c r="D79" s="6">
        <f t="shared" si="28"/>
        <v>0.445912550295924</v>
      </c>
      <c r="E79" s="6">
        <f t="shared" si="29"/>
        <v>0.486812701500847</v>
      </c>
      <c r="F79">
        <f t="shared" si="30"/>
        <v>1</v>
      </c>
      <c r="G79" s="1">
        <v>77</v>
      </c>
      <c r="H79" s="2">
        <f t="shared" si="42"/>
        <v>0.00391513575952641</v>
      </c>
      <c r="I79" s="2">
        <f t="shared" si="43"/>
        <v>0.0257196819242065</v>
      </c>
      <c r="J79" s="2">
        <f t="shared" si="44"/>
        <v>0.0278616230127966</v>
      </c>
      <c r="K79" s="3">
        <f t="shared" si="31"/>
        <v>0.0680935326099713</v>
      </c>
      <c r="L79" s="3">
        <f t="shared" si="32"/>
        <v>0.447326505999857</v>
      </c>
      <c r="M79" s="3">
        <f t="shared" si="33"/>
        <v>0.484579961390172</v>
      </c>
      <c r="N79" s="4">
        <f t="shared" si="34"/>
        <v>1338.079801</v>
      </c>
      <c r="O79" s="4">
        <f t="shared" si="35"/>
        <v>0</v>
      </c>
      <c r="P79" s="4">
        <v>0</v>
      </c>
      <c r="Q79" s="4">
        <f t="shared" si="45"/>
        <v>0.85</v>
      </c>
      <c r="R79" s="5">
        <f t="shared" si="46"/>
        <v>91.1145805641375</v>
      </c>
      <c r="S79" s="5">
        <f t="shared" si="47"/>
        <v>0</v>
      </c>
      <c r="T79" s="5">
        <f t="shared" si="48"/>
        <v>0</v>
      </c>
      <c r="U79" s="5">
        <f t="shared" si="49"/>
        <v>0.00332786539559745</v>
      </c>
      <c r="W79" s="4">
        <f t="shared" si="36"/>
        <v>368.79109324624</v>
      </c>
      <c r="X79" s="4">
        <f t="shared" si="37"/>
        <v>0</v>
      </c>
      <c r="Y79" s="4">
        <f t="shared" si="38"/>
        <v>0.73</v>
      </c>
      <c r="Z79" s="5">
        <f t="shared" si="50"/>
        <v>164.970031185708</v>
      </c>
      <c r="AA79" s="5">
        <f t="shared" si="51"/>
        <v>0</v>
      </c>
      <c r="AB79" s="5">
        <f t="shared" si="52"/>
        <v>0.0187753678046707</v>
      </c>
      <c r="AD79" s="4">
        <f t="shared" si="39"/>
        <v>4469.476592</v>
      </c>
      <c r="AE79" s="5">
        <f t="shared" si="55"/>
        <v>20.0451927826157</v>
      </c>
      <c r="AG79">
        <f t="shared" si="53"/>
        <v>276.129804532461</v>
      </c>
      <c r="AH79">
        <f t="shared" si="54"/>
        <v>0.0221032332002682</v>
      </c>
      <c r="AJ79">
        <f t="shared" si="40"/>
        <v>222.798686298204</v>
      </c>
      <c r="AK79">
        <f t="shared" si="41"/>
        <v>0.0178342621445766</v>
      </c>
    </row>
    <row r="80" spans="1:37">
      <c r="A80">
        <v>4.45597415398094</v>
      </c>
      <c r="B80" s="6">
        <v>0.508760339298895</v>
      </c>
      <c r="C80" s="6">
        <v>0.0656937836783348</v>
      </c>
      <c r="D80" s="6">
        <f t="shared" si="28"/>
        <v>0.44306655562056</v>
      </c>
      <c r="E80" s="6">
        <f t="shared" si="29"/>
        <v>0.491239660701105</v>
      </c>
      <c r="F80">
        <f t="shared" si="30"/>
        <v>1</v>
      </c>
      <c r="G80" s="1">
        <v>78</v>
      </c>
      <c r="H80" s="2">
        <f t="shared" si="42"/>
        <v>0.00382260865391587</v>
      </c>
      <c r="I80" s="2">
        <f t="shared" si="43"/>
        <v>0.0255565672218865</v>
      </c>
      <c r="J80" s="2">
        <f t="shared" si="44"/>
        <v>0.0281172648207182</v>
      </c>
      <c r="K80" s="3">
        <f t="shared" si="31"/>
        <v>0.0664842659407819</v>
      </c>
      <c r="L80" s="3">
        <f t="shared" si="32"/>
        <v>0.444489552958242</v>
      </c>
      <c r="M80" s="3">
        <f t="shared" si="33"/>
        <v>0.489026181100976</v>
      </c>
      <c r="N80" s="4">
        <f t="shared" si="34"/>
        <v>1338.079801</v>
      </c>
      <c r="O80" s="4">
        <f t="shared" si="35"/>
        <v>0</v>
      </c>
      <c r="P80" s="4">
        <v>0</v>
      </c>
      <c r="Q80" s="4">
        <f t="shared" si="45"/>
        <v>0.85</v>
      </c>
      <c r="R80" s="5">
        <f t="shared" si="46"/>
        <v>88.9612533396726</v>
      </c>
      <c r="S80" s="5">
        <f t="shared" si="47"/>
        <v>0</v>
      </c>
      <c r="T80" s="5">
        <f t="shared" si="48"/>
        <v>0</v>
      </c>
      <c r="U80" s="5">
        <f t="shared" si="49"/>
        <v>0.00324921735582849</v>
      </c>
      <c r="W80" s="4">
        <f t="shared" si="36"/>
        <v>89.94053208896</v>
      </c>
      <c r="X80" s="4">
        <f t="shared" si="37"/>
        <v>0</v>
      </c>
      <c r="Y80" s="4">
        <f t="shared" si="38"/>
        <v>0.73</v>
      </c>
      <c r="Z80" s="5">
        <f t="shared" si="50"/>
        <v>39.9776269010483</v>
      </c>
      <c r="AA80" s="5">
        <f t="shared" si="51"/>
        <v>0</v>
      </c>
      <c r="AB80" s="5">
        <f t="shared" si="52"/>
        <v>0.0186562940719772</v>
      </c>
      <c r="AD80" s="4">
        <f t="shared" si="39"/>
        <v>4469.476592</v>
      </c>
      <c r="AE80" s="5">
        <f t="shared" si="55"/>
        <v>19.8722749203275</v>
      </c>
      <c r="AG80">
        <f t="shared" si="53"/>
        <v>148.811155161048</v>
      </c>
      <c r="AH80">
        <f t="shared" si="54"/>
        <v>0.0219055114278056</v>
      </c>
      <c r="AJ80">
        <f t="shared" si="40"/>
        <v>119.733731902535</v>
      </c>
      <c r="AK80">
        <f t="shared" si="41"/>
        <v>0.0176252151906642</v>
      </c>
    </row>
    <row r="81" spans="1:37">
      <c r="A81">
        <v>4.51347059467747</v>
      </c>
      <c r="B81" s="6">
        <v>0.504371568821971</v>
      </c>
      <c r="C81" s="6">
        <v>0.0641669005459643</v>
      </c>
      <c r="D81" s="6">
        <f t="shared" si="28"/>
        <v>0.440204668276007</v>
      </c>
      <c r="E81" s="6">
        <f t="shared" si="29"/>
        <v>0.495628431178029</v>
      </c>
      <c r="F81">
        <f t="shared" si="30"/>
        <v>1</v>
      </c>
      <c r="G81" s="1">
        <v>79</v>
      </c>
      <c r="H81" s="2">
        <f t="shared" si="42"/>
        <v>0.00373326356465658</v>
      </c>
      <c r="I81" s="2">
        <f t="shared" si="43"/>
        <v>0.02539247577186</v>
      </c>
      <c r="J81" s="2">
        <f t="shared" si="44"/>
        <v>0.0283707013600129</v>
      </c>
      <c r="K81" s="3">
        <f t="shared" si="31"/>
        <v>0.0649303421121495</v>
      </c>
      <c r="L81" s="3">
        <f t="shared" si="32"/>
        <v>0.441635611948283</v>
      </c>
      <c r="M81" s="3">
        <f t="shared" si="33"/>
        <v>0.493434045939567</v>
      </c>
      <c r="N81" s="4">
        <f t="shared" si="34"/>
        <v>1338.079801</v>
      </c>
      <c r="O81" s="4">
        <f t="shared" si="35"/>
        <v>0</v>
      </c>
      <c r="P81" s="4">
        <v>0</v>
      </c>
      <c r="Q81" s="4">
        <f t="shared" si="45"/>
        <v>0.85</v>
      </c>
      <c r="R81" s="5">
        <f t="shared" si="46"/>
        <v>86.881979252287</v>
      </c>
      <c r="S81" s="5">
        <f t="shared" si="47"/>
        <v>0</v>
      </c>
      <c r="T81" s="5">
        <f t="shared" si="48"/>
        <v>0</v>
      </c>
      <c r="U81" s="5">
        <f t="shared" si="49"/>
        <v>0.00317327402995809</v>
      </c>
      <c r="W81" s="4">
        <f t="shared" si="36"/>
        <v>368.79109324624</v>
      </c>
      <c r="X81" s="4">
        <f t="shared" si="37"/>
        <v>0</v>
      </c>
      <c r="Y81" s="4">
        <f t="shared" si="38"/>
        <v>0.73</v>
      </c>
      <c r="Z81" s="5">
        <f t="shared" si="50"/>
        <v>162.87128014688</v>
      </c>
      <c r="AA81" s="5">
        <f t="shared" si="51"/>
        <v>0</v>
      </c>
      <c r="AB81" s="5">
        <f t="shared" si="52"/>
        <v>0.0185365073134578</v>
      </c>
      <c r="AD81" s="4">
        <f t="shared" si="39"/>
        <v>4469.476592</v>
      </c>
      <c r="AE81" s="5">
        <f t="shared" si="55"/>
        <v>19.7008487167824</v>
      </c>
      <c r="AG81">
        <f t="shared" si="53"/>
        <v>269.454108115949</v>
      </c>
      <c r="AH81">
        <f t="shared" si="54"/>
        <v>0.0217097813434159</v>
      </c>
      <c r="AJ81">
        <f t="shared" si="40"/>
        <v>216.195938520406</v>
      </c>
      <c r="AK81">
        <f t="shared" si="41"/>
        <v>0.0174187975289392</v>
      </c>
    </row>
    <row r="82" spans="1:37">
      <c r="A82">
        <v>4.570967035374</v>
      </c>
      <c r="B82" s="6">
        <v>0.500020657637156</v>
      </c>
      <c r="C82" s="6">
        <v>0.0626917115238622</v>
      </c>
      <c r="D82" s="6">
        <f t="shared" si="28"/>
        <v>0.437328946113294</v>
      </c>
      <c r="E82" s="6">
        <f t="shared" si="29"/>
        <v>0.499979342362844</v>
      </c>
      <c r="F82">
        <f t="shared" si="30"/>
        <v>1</v>
      </c>
      <c r="G82" s="1">
        <v>80</v>
      </c>
      <c r="H82" s="2">
        <f t="shared" si="42"/>
        <v>0.00364695933285847</v>
      </c>
      <c r="I82" s="2">
        <f t="shared" si="43"/>
        <v>0.0252275297094732</v>
      </c>
      <c r="J82" s="2">
        <f t="shared" si="44"/>
        <v>0.0286219516541987</v>
      </c>
      <c r="K82" s="3">
        <f t="shared" si="31"/>
        <v>0.0634293060349133</v>
      </c>
      <c r="L82" s="3">
        <f t="shared" si="32"/>
        <v>0.43876680719465</v>
      </c>
      <c r="M82" s="3">
        <f t="shared" si="33"/>
        <v>0.497803886770437</v>
      </c>
      <c r="N82" s="4">
        <f t="shared" si="34"/>
        <v>1338.079801</v>
      </c>
      <c r="O82" s="4">
        <f t="shared" si="35"/>
        <v>0</v>
      </c>
      <c r="P82" s="4">
        <v>0</v>
      </c>
      <c r="Q82" s="4">
        <f t="shared" si="45"/>
        <v>0.85</v>
      </c>
      <c r="R82" s="5">
        <f t="shared" si="46"/>
        <v>84.8734731967648</v>
      </c>
      <c r="S82" s="5">
        <f t="shared" si="47"/>
        <v>0</v>
      </c>
      <c r="T82" s="5">
        <f t="shared" si="48"/>
        <v>0</v>
      </c>
      <c r="U82" s="5">
        <f t="shared" si="49"/>
        <v>0.0030999154329297</v>
      </c>
      <c r="W82" s="4">
        <f t="shared" si="36"/>
        <v>69.24775368896</v>
      </c>
      <c r="X82" s="4">
        <f t="shared" si="37"/>
        <v>0</v>
      </c>
      <c r="Y82" s="4">
        <f t="shared" si="38"/>
        <v>0.73</v>
      </c>
      <c r="Z82" s="5">
        <f t="shared" si="50"/>
        <v>30.3836157915065</v>
      </c>
      <c r="AA82" s="5">
        <f t="shared" si="51"/>
        <v>0</v>
      </c>
      <c r="AB82" s="5">
        <f t="shared" si="52"/>
        <v>0.0184160966879154</v>
      </c>
      <c r="AD82" s="4">
        <f t="shared" si="39"/>
        <v>4469.476592</v>
      </c>
      <c r="AE82" s="5">
        <f t="shared" si="55"/>
        <v>19.5309013043371</v>
      </c>
      <c r="AG82">
        <f t="shared" si="53"/>
        <v>134.787990292608</v>
      </c>
      <c r="AH82">
        <f t="shared" si="54"/>
        <v>0.0215160121208451</v>
      </c>
      <c r="AJ82">
        <f t="shared" si="40"/>
        <v>107.843906304225</v>
      </c>
      <c r="AK82">
        <f t="shared" si="41"/>
        <v>0.0172149669281644</v>
      </c>
    </row>
    <row r="83" spans="1:37">
      <c r="A83">
        <v>4.62846347607053</v>
      </c>
      <c r="B83" s="6">
        <v>0.495707279155031</v>
      </c>
      <c r="C83" s="6">
        <v>0.0612659565299609</v>
      </c>
      <c r="D83" s="6">
        <f t="shared" si="28"/>
        <v>0.43444132262507</v>
      </c>
      <c r="E83" s="6">
        <f t="shared" si="29"/>
        <v>0.504292720844969</v>
      </c>
      <c r="F83">
        <f t="shared" si="30"/>
        <v>1</v>
      </c>
      <c r="G83" s="1">
        <v>81</v>
      </c>
      <c r="H83" s="2">
        <f t="shared" si="42"/>
        <v>0.00356356235506836</v>
      </c>
      <c r="I83" s="2">
        <f t="shared" si="43"/>
        <v>0.0250618437787565</v>
      </c>
      <c r="J83" s="2">
        <f t="shared" si="44"/>
        <v>0.0288710345627047</v>
      </c>
      <c r="K83" s="3">
        <f t="shared" si="31"/>
        <v>0.0619788340269116</v>
      </c>
      <c r="L83" s="3">
        <f t="shared" si="32"/>
        <v>0.435885134369182</v>
      </c>
      <c r="M83" s="3">
        <f t="shared" si="33"/>
        <v>0.502136031603907</v>
      </c>
      <c r="N83" s="4">
        <f t="shared" si="34"/>
        <v>1338.079801</v>
      </c>
      <c r="O83" s="4">
        <f t="shared" si="35"/>
        <v>0</v>
      </c>
      <c r="P83" s="4">
        <v>0</v>
      </c>
      <c r="Q83" s="4">
        <f t="shared" si="45"/>
        <v>0.85</v>
      </c>
      <c r="R83" s="5">
        <f t="shared" si="46"/>
        <v>82.9326259009418</v>
      </c>
      <c r="S83" s="5">
        <f t="shared" si="47"/>
        <v>0</v>
      </c>
      <c r="T83" s="5">
        <f t="shared" si="48"/>
        <v>0</v>
      </c>
      <c r="U83" s="5">
        <f t="shared" si="49"/>
        <v>0.00302902800180811</v>
      </c>
      <c r="W83" s="4">
        <f t="shared" si="36"/>
        <v>368.79109324624</v>
      </c>
      <c r="X83" s="4">
        <f t="shared" si="37"/>
        <v>0</v>
      </c>
      <c r="Y83" s="4">
        <f t="shared" si="38"/>
        <v>0.73</v>
      </c>
      <c r="Z83" s="5">
        <f t="shared" si="50"/>
        <v>160.750555233795</v>
      </c>
      <c r="AA83" s="5">
        <f t="shared" si="51"/>
        <v>0</v>
      </c>
      <c r="AB83" s="5">
        <f t="shared" si="52"/>
        <v>0.0182951459584922</v>
      </c>
      <c r="AD83" s="4">
        <f t="shared" si="39"/>
        <v>4469.476592</v>
      </c>
      <c r="AE83" s="5">
        <f t="shared" si="55"/>
        <v>19.3624199263479</v>
      </c>
      <c r="AG83">
        <f t="shared" si="53"/>
        <v>263.045601061085</v>
      </c>
      <c r="AH83">
        <f t="shared" si="54"/>
        <v>0.0213241739603003</v>
      </c>
      <c r="AJ83">
        <f t="shared" si="40"/>
        <v>209.873278395163</v>
      </c>
      <c r="AK83">
        <f t="shared" si="41"/>
        <v>0.0170136823427727</v>
      </c>
    </row>
    <row r="84" spans="1:37">
      <c r="A84">
        <v>4.68595991676706</v>
      </c>
      <c r="B84" s="6">
        <v>0.491431109603469</v>
      </c>
      <c r="C84" s="6">
        <v>0.0598874948517266</v>
      </c>
      <c r="D84" s="6">
        <f t="shared" si="28"/>
        <v>0.431543614751742</v>
      </c>
      <c r="E84" s="6">
        <f t="shared" si="29"/>
        <v>0.508568890396531</v>
      </c>
      <c r="F84">
        <f t="shared" si="30"/>
        <v>1</v>
      </c>
      <c r="G84" s="1">
        <v>82</v>
      </c>
      <c r="H84" s="2">
        <f t="shared" si="42"/>
        <v>0.00348294611627359</v>
      </c>
      <c r="I84" s="2">
        <f t="shared" si="43"/>
        <v>0.0248955257979872</v>
      </c>
      <c r="J84" s="2">
        <f t="shared" si="44"/>
        <v>0.0291179687822696</v>
      </c>
      <c r="K84" s="3">
        <f t="shared" si="31"/>
        <v>0.0605767256908437</v>
      </c>
      <c r="L84" s="3">
        <f t="shared" si="32"/>
        <v>0.432992468688406</v>
      </c>
      <c r="M84" s="3">
        <f t="shared" si="33"/>
        <v>0.50643080562075</v>
      </c>
      <c r="N84" s="4">
        <f t="shared" si="34"/>
        <v>1338.079801</v>
      </c>
      <c r="O84" s="4">
        <f t="shared" si="35"/>
        <v>0</v>
      </c>
      <c r="P84" s="4">
        <v>0</v>
      </c>
      <c r="Q84" s="4">
        <f t="shared" si="45"/>
        <v>0.85</v>
      </c>
      <c r="R84" s="5">
        <f t="shared" si="46"/>
        <v>81.0564930576358</v>
      </c>
      <c r="S84" s="5">
        <f t="shared" si="47"/>
        <v>0</v>
      </c>
      <c r="T84" s="5">
        <f t="shared" si="48"/>
        <v>0</v>
      </c>
      <c r="U84" s="5">
        <f t="shared" si="49"/>
        <v>0.00296050419883255</v>
      </c>
      <c r="W84" s="4">
        <f t="shared" si="36"/>
        <v>89.94053208896</v>
      </c>
      <c r="X84" s="4">
        <f t="shared" si="37"/>
        <v>0</v>
      </c>
      <c r="Y84" s="4">
        <f t="shared" si="38"/>
        <v>0.73</v>
      </c>
      <c r="Z84" s="5">
        <f t="shared" si="50"/>
        <v>38.9435730243476</v>
      </c>
      <c r="AA84" s="5">
        <f t="shared" si="51"/>
        <v>0</v>
      </c>
      <c r="AB84" s="5">
        <f t="shared" si="52"/>
        <v>0.0181737338325307</v>
      </c>
      <c r="AD84" s="4">
        <f t="shared" si="39"/>
        <v>4469.476592</v>
      </c>
      <c r="AE84" s="5">
        <f t="shared" si="55"/>
        <v>19.195391936212</v>
      </c>
      <c r="AG84">
        <f t="shared" si="53"/>
        <v>139.195458018195</v>
      </c>
      <c r="AH84">
        <f t="shared" si="54"/>
        <v>0.0211342380313632</v>
      </c>
      <c r="AJ84">
        <f t="shared" si="40"/>
        <v>110.747226371049</v>
      </c>
      <c r="AK84">
        <f t="shared" si="41"/>
        <v>0.0168149038536377</v>
      </c>
    </row>
    <row r="85" spans="1:37">
      <c r="A85">
        <v>4.74345635746359</v>
      </c>
      <c r="B85" s="6">
        <v>0.487191828003331</v>
      </c>
      <c r="C85" s="6">
        <v>0.0585542978546216</v>
      </c>
      <c r="D85" s="6">
        <f t="shared" si="28"/>
        <v>0.428637530148709</v>
      </c>
      <c r="E85" s="6">
        <f t="shared" si="29"/>
        <v>0.512808171996669</v>
      </c>
      <c r="F85">
        <f t="shared" si="30"/>
        <v>1</v>
      </c>
      <c r="G85" s="1">
        <v>83</v>
      </c>
      <c r="H85" s="2">
        <f t="shared" si="42"/>
        <v>0.00340499075516565</v>
      </c>
      <c r="I85" s="2">
        <f t="shared" si="43"/>
        <v>0.0247286770930212</v>
      </c>
      <c r="J85" s="2">
        <f t="shared" si="44"/>
        <v>0.0293627728483435</v>
      </c>
      <c r="K85" s="3">
        <f t="shared" si="31"/>
        <v>0.0592208963531741</v>
      </c>
      <c r="L85" s="3">
        <f t="shared" si="32"/>
        <v>0.430090572450226</v>
      </c>
      <c r="M85" s="3">
        <f t="shared" si="33"/>
        <v>0.5106885311966</v>
      </c>
      <c r="N85" s="4">
        <f t="shared" si="34"/>
        <v>1338.079801</v>
      </c>
      <c r="O85" s="4">
        <f t="shared" si="35"/>
        <v>0</v>
      </c>
      <c r="P85" s="4">
        <v>0</v>
      </c>
      <c r="Q85" s="4">
        <f t="shared" si="45"/>
        <v>0.85</v>
      </c>
      <c r="R85" s="5">
        <f t="shared" si="46"/>
        <v>79.2422852072968</v>
      </c>
      <c r="S85" s="5">
        <f t="shared" si="47"/>
        <v>0</v>
      </c>
      <c r="T85" s="5">
        <f t="shared" si="48"/>
        <v>0</v>
      </c>
      <c r="U85" s="5">
        <f t="shared" si="49"/>
        <v>0.0028942421418908</v>
      </c>
      <c r="W85" s="4">
        <f t="shared" si="36"/>
        <v>368.79109324624</v>
      </c>
      <c r="X85" s="4">
        <f t="shared" si="37"/>
        <v>0</v>
      </c>
      <c r="Y85" s="4">
        <f t="shared" si="38"/>
        <v>0.73</v>
      </c>
      <c r="Z85" s="5">
        <f t="shared" si="50"/>
        <v>158.61357240882</v>
      </c>
      <c r="AA85" s="5">
        <f t="shared" si="51"/>
        <v>0</v>
      </c>
      <c r="AB85" s="5">
        <f t="shared" si="52"/>
        <v>0.0180519342779055</v>
      </c>
      <c r="AD85" s="4">
        <f t="shared" si="39"/>
        <v>4469.476592</v>
      </c>
      <c r="AE85" s="5">
        <f t="shared" si="55"/>
        <v>19.0298047964214</v>
      </c>
      <c r="AG85">
        <f t="shared" si="53"/>
        <v>256.885662412538</v>
      </c>
      <c r="AH85">
        <f t="shared" si="54"/>
        <v>0.0209461764197963</v>
      </c>
      <c r="AJ85">
        <f t="shared" si="40"/>
        <v>203.811812053196</v>
      </c>
      <c r="AK85">
        <f t="shared" si="41"/>
        <v>0.0166185926128053</v>
      </c>
    </row>
    <row r="86" spans="1:37">
      <c r="A86">
        <v>4.80095279816011</v>
      </c>
      <c r="B86" s="6">
        <v>0.482989116144371</v>
      </c>
      <c r="C86" s="6">
        <v>0.0572644421893083</v>
      </c>
      <c r="D86" s="6">
        <f t="shared" si="28"/>
        <v>0.425724673955063</v>
      </c>
      <c r="E86" s="6">
        <f t="shared" si="29"/>
        <v>0.517010883855629</v>
      </c>
      <c r="F86">
        <f t="shared" si="30"/>
        <v>1</v>
      </c>
      <c r="G86" s="1">
        <v>84</v>
      </c>
      <c r="H86" s="2">
        <f t="shared" si="42"/>
        <v>0.00332958265924072</v>
      </c>
      <c r="I86" s="2">
        <f t="shared" si="43"/>
        <v>0.0245613929008002</v>
      </c>
      <c r="J86" s="2">
        <f t="shared" si="44"/>
        <v>0.0296054651364788</v>
      </c>
      <c r="K86" s="3">
        <f t="shared" si="31"/>
        <v>0.0579093700219649</v>
      </c>
      <c r="L86" s="3">
        <f t="shared" si="32"/>
        <v>0.427181102051886</v>
      </c>
      <c r="M86" s="3">
        <f t="shared" si="33"/>
        <v>0.514909527926149</v>
      </c>
      <c r="N86" s="4">
        <f t="shared" si="34"/>
        <v>1338.079801</v>
      </c>
      <c r="O86" s="4">
        <f t="shared" si="35"/>
        <v>0</v>
      </c>
      <c r="P86" s="4">
        <v>0</v>
      </c>
      <c r="Q86" s="4">
        <f t="shared" si="45"/>
        <v>0.85</v>
      </c>
      <c r="R86" s="5">
        <f t="shared" si="46"/>
        <v>77.4873583150262</v>
      </c>
      <c r="S86" s="5">
        <f t="shared" si="47"/>
        <v>0</v>
      </c>
      <c r="T86" s="5">
        <f t="shared" si="48"/>
        <v>0</v>
      </c>
      <c r="U86" s="5">
        <f t="shared" si="49"/>
        <v>0.00283014526035462</v>
      </c>
      <c r="W86" s="4">
        <f t="shared" si="36"/>
        <v>69.24775368896</v>
      </c>
      <c r="X86" s="4">
        <f t="shared" si="37"/>
        <v>0</v>
      </c>
      <c r="Y86" s="4">
        <f t="shared" si="38"/>
        <v>0.73</v>
      </c>
      <c r="Z86" s="5">
        <f t="shared" si="50"/>
        <v>29.5813317354675</v>
      </c>
      <c r="AA86" s="5">
        <f t="shared" si="51"/>
        <v>0</v>
      </c>
      <c r="AB86" s="5">
        <f t="shared" si="52"/>
        <v>0.0179298168175841</v>
      </c>
      <c r="AD86" s="4">
        <f t="shared" si="39"/>
        <v>4469.476592</v>
      </c>
      <c r="AE86" s="5">
        <f t="shared" si="55"/>
        <v>18.8656460776274</v>
      </c>
      <c r="AG86">
        <f t="shared" si="53"/>
        <v>125.934336128121</v>
      </c>
      <c r="AH86">
        <f t="shared" si="54"/>
        <v>0.0207599620779388</v>
      </c>
      <c r="AJ86">
        <f t="shared" si="40"/>
        <v>99.6357816987339</v>
      </c>
      <c r="AK86">
        <f t="shared" si="41"/>
        <v>0.0164247107918777</v>
      </c>
    </row>
    <row r="87" spans="1:37">
      <c r="A87">
        <v>4.85844923885664</v>
      </c>
      <c r="B87" s="6">
        <v>0.478822658561354</v>
      </c>
      <c r="C87" s="6">
        <v>0.0560161034604178</v>
      </c>
      <c r="D87" s="6">
        <f t="shared" si="28"/>
        <v>0.422806555100936</v>
      </c>
      <c r="E87" s="6">
        <f t="shared" si="29"/>
        <v>0.521177341438646</v>
      </c>
      <c r="F87">
        <f t="shared" si="30"/>
        <v>1</v>
      </c>
      <c r="G87" s="1">
        <v>85</v>
      </c>
      <c r="H87" s="2">
        <f t="shared" si="42"/>
        <v>0.00325661408750999</v>
      </c>
      <c r="I87" s="2">
        <f t="shared" si="43"/>
        <v>0.0243937627452858</v>
      </c>
      <c r="J87" s="2">
        <f t="shared" si="44"/>
        <v>0.0298460638637337</v>
      </c>
      <c r="K87" s="3">
        <f t="shared" si="31"/>
        <v>0.056640272824863</v>
      </c>
      <c r="L87" s="3">
        <f t="shared" si="32"/>
        <v>0.424265614527999</v>
      </c>
      <c r="M87" s="3">
        <f t="shared" si="33"/>
        <v>0.519094112647138</v>
      </c>
      <c r="N87" s="4">
        <f t="shared" si="34"/>
        <v>1338.079801</v>
      </c>
      <c r="O87" s="4">
        <f t="shared" si="35"/>
        <v>0</v>
      </c>
      <c r="P87" s="4">
        <v>0</v>
      </c>
      <c r="Q87" s="4">
        <f t="shared" si="45"/>
        <v>0.85</v>
      </c>
      <c r="R87" s="5">
        <f t="shared" si="46"/>
        <v>75.7892049900784</v>
      </c>
      <c r="S87" s="5">
        <f t="shared" si="47"/>
        <v>0</v>
      </c>
      <c r="T87" s="5">
        <f t="shared" si="48"/>
        <v>0</v>
      </c>
      <c r="U87" s="5">
        <f t="shared" si="49"/>
        <v>0.00276812197438349</v>
      </c>
      <c r="W87" s="4">
        <f t="shared" si="36"/>
        <v>368.79109324624</v>
      </c>
      <c r="X87" s="4">
        <f t="shared" si="37"/>
        <v>0</v>
      </c>
      <c r="Y87" s="4">
        <f t="shared" si="38"/>
        <v>0.73</v>
      </c>
      <c r="Z87" s="5">
        <f t="shared" si="50"/>
        <v>156.465379808569</v>
      </c>
      <c r="AA87" s="5">
        <f t="shared" si="51"/>
        <v>0</v>
      </c>
      <c r="AB87" s="5">
        <f t="shared" si="52"/>
        <v>0.0178074468040586</v>
      </c>
      <c r="AD87" s="4">
        <f t="shared" si="39"/>
        <v>4469.476592</v>
      </c>
      <c r="AE87" s="5">
        <f t="shared" si="55"/>
        <v>18.7029034576994</v>
      </c>
      <c r="AG87">
        <f t="shared" si="53"/>
        <v>250.957488256347</v>
      </c>
      <c r="AH87">
        <f t="shared" si="54"/>
        <v>0.0205755687784421</v>
      </c>
      <c r="AJ87">
        <f t="shared" si="40"/>
        <v>197.994453825096</v>
      </c>
      <c r="AK87">
        <f t="shared" si="41"/>
        <v>0.0162332215337882</v>
      </c>
    </row>
    <row r="88" spans="1:37">
      <c r="A88">
        <v>4.91594567955317</v>
      </c>
      <c r="B88" s="6">
        <v>0.474692142510373</v>
      </c>
      <c r="C88" s="6">
        <v>0.0548075503226479</v>
      </c>
      <c r="D88" s="6">
        <f t="shared" si="28"/>
        <v>0.419884592187725</v>
      </c>
      <c r="E88" s="6">
        <f t="shared" si="29"/>
        <v>0.525307857489627</v>
      </c>
      <c r="F88">
        <f t="shared" si="30"/>
        <v>1</v>
      </c>
      <c r="G88" s="1">
        <v>86</v>
      </c>
      <c r="H88" s="2">
        <f t="shared" si="42"/>
        <v>0.00318598281875542</v>
      </c>
      <c r="I88" s="2">
        <f t="shared" si="43"/>
        <v>0.0242258707877868</v>
      </c>
      <c r="J88" s="2">
        <f t="shared" si="44"/>
        <v>0.0300845870899881</v>
      </c>
      <c r="K88" s="3">
        <f t="shared" si="31"/>
        <v>0.0554118268915328</v>
      </c>
      <c r="L88" s="3">
        <f t="shared" si="32"/>
        <v>0.421345573644331</v>
      </c>
      <c r="M88" s="3">
        <f t="shared" si="33"/>
        <v>0.523242599464137</v>
      </c>
      <c r="N88" s="4">
        <f t="shared" si="34"/>
        <v>1338.079801</v>
      </c>
      <c r="O88" s="4">
        <f t="shared" si="35"/>
        <v>0</v>
      </c>
      <c r="P88" s="4">
        <v>0</v>
      </c>
      <c r="Q88" s="4">
        <f t="shared" si="45"/>
        <v>0.85</v>
      </c>
      <c r="R88" s="5">
        <f t="shared" si="46"/>
        <v>74.1454463000687</v>
      </c>
      <c r="S88" s="5">
        <f t="shared" si="47"/>
        <v>0</v>
      </c>
      <c r="T88" s="5">
        <f t="shared" si="48"/>
        <v>0</v>
      </c>
      <c r="U88" s="5">
        <f t="shared" si="49"/>
        <v>0.00270808539594211</v>
      </c>
      <c r="W88" s="4">
        <f t="shared" si="36"/>
        <v>89.94053208896</v>
      </c>
      <c r="X88" s="4">
        <f t="shared" si="37"/>
        <v>0</v>
      </c>
      <c r="Y88" s="4">
        <f t="shared" si="38"/>
        <v>0.73</v>
      </c>
      <c r="Z88" s="5">
        <f t="shared" si="50"/>
        <v>37.8960450868992</v>
      </c>
      <c r="AA88" s="5">
        <f t="shared" si="51"/>
        <v>0</v>
      </c>
      <c r="AB88" s="5">
        <f t="shared" si="52"/>
        <v>0.0176848856750844</v>
      </c>
      <c r="AD88" s="4">
        <f t="shared" si="39"/>
        <v>4469.476592</v>
      </c>
      <c r="AE88" s="5">
        <f t="shared" si="55"/>
        <v>18.5415647207975</v>
      </c>
      <c r="AG88">
        <f t="shared" si="53"/>
        <v>130.583056107765</v>
      </c>
      <c r="AH88">
        <f t="shared" si="54"/>
        <v>0.0203929710710265</v>
      </c>
      <c r="AJ88">
        <f t="shared" si="40"/>
        <v>102.735700194442</v>
      </c>
      <c r="AK88">
        <f t="shared" si="41"/>
        <v>0.0160440889076598</v>
      </c>
    </row>
    <row r="89" spans="1:37">
      <c r="A89">
        <v>4.9734421202497</v>
      </c>
      <c r="B89" s="6">
        <v>0.470597257945377</v>
      </c>
      <c r="C89" s="6">
        <v>0.0536371389726551</v>
      </c>
      <c r="D89" s="6">
        <f t="shared" si="28"/>
        <v>0.416960118972722</v>
      </c>
      <c r="E89" s="6">
        <f t="shared" si="29"/>
        <v>0.529402742054623</v>
      </c>
      <c r="F89">
        <f t="shared" si="30"/>
        <v>1</v>
      </c>
      <c r="G89" s="1">
        <v>87</v>
      </c>
      <c r="H89" s="2">
        <f t="shared" si="42"/>
        <v>0.00311759182346053</v>
      </c>
      <c r="I89" s="2">
        <f t="shared" si="43"/>
        <v>0.0240577961537209</v>
      </c>
      <c r="J89" s="2">
        <f t="shared" si="44"/>
        <v>0.030321052719349</v>
      </c>
      <c r="K89" s="3">
        <f t="shared" si="31"/>
        <v>0.0542223446476515</v>
      </c>
      <c r="L89" s="3">
        <f t="shared" si="32"/>
        <v>0.418422355580224</v>
      </c>
      <c r="M89" s="3">
        <f t="shared" si="33"/>
        <v>0.527355299772125</v>
      </c>
      <c r="N89" s="4">
        <f t="shared" si="34"/>
        <v>1338.079801</v>
      </c>
      <c r="O89" s="4">
        <f t="shared" si="35"/>
        <v>0</v>
      </c>
      <c r="P89" s="4">
        <v>0</v>
      </c>
      <c r="Q89" s="4">
        <f t="shared" si="45"/>
        <v>0.85</v>
      </c>
      <c r="R89" s="5">
        <f t="shared" si="46"/>
        <v>72.5538241358829</v>
      </c>
      <c r="S89" s="5">
        <f t="shared" si="47"/>
        <v>0</v>
      </c>
      <c r="T89" s="5">
        <f t="shared" si="48"/>
        <v>0</v>
      </c>
      <c r="U89" s="5">
        <f t="shared" si="49"/>
        <v>0.00264995304994145</v>
      </c>
      <c r="W89" s="4">
        <f t="shared" si="36"/>
        <v>368.79109324624</v>
      </c>
      <c r="X89" s="4">
        <f t="shared" si="37"/>
        <v>0</v>
      </c>
      <c r="Y89" s="4">
        <f t="shared" si="38"/>
        <v>0.73</v>
      </c>
      <c r="Z89" s="5">
        <f t="shared" si="50"/>
        <v>154.310437953098</v>
      </c>
      <c r="AA89" s="5">
        <f t="shared" si="51"/>
        <v>0</v>
      </c>
      <c r="AB89" s="5">
        <f t="shared" si="52"/>
        <v>0.0175621911922162</v>
      </c>
      <c r="AD89" s="4">
        <f t="shared" si="39"/>
        <v>4469.476592</v>
      </c>
      <c r="AE89" s="5">
        <f t="shared" si="55"/>
        <v>18.3816177564658</v>
      </c>
      <c r="AG89">
        <f t="shared" si="53"/>
        <v>245.245879845446</v>
      </c>
      <c r="AH89">
        <f t="shared" si="54"/>
        <v>0.0202121442421577</v>
      </c>
      <c r="AJ89">
        <f t="shared" si="40"/>
        <v>192.405714888952</v>
      </c>
      <c r="AK89">
        <f t="shared" si="41"/>
        <v>0.015857277866612</v>
      </c>
    </row>
    <row r="90" spans="1:37">
      <c r="A90">
        <v>5.03093856094623</v>
      </c>
      <c r="B90" s="6">
        <v>0.466537697494893</v>
      </c>
      <c r="C90" s="6">
        <v>0.0525033080076879</v>
      </c>
      <c r="D90" s="6">
        <f t="shared" si="28"/>
        <v>0.414034389487205</v>
      </c>
      <c r="E90" s="6">
        <f t="shared" si="29"/>
        <v>0.533462302505107</v>
      </c>
      <c r="F90">
        <f t="shared" si="30"/>
        <v>1</v>
      </c>
      <c r="G90" s="1">
        <v>88</v>
      </c>
      <c r="H90" s="2">
        <f t="shared" si="42"/>
        <v>0.00305134895765421</v>
      </c>
      <c r="I90" s="2">
        <f t="shared" si="43"/>
        <v>0.0238896132374039</v>
      </c>
      <c r="J90" s="2">
        <f t="shared" si="44"/>
        <v>0.0305554785014713</v>
      </c>
      <c r="K90" s="3">
        <f t="shared" si="31"/>
        <v>0.0530702234901715</v>
      </c>
      <c r="L90" s="3">
        <f t="shared" si="32"/>
        <v>0.415497254229964</v>
      </c>
      <c r="M90" s="3">
        <f t="shared" si="33"/>
        <v>0.531432522279865</v>
      </c>
      <c r="N90" s="4">
        <f t="shared" si="34"/>
        <v>1338.079801</v>
      </c>
      <c r="O90" s="4">
        <f t="shared" si="35"/>
        <v>0</v>
      </c>
      <c r="P90" s="4">
        <v>0</v>
      </c>
      <c r="Q90" s="4">
        <f t="shared" si="45"/>
        <v>0.85</v>
      </c>
      <c r="R90" s="5">
        <f t="shared" si="46"/>
        <v>71.0121940867542</v>
      </c>
      <c r="S90" s="5">
        <f t="shared" si="47"/>
        <v>0</v>
      </c>
      <c r="T90" s="5">
        <f t="shared" si="48"/>
        <v>0</v>
      </c>
      <c r="U90" s="5">
        <f t="shared" si="49"/>
        <v>0.00259364661400608</v>
      </c>
      <c r="W90" s="4">
        <f t="shared" si="36"/>
        <v>69.24775368896</v>
      </c>
      <c r="X90" s="4">
        <f t="shared" si="37"/>
        <v>0</v>
      </c>
      <c r="Y90" s="4">
        <f t="shared" si="38"/>
        <v>0.73</v>
      </c>
      <c r="Z90" s="5">
        <f t="shared" si="50"/>
        <v>28.7722515193557</v>
      </c>
      <c r="AA90" s="5">
        <f t="shared" si="51"/>
        <v>0</v>
      </c>
      <c r="AB90" s="5">
        <f t="shared" si="52"/>
        <v>0.0174394176633049</v>
      </c>
      <c r="AD90" s="4">
        <f t="shared" si="39"/>
        <v>4469.476592</v>
      </c>
      <c r="AE90" s="5">
        <f t="shared" si="55"/>
        <v>18.2230505587195</v>
      </c>
      <c r="AG90">
        <f t="shared" si="53"/>
        <v>118.007496164829</v>
      </c>
      <c r="AH90">
        <f t="shared" si="54"/>
        <v>0.0200330642773109</v>
      </c>
      <c r="AJ90">
        <f t="shared" si="40"/>
        <v>92.3224952765755</v>
      </c>
      <c r="AK90">
        <f t="shared" si="41"/>
        <v>0.0156727542082076</v>
      </c>
    </row>
    <row r="91" spans="1:37">
      <c r="A91">
        <v>5.08843500164275</v>
      </c>
      <c r="B91" s="6">
        <v>0.462513156438962</v>
      </c>
      <c r="C91" s="6">
        <v>0.0514045736241856</v>
      </c>
      <c r="D91" s="6">
        <f t="shared" si="28"/>
        <v>0.411108582814776</v>
      </c>
      <c r="E91" s="6">
        <f t="shared" si="29"/>
        <v>0.537486843561038</v>
      </c>
      <c r="F91">
        <f t="shared" si="30"/>
        <v>1</v>
      </c>
      <c r="G91" s="1">
        <v>89</v>
      </c>
      <c r="H91" s="2">
        <f t="shared" si="42"/>
        <v>0.00298716667707405</v>
      </c>
      <c r="I91" s="2">
        <f t="shared" si="43"/>
        <v>0.0237213919865558</v>
      </c>
      <c r="J91" s="2">
        <f t="shared" si="44"/>
        <v>0.0307878820328907</v>
      </c>
      <c r="K91" s="3">
        <f t="shared" si="31"/>
        <v>0.0519539408159368</v>
      </c>
      <c r="L91" s="3">
        <f t="shared" si="32"/>
        <v>0.412571486150991</v>
      </c>
      <c r="M91" s="3">
        <f t="shared" si="33"/>
        <v>0.535474573033073</v>
      </c>
      <c r="N91" s="4">
        <f t="shared" si="34"/>
        <v>1338.079801</v>
      </c>
      <c r="O91" s="4">
        <f t="shared" si="35"/>
        <v>0</v>
      </c>
      <c r="P91" s="4">
        <v>0</v>
      </c>
      <c r="Q91" s="4">
        <f t="shared" si="45"/>
        <v>0.85</v>
      </c>
      <c r="R91" s="5">
        <f t="shared" si="46"/>
        <v>69.5185187881544</v>
      </c>
      <c r="S91" s="5">
        <f t="shared" si="47"/>
        <v>0</v>
      </c>
      <c r="T91" s="5">
        <f t="shared" si="48"/>
        <v>0</v>
      </c>
      <c r="U91" s="5">
        <f t="shared" si="49"/>
        <v>0.00253909167551294</v>
      </c>
      <c r="W91" s="4">
        <f t="shared" si="36"/>
        <v>368.79109324624</v>
      </c>
      <c r="X91" s="4">
        <f t="shared" si="37"/>
        <v>0</v>
      </c>
      <c r="Y91" s="4">
        <f t="shared" si="38"/>
        <v>0.73</v>
      </c>
      <c r="Z91" s="5">
        <f t="shared" si="50"/>
        <v>152.15268941985</v>
      </c>
      <c r="AA91" s="5">
        <f t="shared" si="51"/>
        <v>0</v>
      </c>
      <c r="AB91" s="5">
        <f t="shared" si="52"/>
        <v>0.0173166161501857</v>
      </c>
      <c r="AD91" s="4">
        <f t="shared" si="39"/>
        <v>4469.476592</v>
      </c>
      <c r="AE91" s="5">
        <f t="shared" si="55"/>
        <v>18.065851225137</v>
      </c>
      <c r="AG91">
        <f t="shared" si="53"/>
        <v>239.737059433141</v>
      </c>
      <c r="AH91">
        <f t="shared" si="54"/>
        <v>0.0198557078256987</v>
      </c>
      <c r="AJ91">
        <f t="shared" si="40"/>
        <v>187.031519842533</v>
      </c>
      <c r="AK91">
        <f t="shared" si="41"/>
        <v>0.0154904845373953</v>
      </c>
    </row>
    <row r="92" spans="1:37">
      <c r="A92">
        <v>5.14593144233928</v>
      </c>
      <c r="B92" s="6">
        <v>0.458523332686258</v>
      </c>
      <c r="C92" s="6">
        <v>0.050339525131664</v>
      </c>
      <c r="D92" s="6">
        <f t="shared" si="28"/>
        <v>0.408183807554594</v>
      </c>
      <c r="E92" s="6">
        <f t="shared" si="29"/>
        <v>0.541476667313742</v>
      </c>
      <c r="F92">
        <f t="shared" si="30"/>
        <v>1</v>
      </c>
      <c r="G92" s="1">
        <v>90</v>
      </c>
      <c r="H92" s="2">
        <f t="shared" si="42"/>
        <v>0.00292496177016877</v>
      </c>
      <c r="I92" s="2">
        <f t="shared" si="43"/>
        <v>0.0235531981679952</v>
      </c>
      <c r="J92" s="2">
        <f t="shared" si="44"/>
        <v>0.0310182807583655</v>
      </c>
      <c r="K92" s="3">
        <f t="shared" si="31"/>
        <v>0.0508720493779248</v>
      </c>
      <c r="L92" s="3">
        <f t="shared" si="32"/>
        <v>0.409646195184685</v>
      </c>
      <c r="M92" s="3">
        <f t="shared" si="33"/>
        <v>0.53948175543739</v>
      </c>
      <c r="N92" s="4">
        <f t="shared" si="34"/>
        <v>1338.079801</v>
      </c>
      <c r="O92" s="4">
        <f t="shared" si="35"/>
        <v>0</v>
      </c>
      <c r="P92" s="4">
        <v>0</v>
      </c>
      <c r="Q92" s="4">
        <f t="shared" si="45"/>
        <v>0.85</v>
      </c>
      <c r="R92" s="5">
        <f t="shared" si="46"/>
        <v>68.0708617080758</v>
      </c>
      <c r="S92" s="5">
        <f t="shared" si="47"/>
        <v>0</v>
      </c>
      <c r="T92" s="5">
        <f t="shared" si="48"/>
        <v>0</v>
      </c>
      <c r="U92" s="5">
        <f t="shared" si="49"/>
        <v>0.00248621750464346</v>
      </c>
      <c r="W92" s="4">
        <f t="shared" si="36"/>
        <v>89.94053208896</v>
      </c>
      <c r="X92" s="4">
        <f t="shared" si="37"/>
        <v>0</v>
      </c>
      <c r="Y92" s="4">
        <f t="shared" si="38"/>
        <v>0.73</v>
      </c>
      <c r="Z92" s="5">
        <f t="shared" si="50"/>
        <v>36.8437967631286</v>
      </c>
      <c r="AA92" s="5">
        <f t="shared" si="51"/>
        <v>0</v>
      </c>
      <c r="AB92" s="5">
        <f t="shared" si="52"/>
        <v>0.0171938346626365</v>
      </c>
      <c r="AD92" s="4">
        <f t="shared" si="39"/>
        <v>4469.476592</v>
      </c>
      <c r="AE92" s="5">
        <f t="shared" si="55"/>
        <v>17.9100079559714</v>
      </c>
      <c r="AG92">
        <f t="shared" si="53"/>
        <v>122.824666427176</v>
      </c>
      <c r="AH92">
        <f t="shared" si="54"/>
        <v>0.01968005216728</v>
      </c>
      <c r="AJ92">
        <f t="shared" si="40"/>
        <v>95.5535690168294</v>
      </c>
      <c r="AK92">
        <f t="shared" si="41"/>
        <v>0.0153104362317642</v>
      </c>
    </row>
    <row r="93" spans="1:37">
      <c r="A93">
        <v>5.20342788303581</v>
      </c>
      <c r="B93" s="6">
        <v>0.454567926751418</v>
      </c>
      <c r="C93" s="6">
        <v>0.0493068207591275</v>
      </c>
      <c r="D93" s="6">
        <f t="shared" si="28"/>
        <v>0.40526110599229</v>
      </c>
      <c r="E93" s="6">
        <f t="shared" si="29"/>
        <v>0.545432073248582</v>
      </c>
      <c r="F93">
        <f t="shared" si="30"/>
        <v>1</v>
      </c>
      <c r="G93" s="1">
        <v>91</v>
      </c>
      <c r="H93" s="2">
        <f t="shared" si="42"/>
        <v>0.00286465510856792</v>
      </c>
      <c r="I93" s="2">
        <f t="shared" si="43"/>
        <v>0.0233850936158214</v>
      </c>
      <c r="J93" s="2">
        <f t="shared" si="44"/>
        <v>0.0312466919721411</v>
      </c>
      <c r="K93" s="3">
        <f t="shared" si="31"/>
        <v>0.0498231729453957</v>
      </c>
      <c r="L93" s="3">
        <f t="shared" si="32"/>
        <v>0.406722456773442</v>
      </c>
      <c r="M93" s="3">
        <f t="shared" si="33"/>
        <v>0.543454370281162</v>
      </c>
      <c r="N93" s="4">
        <f t="shared" si="34"/>
        <v>1338.079801</v>
      </c>
      <c r="O93" s="4">
        <f t="shared" si="35"/>
        <v>1574.14362</v>
      </c>
      <c r="P93" s="4">
        <v>0</v>
      </c>
      <c r="Q93" s="4">
        <f t="shared" si="45"/>
        <v>0.85</v>
      </c>
      <c r="R93" s="5">
        <f t="shared" si="46"/>
        <v>66.6673813399637</v>
      </c>
      <c r="S93" s="5">
        <f t="shared" si="47"/>
        <v>78.4288298201513</v>
      </c>
      <c r="T93" s="5">
        <f t="shared" si="48"/>
        <v>0</v>
      </c>
      <c r="U93" s="5">
        <f t="shared" si="49"/>
        <v>0.00243495684228273</v>
      </c>
      <c r="W93" s="4">
        <f t="shared" si="36"/>
        <v>368.79109324624</v>
      </c>
      <c r="X93" s="4">
        <f t="shared" si="37"/>
        <v>1574.14362</v>
      </c>
      <c r="Y93" s="4">
        <f t="shared" si="38"/>
        <v>0.73</v>
      </c>
      <c r="Z93" s="5">
        <f t="shared" si="50"/>
        <v>149.995619481274</v>
      </c>
      <c r="AA93" s="5">
        <f t="shared" si="51"/>
        <v>640.23956044064</v>
      </c>
      <c r="AB93" s="5">
        <f t="shared" si="52"/>
        <v>0.0170711183395496</v>
      </c>
      <c r="AD93" s="4">
        <f t="shared" si="39"/>
        <v>4469.476592</v>
      </c>
      <c r="AE93" s="5">
        <f t="shared" si="55"/>
        <v>17.7555090532706</v>
      </c>
      <c r="AG93">
        <f t="shared" si="53"/>
        <v>953.0869001353</v>
      </c>
      <c r="AH93">
        <f t="shared" si="54"/>
        <v>0.0195060751818323</v>
      </c>
      <c r="AJ93">
        <f t="shared" si="40"/>
        <v>739.393299741814</v>
      </c>
      <c r="AK93">
        <f t="shared" si="41"/>
        <v>0.015132577408901</v>
      </c>
    </row>
    <row r="94" spans="1:37">
      <c r="A94">
        <v>5.26092432373234</v>
      </c>
      <c r="B94" s="6">
        <v>0.450646641732557</v>
      </c>
      <c r="C94" s="6">
        <v>0.0483051837330158</v>
      </c>
      <c r="D94" s="6">
        <f t="shared" si="28"/>
        <v>0.402341457999541</v>
      </c>
      <c r="E94" s="6">
        <f t="shared" si="29"/>
        <v>0.549353358267443</v>
      </c>
      <c r="F94">
        <f t="shared" si="30"/>
        <v>1</v>
      </c>
      <c r="G94" s="1">
        <v>92</v>
      </c>
      <c r="H94" s="2">
        <f t="shared" si="42"/>
        <v>0.00280617141377594</v>
      </c>
      <c r="I94" s="2">
        <f t="shared" si="43"/>
        <v>0.0232171364634608</v>
      </c>
      <c r="J94" s="2">
        <f t="shared" si="44"/>
        <v>0.0314731328192928</v>
      </c>
      <c r="K94" s="3">
        <f t="shared" si="31"/>
        <v>0.0488060022460717</v>
      </c>
      <c r="L94" s="3">
        <f t="shared" si="32"/>
        <v>0.403801281995916</v>
      </c>
      <c r="M94" s="3">
        <f t="shared" si="33"/>
        <v>0.547392715758013</v>
      </c>
      <c r="N94" s="4">
        <f t="shared" si="34"/>
        <v>1338.079801</v>
      </c>
      <c r="O94" s="4">
        <f t="shared" si="35"/>
        <v>0</v>
      </c>
      <c r="P94" s="4">
        <v>0</v>
      </c>
      <c r="Q94" s="4">
        <f t="shared" si="45"/>
        <v>0.85</v>
      </c>
      <c r="R94" s="5">
        <f t="shared" si="46"/>
        <v>65.3063257730291</v>
      </c>
      <c r="S94" s="5">
        <f t="shared" si="47"/>
        <v>0</v>
      </c>
      <c r="T94" s="5">
        <f t="shared" si="48"/>
        <v>0</v>
      </c>
      <c r="U94" s="5">
        <f t="shared" si="49"/>
        <v>0.00238524570170955</v>
      </c>
      <c r="W94" s="4">
        <f t="shared" si="36"/>
        <v>69.24775368896</v>
      </c>
      <c r="X94" s="4">
        <f t="shared" si="37"/>
        <v>0</v>
      </c>
      <c r="Y94" s="4">
        <f t="shared" si="38"/>
        <v>0.73</v>
      </c>
      <c r="Z94" s="5">
        <f t="shared" si="50"/>
        <v>27.9623317149395</v>
      </c>
      <c r="AA94" s="5">
        <f t="shared" si="51"/>
        <v>0</v>
      </c>
      <c r="AB94" s="5">
        <f t="shared" si="52"/>
        <v>0.0169485096183263</v>
      </c>
      <c r="AD94" s="4">
        <f t="shared" si="39"/>
        <v>4469.476592</v>
      </c>
      <c r="AE94" s="5">
        <f t="shared" si="55"/>
        <v>17.6023429199922</v>
      </c>
      <c r="AG94">
        <f t="shared" si="53"/>
        <v>110.871000407961</v>
      </c>
      <c r="AH94">
        <f t="shared" si="54"/>
        <v>0.0193337553200359</v>
      </c>
      <c r="AJ94">
        <f t="shared" si="40"/>
        <v>85.7714332763177</v>
      </c>
      <c r="AK94">
        <f t="shared" si="41"/>
        <v>0.0149568768957734</v>
      </c>
    </row>
    <row r="95" spans="1:37">
      <c r="A95">
        <v>5.31842076442887</v>
      </c>
      <c r="B95" s="6">
        <v>0.446759183288987</v>
      </c>
      <c r="C95" s="6">
        <v>0.0473333986073145</v>
      </c>
      <c r="D95" s="6">
        <f t="shared" si="28"/>
        <v>0.399425784681673</v>
      </c>
      <c r="E95" s="6">
        <f t="shared" si="29"/>
        <v>0.553240816711013</v>
      </c>
      <c r="F95">
        <f t="shared" si="30"/>
        <v>1</v>
      </c>
      <c r="G95" s="1">
        <v>93</v>
      </c>
      <c r="H95" s="2">
        <f t="shared" si="42"/>
        <v>0.00274943903891552</v>
      </c>
      <c r="I95" s="2">
        <f t="shared" si="43"/>
        <v>0.0230493813606205</v>
      </c>
      <c r="J95" s="2">
        <f t="shared" si="44"/>
        <v>0.0316976202969943</v>
      </c>
      <c r="K95" s="3">
        <f t="shared" si="31"/>
        <v>0.0478192911701652</v>
      </c>
      <c r="L95" s="3">
        <f t="shared" si="32"/>
        <v>0.400883621340607</v>
      </c>
      <c r="M95" s="3">
        <f t="shared" si="33"/>
        <v>0.551297087489228</v>
      </c>
      <c r="N95" s="4">
        <f t="shared" si="34"/>
        <v>1338.079801</v>
      </c>
      <c r="O95" s="4">
        <f t="shared" si="35"/>
        <v>0</v>
      </c>
      <c r="P95" s="4">
        <v>0</v>
      </c>
      <c r="Q95" s="4">
        <f t="shared" si="45"/>
        <v>0.85</v>
      </c>
      <c r="R95" s="5">
        <f t="shared" si="46"/>
        <v>63.9860276129356</v>
      </c>
      <c r="S95" s="5">
        <f t="shared" si="47"/>
        <v>0</v>
      </c>
      <c r="T95" s="5">
        <f t="shared" si="48"/>
        <v>0</v>
      </c>
      <c r="U95" s="5">
        <f t="shared" si="49"/>
        <v>0.00233702318307819</v>
      </c>
      <c r="W95" s="4">
        <f t="shared" si="36"/>
        <v>368.79109324624</v>
      </c>
      <c r="X95" s="4">
        <f t="shared" si="37"/>
        <v>0</v>
      </c>
      <c r="Y95" s="4">
        <f t="shared" si="38"/>
        <v>0.73</v>
      </c>
      <c r="Z95" s="5">
        <f t="shared" si="50"/>
        <v>147.842308978714</v>
      </c>
      <c r="AA95" s="5">
        <f t="shared" si="51"/>
        <v>0</v>
      </c>
      <c r="AB95" s="5">
        <f t="shared" si="52"/>
        <v>0.016826048393253</v>
      </c>
      <c r="AD95" s="4">
        <f t="shared" si="39"/>
        <v>4469.476592</v>
      </c>
      <c r="AE95" s="5">
        <f t="shared" si="55"/>
        <v>17.4504980591342</v>
      </c>
      <c r="AG95">
        <f t="shared" si="53"/>
        <v>229.278834650784</v>
      </c>
      <c r="AH95">
        <f t="shared" si="54"/>
        <v>0.0191630715763312</v>
      </c>
      <c r="AJ95">
        <f t="shared" si="40"/>
        <v>176.876590255646</v>
      </c>
      <c r="AK95">
        <f t="shared" si="41"/>
        <v>0.0147833041999229</v>
      </c>
    </row>
    <row r="96" spans="1:37">
      <c r="A96">
        <v>5.3759172051254</v>
      </c>
      <c r="B96" s="6">
        <v>0.44290525961912</v>
      </c>
      <c r="C96" s="6">
        <v>0.046390307827949</v>
      </c>
      <c r="D96" s="6">
        <f t="shared" si="28"/>
        <v>0.396514951791171</v>
      </c>
      <c r="E96" s="6">
        <f t="shared" si="29"/>
        <v>0.55709474038088</v>
      </c>
      <c r="F96">
        <f t="shared" si="30"/>
        <v>1</v>
      </c>
      <c r="G96" s="1">
        <v>94</v>
      </c>
      <c r="H96" s="2">
        <f t="shared" si="42"/>
        <v>0.00269438976445703</v>
      </c>
      <c r="I96" s="2">
        <f t="shared" si="43"/>
        <v>0.0228818796762814</v>
      </c>
      <c r="J96" s="2">
        <f t="shared" si="44"/>
        <v>0.031920171255791</v>
      </c>
      <c r="K96" s="3">
        <f t="shared" si="31"/>
        <v>0.0468618532176317</v>
      </c>
      <c r="L96" s="3">
        <f t="shared" si="32"/>
        <v>0.397970368236422</v>
      </c>
      <c r="M96" s="3">
        <f t="shared" si="33"/>
        <v>0.555167778545947</v>
      </c>
      <c r="N96" s="4">
        <f t="shared" si="34"/>
        <v>1338.079801</v>
      </c>
      <c r="O96" s="4">
        <f t="shared" si="35"/>
        <v>0</v>
      </c>
      <c r="P96" s="4">
        <v>0</v>
      </c>
      <c r="Q96" s="4">
        <f t="shared" si="45"/>
        <v>0.85</v>
      </c>
      <c r="R96" s="5">
        <f t="shared" si="46"/>
        <v>62.7048992279399</v>
      </c>
      <c r="S96" s="5">
        <f t="shared" si="47"/>
        <v>0</v>
      </c>
      <c r="T96" s="5">
        <f t="shared" si="48"/>
        <v>0</v>
      </c>
      <c r="U96" s="5">
        <f t="shared" si="49"/>
        <v>0.00229023129978848</v>
      </c>
      <c r="W96" s="4">
        <f t="shared" si="36"/>
        <v>89.94053208896</v>
      </c>
      <c r="X96" s="4">
        <f t="shared" si="37"/>
        <v>0</v>
      </c>
      <c r="Y96" s="4">
        <f t="shared" si="38"/>
        <v>0.73</v>
      </c>
      <c r="Z96" s="5">
        <f t="shared" si="50"/>
        <v>35.7936666748231</v>
      </c>
      <c r="AA96" s="5">
        <f t="shared" si="51"/>
        <v>0</v>
      </c>
      <c r="AB96" s="5">
        <f t="shared" si="52"/>
        <v>0.0167037721636854</v>
      </c>
      <c r="AD96" s="4">
        <f t="shared" si="39"/>
        <v>4469.476592</v>
      </c>
      <c r="AE96" s="5">
        <f t="shared" si="55"/>
        <v>17.2999630728673</v>
      </c>
      <c r="AG96">
        <f t="shared" si="53"/>
        <v>115.79852897563</v>
      </c>
      <c r="AH96">
        <f t="shared" si="54"/>
        <v>0.0189940034634739</v>
      </c>
      <c r="AJ96">
        <f t="shared" si="40"/>
        <v>89.0822391896254</v>
      </c>
      <c r="AK96">
        <f t="shared" si="41"/>
        <v>0.0146118294823749</v>
      </c>
    </row>
    <row r="97" spans="1:37">
      <c r="A97">
        <v>5.43341364582192</v>
      </c>
      <c r="B97" s="6">
        <v>0.439084581438565</v>
      </c>
      <c r="C97" s="6">
        <v>0.0454748085149495</v>
      </c>
      <c r="D97" s="6">
        <f t="shared" si="28"/>
        <v>0.393609772923615</v>
      </c>
      <c r="E97" s="6">
        <f t="shared" si="29"/>
        <v>0.560915418561435</v>
      </c>
      <c r="F97">
        <f t="shared" si="30"/>
        <v>1</v>
      </c>
      <c r="G97" s="1">
        <v>95</v>
      </c>
      <c r="H97" s="2">
        <f t="shared" si="42"/>
        <v>0.00264095860694421</v>
      </c>
      <c r="I97" s="2">
        <f t="shared" si="43"/>
        <v>0.0227146796887092</v>
      </c>
      <c r="J97" s="2">
        <f t="shared" si="44"/>
        <v>0.0321408024008672</v>
      </c>
      <c r="K97" s="3">
        <f t="shared" si="31"/>
        <v>0.0459325581714492</v>
      </c>
      <c r="L97" s="3">
        <f t="shared" si="32"/>
        <v>0.395062362357393</v>
      </c>
      <c r="M97" s="3">
        <f t="shared" si="33"/>
        <v>0.559005079471158</v>
      </c>
      <c r="N97" s="4">
        <f t="shared" si="34"/>
        <v>1338.079801</v>
      </c>
      <c r="O97" s="4">
        <f t="shared" si="35"/>
        <v>0</v>
      </c>
      <c r="P97" s="4">
        <v>0</v>
      </c>
      <c r="Q97" s="4">
        <f t="shared" si="45"/>
        <v>0.85</v>
      </c>
      <c r="R97" s="5">
        <f t="shared" si="46"/>
        <v>61.4614282974737</v>
      </c>
      <c r="S97" s="5">
        <f t="shared" si="47"/>
        <v>0</v>
      </c>
      <c r="T97" s="5">
        <f t="shared" si="48"/>
        <v>0</v>
      </c>
      <c r="U97" s="5">
        <f t="shared" si="49"/>
        <v>0.00224481481590258</v>
      </c>
      <c r="W97" s="4">
        <f t="shared" si="36"/>
        <v>368.79109324624</v>
      </c>
      <c r="X97" s="4">
        <f t="shared" si="37"/>
        <v>0</v>
      </c>
      <c r="Y97" s="4">
        <f t="shared" si="38"/>
        <v>0.73</v>
      </c>
      <c r="Z97" s="5">
        <f t="shared" si="50"/>
        <v>145.695480514225</v>
      </c>
      <c r="AA97" s="5">
        <f t="shared" si="51"/>
        <v>0</v>
      </c>
      <c r="AB97" s="5">
        <f t="shared" si="52"/>
        <v>0.0165817161727577</v>
      </c>
      <c r="AD97" s="4">
        <f t="shared" si="39"/>
        <v>4469.476592</v>
      </c>
      <c r="AE97" s="5">
        <f t="shared" si="55"/>
        <v>17.1507266616903</v>
      </c>
      <c r="AG97">
        <f t="shared" si="53"/>
        <v>224.307635473389</v>
      </c>
      <c r="AH97">
        <f t="shared" si="54"/>
        <v>0.0188265309886603</v>
      </c>
      <c r="AJ97">
        <f t="shared" si="40"/>
        <v>172.073435884238</v>
      </c>
      <c r="AK97">
        <f t="shared" si="41"/>
        <v>0.0144424235321414</v>
      </c>
    </row>
    <row r="98" spans="1:37">
      <c r="A98">
        <v>5.49091008651845</v>
      </c>
      <c r="B98" s="6">
        <v>0.435296861958415</v>
      </c>
      <c r="C98" s="6">
        <v>0.0445858494471357</v>
      </c>
      <c r="D98" s="6">
        <f t="shared" si="28"/>
        <v>0.390711012511279</v>
      </c>
      <c r="E98" s="6">
        <f t="shared" si="29"/>
        <v>0.564703138041585</v>
      </c>
      <c r="F98">
        <f t="shared" si="30"/>
        <v>1</v>
      </c>
      <c r="G98" s="1">
        <v>96</v>
      </c>
      <c r="H98" s="2">
        <f t="shared" si="42"/>
        <v>0.00258908363980373</v>
      </c>
      <c r="I98" s="2">
        <f t="shared" si="43"/>
        <v>0.0225478267634064</v>
      </c>
      <c r="J98" s="2">
        <f t="shared" si="44"/>
        <v>0.0323595302933193</v>
      </c>
      <c r="K98" s="3">
        <f t="shared" si="31"/>
        <v>0.0450303289810426</v>
      </c>
      <c r="L98" s="3">
        <f t="shared" si="32"/>
        <v>0.392160392717447</v>
      </c>
      <c r="M98" s="3">
        <f t="shared" si="33"/>
        <v>0.56280927830151</v>
      </c>
      <c r="N98" s="4">
        <f t="shared" si="34"/>
        <v>1338.079801</v>
      </c>
      <c r="O98" s="4">
        <f t="shared" si="35"/>
        <v>0</v>
      </c>
      <c r="P98" s="4">
        <v>0</v>
      </c>
      <c r="Q98" s="4">
        <f t="shared" si="45"/>
        <v>0.85</v>
      </c>
      <c r="R98" s="5">
        <f t="shared" si="46"/>
        <v>60.254173641918</v>
      </c>
      <c r="S98" s="5">
        <f t="shared" si="47"/>
        <v>0</v>
      </c>
      <c r="T98" s="5">
        <f t="shared" si="48"/>
        <v>0</v>
      </c>
      <c r="U98" s="5">
        <f t="shared" si="49"/>
        <v>0.00220072109383317</v>
      </c>
      <c r="W98" s="4">
        <f t="shared" si="36"/>
        <v>69.24775368896</v>
      </c>
      <c r="X98" s="4">
        <f t="shared" si="37"/>
        <v>0</v>
      </c>
      <c r="Y98" s="4">
        <f t="shared" si="38"/>
        <v>0.73</v>
      </c>
      <c r="Z98" s="5">
        <f t="shared" si="50"/>
        <v>27.1562262814636</v>
      </c>
      <c r="AA98" s="5">
        <f t="shared" si="51"/>
        <v>0</v>
      </c>
      <c r="AB98" s="5">
        <f t="shared" si="52"/>
        <v>0.0164599135372867</v>
      </c>
      <c r="AD98" s="4">
        <f t="shared" si="39"/>
        <v>4469.476592</v>
      </c>
      <c r="AE98" s="5">
        <f t="shared" si="55"/>
        <v>17.002777623574</v>
      </c>
      <c r="AG98">
        <f t="shared" si="53"/>
        <v>104.413177546956</v>
      </c>
      <c r="AH98">
        <f t="shared" si="54"/>
        <v>0.0186606346311199</v>
      </c>
      <c r="AJ98">
        <f t="shared" si="40"/>
        <v>79.8742469371663</v>
      </c>
      <c r="AK98">
        <f t="shared" si="41"/>
        <v>0.0142750577422089</v>
      </c>
    </row>
    <row r="99" spans="1:37">
      <c r="A99">
        <v>5.54840652721498</v>
      </c>
      <c r="B99" s="6">
        <v>0.431541816863717</v>
      </c>
      <c r="C99" s="6">
        <v>0.0437224282352216</v>
      </c>
      <c r="D99" s="6">
        <f t="shared" si="28"/>
        <v>0.387819388628495</v>
      </c>
      <c r="E99" s="6">
        <f t="shared" si="29"/>
        <v>0.568458183136283</v>
      </c>
      <c r="F99">
        <f t="shared" si="30"/>
        <v>1</v>
      </c>
      <c r="G99" s="1">
        <v>97</v>
      </c>
      <c r="H99" s="2">
        <f t="shared" si="42"/>
        <v>0.0025387058253882</v>
      </c>
      <c r="I99" s="2">
        <f t="shared" si="43"/>
        <v>0.0223813635197895</v>
      </c>
      <c r="J99" s="2">
        <f t="shared" si="44"/>
        <v>0.0325763713513526</v>
      </c>
      <c r="K99" s="3">
        <f t="shared" si="31"/>
        <v>0.0441541388411787</v>
      </c>
      <c r="L99" s="3">
        <f t="shared" si="32"/>
        <v>0.389265200569887</v>
      </c>
      <c r="M99" s="3">
        <f t="shared" si="33"/>
        <v>0.566580660588934</v>
      </c>
      <c r="N99" s="4">
        <f t="shared" si="34"/>
        <v>1338.079801</v>
      </c>
      <c r="O99" s="4">
        <f t="shared" si="35"/>
        <v>0</v>
      </c>
      <c r="P99" s="4">
        <v>0</v>
      </c>
      <c r="Q99" s="4">
        <f t="shared" si="45"/>
        <v>0.85</v>
      </c>
      <c r="R99" s="5">
        <f t="shared" si="46"/>
        <v>59.0817613139307</v>
      </c>
      <c r="S99" s="5">
        <f t="shared" si="47"/>
        <v>0</v>
      </c>
      <c r="T99" s="5">
        <f t="shared" si="48"/>
        <v>0</v>
      </c>
      <c r="U99" s="5">
        <f t="shared" si="49"/>
        <v>0.00215789995157997</v>
      </c>
      <c r="W99" s="4">
        <f t="shared" si="36"/>
        <v>368.79109324624</v>
      </c>
      <c r="X99" s="4">
        <f t="shared" si="37"/>
        <v>0</v>
      </c>
      <c r="Y99" s="4">
        <f t="shared" si="38"/>
        <v>0.73</v>
      </c>
      <c r="Z99" s="5">
        <f t="shared" si="50"/>
        <v>143.557538880886</v>
      </c>
      <c r="AA99" s="5">
        <f t="shared" si="51"/>
        <v>0</v>
      </c>
      <c r="AB99" s="5">
        <f t="shared" si="52"/>
        <v>0.0163383953694464</v>
      </c>
      <c r="AD99" s="4">
        <f t="shared" si="39"/>
        <v>4469.476592</v>
      </c>
      <c r="AE99" s="5">
        <f t="shared" si="55"/>
        <v>16.8561048531251</v>
      </c>
      <c r="AG99">
        <f t="shared" si="53"/>
        <v>219.495405047941</v>
      </c>
      <c r="AH99">
        <f t="shared" si="54"/>
        <v>0.0184962953210263</v>
      </c>
      <c r="AJ99">
        <f t="shared" si="40"/>
        <v>167.439758065188</v>
      </c>
      <c r="AK99">
        <f t="shared" si="41"/>
        <v>0.0141097040868736</v>
      </c>
    </row>
    <row r="100" spans="1:37">
      <c r="A100">
        <v>5.60590296791151</v>
      </c>
      <c r="B100" s="6">
        <v>0.427819164292136</v>
      </c>
      <c r="C100" s="6">
        <v>0.0428835886703113</v>
      </c>
      <c r="D100" s="6">
        <f t="shared" si="28"/>
        <v>0.384935575621825</v>
      </c>
      <c r="E100" s="6">
        <f t="shared" si="29"/>
        <v>0.572180835707864</v>
      </c>
      <c r="F100">
        <f t="shared" si="30"/>
        <v>1</v>
      </c>
      <c r="G100" s="1">
        <v>98</v>
      </c>
      <c r="H100" s="2">
        <f t="shared" si="42"/>
        <v>0.00248976885748584</v>
      </c>
      <c r="I100" s="2">
        <f t="shared" si="43"/>
        <v>0.022215329987484</v>
      </c>
      <c r="J100" s="2">
        <f t="shared" si="44"/>
        <v>0.0327913418515605</v>
      </c>
      <c r="K100" s="3">
        <f t="shared" si="31"/>
        <v>0.0433030084527664</v>
      </c>
      <c r="L100" s="3">
        <f t="shared" si="32"/>
        <v>0.38637748212516</v>
      </c>
      <c r="M100" s="3">
        <f t="shared" si="33"/>
        <v>0.570319509422073</v>
      </c>
      <c r="N100" s="4">
        <f t="shared" si="34"/>
        <v>1338.079801</v>
      </c>
      <c r="O100" s="4">
        <f t="shared" si="35"/>
        <v>0</v>
      </c>
      <c r="P100" s="4">
        <v>0</v>
      </c>
      <c r="Q100" s="4">
        <f t="shared" si="45"/>
        <v>0.85</v>
      </c>
      <c r="R100" s="5">
        <f t="shared" si="46"/>
        <v>57.942880933179</v>
      </c>
      <c r="S100" s="5">
        <f t="shared" si="47"/>
        <v>0</v>
      </c>
      <c r="T100" s="5">
        <f t="shared" si="48"/>
        <v>0</v>
      </c>
      <c r="U100" s="5">
        <f t="shared" si="49"/>
        <v>0.00211630352886296</v>
      </c>
      <c r="W100" s="4">
        <f t="shared" si="36"/>
        <v>89.94053208896</v>
      </c>
      <c r="X100" s="4">
        <f t="shared" si="37"/>
        <v>0</v>
      </c>
      <c r="Y100" s="4">
        <f t="shared" si="38"/>
        <v>0.73</v>
      </c>
      <c r="Z100" s="5">
        <f t="shared" si="50"/>
        <v>34.7509963295295</v>
      </c>
      <c r="AA100" s="5">
        <f t="shared" si="51"/>
        <v>0</v>
      </c>
      <c r="AB100" s="5">
        <f t="shared" si="52"/>
        <v>0.0162171908908633</v>
      </c>
      <c r="AD100" s="4">
        <f t="shared" si="39"/>
        <v>4469.476592</v>
      </c>
      <c r="AE100" s="5">
        <f t="shared" si="55"/>
        <v>16.7106973407433</v>
      </c>
      <c r="AG100">
        <f t="shared" si="53"/>
        <v>109.404574603452</v>
      </c>
      <c r="AH100">
        <f t="shared" si="54"/>
        <v>0.0183334944197263</v>
      </c>
      <c r="AJ100">
        <f t="shared" si="40"/>
        <v>83.224333779741</v>
      </c>
      <c r="AK100">
        <f t="shared" si="41"/>
        <v>0.0139463351003988</v>
      </c>
    </row>
    <row r="101" spans="1:37">
      <c r="A101">
        <v>5.66339940860804</v>
      </c>
      <c r="B101" s="6">
        <v>0.42412862481279</v>
      </c>
      <c r="C101" s="6">
        <v>0.0420684182357281</v>
      </c>
      <c r="D101" s="6">
        <f t="shared" si="28"/>
        <v>0.382060206577062</v>
      </c>
      <c r="E101" s="6">
        <f t="shared" si="29"/>
        <v>0.57587137518721</v>
      </c>
      <c r="F101">
        <f t="shared" si="30"/>
        <v>1</v>
      </c>
      <c r="G101" s="1">
        <v>99</v>
      </c>
      <c r="H101" s="2">
        <f t="shared" si="42"/>
        <v>0.00244221901356213</v>
      </c>
      <c r="I101" s="2">
        <f t="shared" si="43"/>
        <v>0.0220497637528433</v>
      </c>
      <c r="J101" s="2">
        <f t="shared" si="44"/>
        <v>0.0330044579301241</v>
      </c>
      <c r="K101" s="3">
        <f t="shared" si="31"/>
        <v>0.0424760034530197</v>
      </c>
      <c r="L101" s="3">
        <f t="shared" si="32"/>
        <v>0.383497891099443</v>
      </c>
      <c r="M101" s="3">
        <f t="shared" si="33"/>
        <v>0.574026105447537</v>
      </c>
      <c r="N101" s="4">
        <f t="shared" si="34"/>
        <v>1338.079801</v>
      </c>
      <c r="O101" s="4">
        <f t="shared" si="35"/>
        <v>0</v>
      </c>
      <c r="P101" s="4">
        <v>0</v>
      </c>
      <c r="Q101" s="4">
        <f t="shared" si="45"/>
        <v>0.85</v>
      </c>
      <c r="R101" s="5">
        <f t="shared" si="46"/>
        <v>56.8362822476919</v>
      </c>
      <c r="S101" s="5">
        <f t="shared" si="47"/>
        <v>0</v>
      </c>
      <c r="T101" s="5">
        <f t="shared" si="48"/>
        <v>0</v>
      </c>
      <c r="U101" s="5">
        <f t="shared" si="49"/>
        <v>0.00207588616152781</v>
      </c>
      <c r="W101" s="4">
        <f t="shared" si="36"/>
        <v>368.79109324624</v>
      </c>
      <c r="X101" s="4">
        <f t="shared" si="37"/>
        <v>0</v>
      </c>
      <c r="Y101" s="4">
        <f t="shared" si="38"/>
        <v>0.73</v>
      </c>
      <c r="Z101" s="5">
        <f t="shared" si="50"/>
        <v>141.430606516191</v>
      </c>
      <c r="AA101" s="5">
        <f t="shared" si="51"/>
        <v>0</v>
      </c>
      <c r="AB101" s="5">
        <f t="shared" si="52"/>
        <v>0.0160963275395756</v>
      </c>
      <c r="AD101" s="4">
        <f t="shared" si="39"/>
        <v>4469.476592</v>
      </c>
      <c r="AE101" s="5">
        <f t="shared" si="55"/>
        <v>16.5665441718095</v>
      </c>
      <c r="AG101">
        <f t="shared" si="53"/>
        <v>214.833432935693</v>
      </c>
      <c r="AH101">
        <f t="shared" si="54"/>
        <v>0.0181722137011034</v>
      </c>
      <c r="AJ101">
        <f t="shared" si="40"/>
        <v>162.966524807125</v>
      </c>
      <c r="AK101">
        <f t="shared" si="41"/>
        <v>0.0137849238568362</v>
      </c>
    </row>
    <row r="102" spans="1:37">
      <c r="A102">
        <v>5.72089584930457</v>
      </c>
      <c r="B102" s="6">
        <v>0.420469921405284</v>
      </c>
      <c r="C102" s="6">
        <v>0.0412760457710241</v>
      </c>
      <c r="D102" s="6">
        <f t="shared" si="28"/>
        <v>0.37919387563426</v>
      </c>
      <c r="E102" s="6">
        <f t="shared" si="29"/>
        <v>0.579530078594716</v>
      </c>
      <c r="F102">
        <f t="shared" si="30"/>
        <v>1</v>
      </c>
      <c r="G102" s="1">
        <v>100</v>
      </c>
      <c r="H102" s="2">
        <f t="shared" si="42"/>
        <v>0.00239600501607417</v>
      </c>
      <c r="I102" s="2">
        <f t="shared" si="43"/>
        <v>0.0218847000964275</v>
      </c>
      <c r="J102" s="2">
        <f t="shared" si="44"/>
        <v>0.0332157355840287</v>
      </c>
      <c r="K102" s="3">
        <f t="shared" si="31"/>
        <v>0.0416722320033761</v>
      </c>
      <c r="L102" s="3">
        <f t="shared" si="32"/>
        <v>0.380627041105661</v>
      </c>
      <c r="M102" s="3">
        <f t="shared" si="33"/>
        <v>0.577700726890963</v>
      </c>
      <c r="N102" s="4">
        <f t="shared" si="34"/>
        <v>1338.079801</v>
      </c>
      <c r="O102" s="4">
        <f t="shared" si="35"/>
        <v>0</v>
      </c>
      <c r="P102" s="4">
        <v>0</v>
      </c>
      <c r="Q102" s="4">
        <f t="shared" si="45"/>
        <v>0.85</v>
      </c>
      <c r="R102" s="5">
        <f t="shared" si="46"/>
        <v>55.7607719063033</v>
      </c>
      <c r="S102" s="5">
        <f t="shared" si="47"/>
        <v>0</v>
      </c>
      <c r="T102" s="5">
        <f t="shared" si="48"/>
        <v>0</v>
      </c>
      <c r="U102" s="5">
        <f t="shared" si="49"/>
        <v>0.00203660426366304</v>
      </c>
      <c r="W102" s="4">
        <f t="shared" si="36"/>
        <v>69.24775368896</v>
      </c>
      <c r="X102" s="4">
        <f t="shared" si="37"/>
        <v>0</v>
      </c>
      <c r="Y102" s="4">
        <f t="shared" si="38"/>
        <v>0.73</v>
      </c>
      <c r="Z102" s="5">
        <f t="shared" si="50"/>
        <v>26.3575675898425</v>
      </c>
      <c r="AA102" s="5">
        <f t="shared" si="51"/>
        <v>0</v>
      </c>
      <c r="AB102" s="5">
        <f t="shared" si="52"/>
        <v>0.015975831070392</v>
      </c>
      <c r="AD102" s="4">
        <f t="shared" si="39"/>
        <v>4469.476592</v>
      </c>
      <c r="AE102" s="5">
        <f t="shared" si="55"/>
        <v>16.4236345258538</v>
      </c>
      <c r="AG102">
        <f t="shared" si="53"/>
        <v>98.5419740219996</v>
      </c>
      <c r="AH102">
        <f t="shared" si="54"/>
        <v>0.0180124353340551</v>
      </c>
      <c r="AJ102">
        <f t="shared" si="40"/>
        <v>74.5417329169424</v>
      </c>
      <c r="AK102">
        <f t="shared" si="41"/>
        <v>0.0136254439509714</v>
      </c>
    </row>
    <row r="103" spans="1:37">
      <c r="A103">
        <v>5.7783922900011</v>
      </c>
      <c r="B103" s="6">
        <v>0.416842779438909</v>
      </c>
      <c r="C103" s="6">
        <v>0.0405056392778431</v>
      </c>
      <c r="D103" s="6">
        <f t="shared" si="28"/>
        <v>0.376337140161066</v>
      </c>
      <c r="E103" s="6">
        <f t="shared" si="29"/>
        <v>0.583157220561091</v>
      </c>
      <c r="F103">
        <f t="shared" si="30"/>
        <v>1</v>
      </c>
      <c r="G103" s="1">
        <v>101</v>
      </c>
      <c r="H103" s="2">
        <f t="shared" si="42"/>
        <v>0.00235107790223722</v>
      </c>
      <c r="I103" s="2">
        <f t="shared" si="43"/>
        <v>0.0217201721220323</v>
      </c>
      <c r="J103" s="2">
        <f t="shared" si="44"/>
        <v>0.0334251906722599</v>
      </c>
      <c r="K103" s="3">
        <f t="shared" si="31"/>
        <v>0.0408908425244336</v>
      </c>
      <c r="L103" s="3">
        <f t="shared" si="32"/>
        <v>0.377765507897663</v>
      </c>
      <c r="M103" s="3">
        <f t="shared" si="33"/>
        <v>0.581343649577903</v>
      </c>
      <c r="N103" s="4">
        <f t="shared" si="34"/>
        <v>1338.079801</v>
      </c>
      <c r="O103" s="4">
        <f t="shared" si="35"/>
        <v>0</v>
      </c>
      <c r="P103" s="4">
        <v>0</v>
      </c>
      <c r="Q103" s="4">
        <f t="shared" si="45"/>
        <v>0.85</v>
      </c>
      <c r="R103" s="5">
        <f t="shared" si="46"/>
        <v>54.7152104278165</v>
      </c>
      <c r="S103" s="5">
        <f t="shared" si="47"/>
        <v>0</v>
      </c>
      <c r="T103" s="5">
        <f t="shared" si="48"/>
        <v>0</v>
      </c>
      <c r="U103" s="5">
        <f t="shared" si="49"/>
        <v>0.00199841621690164</v>
      </c>
      <c r="W103" s="4">
        <f t="shared" si="36"/>
        <v>368.79109324624</v>
      </c>
      <c r="X103" s="4">
        <f t="shared" si="37"/>
        <v>0</v>
      </c>
      <c r="Y103" s="4">
        <f t="shared" si="38"/>
        <v>0.73</v>
      </c>
      <c r="Z103" s="5">
        <f t="shared" si="50"/>
        <v>139.3165546483</v>
      </c>
      <c r="AA103" s="5">
        <f t="shared" si="51"/>
        <v>0</v>
      </c>
      <c r="AB103" s="5">
        <f t="shared" si="52"/>
        <v>0.0158557256490836</v>
      </c>
      <c r="AD103" s="4">
        <f t="shared" si="39"/>
        <v>4469.476592</v>
      </c>
      <c r="AE103" s="5">
        <f t="shared" si="55"/>
        <v>16.281957675746</v>
      </c>
      <c r="AG103">
        <f t="shared" si="53"/>
        <v>210.313722751863</v>
      </c>
      <c r="AH103">
        <f t="shared" si="54"/>
        <v>0.0178541418659852</v>
      </c>
      <c r="AJ103">
        <f t="shared" si="40"/>
        <v>158.64541624009</v>
      </c>
      <c r="AK103">
        <f t="shared" si="41"/>
        <v>0.0134678694803036</v>
      </c>
    </row>
    <row r="104" spans="1:37">
      <c r="A104">
        <v>5.83588873069762</v>
      </c>
      <c r="B104" s="6">
        <v>0.413246926652032</v>
      </c>
      <c r="C104" s="6">
        <v>0.0397564038580739</v>
      </c>
      <c r="D104" s="6">
        <f t="shared" si="28"/>
        <v>0.373490522793958</v>
      </c>
      <c r="E104" s="6">
        <f t="shared" si="29"/>
        <v>0.586753073347968</v>
      </c>
      <c r="F104">
        <f t="shared" si="30"/>
        <v>1</v>
      </c>
      <c r="G104" s="1">
        <v>102</v>
      </c>
      <c r="H104" s="2">
        <f t="shared" si="42"/>
        <v>0.00230739090167292</v>
      </c>
      <c r="I104" s="2">
        <f t="shared" si="43"/>
        <v>0.0215562108778521</v>
      </c>
      <c r="J104" s="2">
        <f t="shared" si="44"/>
        <v>0.0336328389169956</v>
      </c>
      <c r="K104" s="3">
        <f t="shared" si="31"/>
        <v>0.0401310215679585</v>
      </c>
      <c r="L104" s="3">
        <f t="shared" si="32"/>
        <v>0.374913831477512</v>
      </c>
      <c r="M104" s="3">
        <f t="shared" si="33"/>
        <v>0.58495514695453</v>
      </c>
      <c r="N104" s="4">
        <f t="shared" si="34"/>
        <v>1338.079801</v>
      </c>
      <c r="O104" s="4">
        <f t="shared" si="35"/>
        <v>0</v>
      </c>
      <c r="P104" s="4">
        <v>0</v>
      </c>
      <c r="Q104" s="4">
        <f t="shared" si="45"/>
        <v>0.85</v>
      </c>
      <c r="R104" s="5">
        <f t="shared" si="46"/>
        <v>53.6985093535806</v>
      </c>
      <c r="S104" s="5">
        <f t="shared" si="47"/>
        <v>0</v>
      </c>
      <c r="T104" s="5">
        <f t="shared" si="48"/>
        <v>0</v>
      </c>
      <c r="U104" s="5">
        <f t="shared" si="49"/>
        <v>0.00196128226642198</v>
      </c>
      <c r="W104" s="4">
        <f t="shared" si="36"/>
        <v>89.94053208896</v>
      </c>
      <c r="X104" s="4">
        <f t="shared" si="37"/>
        <v>0</v>
      </c>
      <c r="Y104" s="4">
        <f t="shared" si="38"/>
        <v>0.73</v>
      </c>
      <c r="Z104" s="5">
        <f t="shared" si="50"/>
        <v>33.7199494905981</v>
      </c>
      <c r="AA104" s="5">
        <f t="shared" si="51"/>
        <v>0</v>
      </c>
      <c r="AB104" s="5">
        <f t="shared" si="52"/>
        <v>0.015736033940832</v>
      </c>
      <c r="AD104" s="4">
        <f t="shared" si="39"/>
        <v>4469.476592</v>
      </c>
      <c r="AE104" s="5">
        <f t="shared" si="55"/>
        <v>16.1415029868999</v>
      </c>
      <c r="AG104">
        <f t="shared" si="53"/>
        <v>103.559961831079</v>
      </c>
      <c r="AH104">
        <f t="shared" si="54"/>
        <v>0.017697316207254</v>
      </c>
      <c r="AJ104">
        <f t="shared" si="40"/>
        <v>77.8992883238938</v>
      </c>
      <c r="AK104">
        <f t="shared" si="41"/>
        <v>0.0133121750279969</v>
      </c>
    </row>
    <row r="105" spans="1:37">
      <c r="A105">
        <v>5.89338517139415</v>
      </c>
      <c r="B105" s="6">
        <v>0.409682093131656</v>
      </c>
      <c r="C105" s="6">
        <v>0.0390275797754332</v>
      </c>
      <c r="D105" s="6">
        <f t="shared" si="28"/>
        <v>0.370654513356223</v>
      </c>
      <c r="E105" s="6">
        <f t="shared" si="29"/>
        <v>0.590317906868344</v>
      </c>
      <c r="F105">
        <f t="shared" si="30"/>
        <v>1</v>
      </c>
      <c r="G105" s="1">
        <v>103</v>
      </c>
      <c r="H105" s="2">
        <f t="shared" si="42"/>
        <v>0.00226489932141014</v>
      </c>
      <c r="I105" s="2">
        <f t="shared" si="43"/>
        <v>0.0213928454703128</v>
      </c>
      <c r="J105" s="2">
        <f t="shared" si="44"/>
        <v>0.0338386959048065</v>
      </c>
      <c r="K105" s="3">
        <f t="shared" si="31"/>
        <v>0.0393919918167535</v>
      </c>
      <c r="L105" s="3">
        <f t="shared" si="32"/>
        <v>0.37207251807509</v>
      </c>
      <c r="M105" s="3">
        <f t="shared" si="33"/>
        <v>0.588535490108156</v>
      </c>
      <c r="N105" s="4">
        <f t="shared" si="34"/>
        <v>1338.079801</v>
      </c>
      <c r="O105" s="4">
        <f t="shared" si="35"/>
        <v>0</v>
      </c>
      <c r="P105" s="4">
        <v>0</v>
      </c>
      <c r="Q105" s="4">
        <f t="shared" si="45"/>
        <v>0.85</v>
      </c>
      <c r="R105" s="5">
        <f t="shared" si="46"/>
        <v>52.7096285711552</v>
      </c>
      <c r="S105" s="5">
        <f t="shared" si="47"/>
        <v>0</v>
      </c>
      <c r="T105" s="5">
        <f t="shared" si="48"/>
        <v>0</v>
      </c>
      <c r="U105" s="5">
        <f t="shared" si="49"/>
        <v>0.00192516442319862</v>
      </c>
      <c r="W105" s="4">
        <f t="shared" si="36"/>
        <v>368.79109324624</v>
      </c>
      <c r="X105" s="4">
        <f t="shared" si="37"/>
        <v>0</v>
      </c>
      <c r="Y105" s="4">
        <f t="shared" si="38"/>
        <v>0.73</v>
      </c>
      <c r="Z105" s="5">
        <f t="shared" si="50"/>
        <v>137.217030707794</v>
      </c>
      <c r="AA105" s="5">
        <f t="shared" si="51"/>
        <v>0</v>
      </c>
      <c r="AB105" s="5">
        <f t="shared" si="52"/>
        <v>0.0156167771933284</v>
      </c>
      <c r="AD105" s="4">
        <f t="shared" si="39"/>
        <v>4469.476592</v>
      </c>
      <c r="AE105" s="5">
        <f t="shared" si="55"/>
        <v>16.0022599164608</v>
      </c>
      <c r="AG105">
        <f t="shared" si="53"/>
        <v>205.92891919541</v>
      </c>
      <c r="AH105">
        <f t="shared" si="54"/>
        <v>0.017541941616527</v>
      </c>
      <c r="AJ105">
        <f t="shared" si="40"/>
        <v>154.468752512059</v>
      </c>
      <c r="AK105">
        <f t="shared" si="41"/>
        <v>0.0131583356467434</v>
      </c>
    </row>
    <row r="106" spans="1:37">
      <c r="A106">
        <v>5.95088161209068</v>
      </c>
      <c r="B106" s="6">
        <v>0.406148011293165</v>
      </c>
      <c r="C106" s="6">
        <v>0.0383184406322632</v>
      </c>
      <c r="D106" s="6">
        <f t="shared" si="28"/>
        <v>0.367829570660902</v>
      </c>
      <c r="E106" s="6">
        <f t="shared" si="29"/>
        <v>0.593851988706835</v>
      </c>
      <c r="F106">
        <f t="shared" si="30"/>
        <v>1</v>
      </c>
      <c r="G106" s="1">
        <v>104</v>
      </c>
      <c r="H106" s="2">
        <f t="shared" si="42"/>
        <v>0.00222356043774187</v>
      </c>
      <c r="I106" s="2">
        <f t="shared" si="43"/>
        <v>0.0212301031710111</v>
      </c>
      <c r="J106" s="2">
        <f t="shared" si="44"/>
        <v>0.0340427770877774</v>
      </c>
      <c r="K106" s="3">
        <f t="shared" si="31"/>
        <v>0.0386730102038482</v>
      </c>
      <c r="L106" s="3">
        <f t="shared" si="32"/>
        <v>0.369242042008562</v>
      </c>
      <c r="M106" s="3">
        <f t="shared" si="33"/>
        <v>0.592084947787589</v>
      </c>
      <c r="N106" s="4">
        <f t="shared" si="34"/>
        <v>1338.079801</v>
      </c>
      <c r="O106" s="4">
        <f t="shared" si="35"/>
        <v>0</v>
      </c>
      <c r="P106" s="4">
        <v>0</v>
      </c>
      <c r="Q106" s="4">
        <f t="shared" si="45"/>
        <v>0.85</v>
      </c>
      <c r="R106" s="5">
        <f t="shared" si="46"/>
        <v>51.7475737976362</v>
      </c>
      <c r="S106" s="5">
        <f t="shared" si="47"/>
        <v>0</v>
      </c>
      <c r="T106" s="5">
        <f t="shared" si="48"/>
        <v>0</v>
      </c>
      <c r="U106" s="5">
        <f t="shared" si="49"/>
        <v>0.00189002637208059</v>
      </c>
      <c r="W106" s="4">
        <f t="shared" si="36"/>
        <v>69.24775368896</v>
      </c>
      <c r="X106" s="4">
        <f t="shared" si="37"/>
        <v>0</v>
      </c>
      <c r="Y106" s="4">
        <f t="shared" si="38"/>
        <v>0.73</v>
      </c>
      <c r="Z106" s="5">
        <f t="shared" si="50"/>
        <v>25.5691819766176</v>
      </c>
      <c r="AA106" s="5">
        <f t="shared" si="51"/>
        <v>0</v>
      </c>
      <c r="AB106" s="5">
        <f t="shared" si="52"/>
        <v>0.0154979753148381</v>
      </c>
      <c r="AD106" s="4">
        <f t="shared" si="39"/>
        <v>4469.476592</v>
      </c>
      <c r="AE106" s="5">
        <f t="shared" si="55"/>
        <v>15.8642180125226</v>
      </c>
      <c r="AG106">
        <f t="shared" si="53"/>
        <v>93.1809737867763</v>
      </c>
      <c r="AH106">
        <f t="shared" si="54"/>
        <v>0.0173880016869187</v>
      </c>
      <c r="AJ106">
        <f t="shared" si="40"/>
        <v>69.6999127607043</v>
      </c>
      <c r="AK106">
        <f t="shared" si="41"/>
        <v>0.0130063268434441</v>
      </c>
    </row>
    <row r="107" spans="1:37">
      <c r="A107">
        <v>6.00837805278721</v>
      </c>
      <c r="B107" s="6">
        <v>0.402644415860232</v>
      </c>
      <c r="C107" s="6">
        <v>0.0376282916539268</v>
      </c>
      <c r="D107" s="6">
        <f t="shared" si="28"/>
        <v>0.365016124206305</v>
      </c>
      <c r="E107" s="6">
        <f t="shared" si="29"/>
        <v>0.597355584139768</v>
      </c>
      <c r="F107">
        <f t="shared" si="30"/>
        <v>1</v>
      </c>
      <c r="G107" s="1">
        <v>105</v>
      </c>
      <c r="H107" s="2">
        <f t="shared" si="42"/>
        <v>0.00218333339449406</v>
      </c>
      <c r="I107" s="2">
        <f t="shared" si="43"/>
        <v>0.0210680095173197</v>
      </c>
      <c r="J107" s="2">
        <f t="shared" si="44"/>
        <v>0.0342450977847158</v>
      </c>
      <c r="K107" s="3">
        <f t="shared" si="31"/>
        <v>0.037973366143095</v>
      </c>
      <c r="L107" s="3">
        <f t="shared" si="32"/>
        <v>0.366422847433603</v>
      </c>
      <c r="M107" s="3">
        <f t="shared" si="33"/>
        <v>0.595603786423301</v>
      </c>
      <c r="N107" s="4">
        <f t="shared" si="34"/>
        <v>1338.079801</v>
      </c>
      <c r="O107" s="4">
        <f t="shared" si="35"/>
        <v>0</v>
      </c>
      <c r="P107" s="4">
        <v>0</v>
      </c>
      <c r="Q107" s="4">
        <f t="shared" si="45"/>
        <v>0.85</v>
      </c>
      <c r="R107" s="5">
        <f t="shared" si="46"/>
        <v>50.8113942120527</v>
      </c>
      <c r="S107" s="5">
        <f t="shared" si="47"/>
        <v>0</v>
      </c>
      <c r="T107" s="5">
        <f t="shared" si="48"/>
        <v>0</v>
      </c>
      <c r="U107" s="5">
        <f t="shared" si="49"/>
        <v>0.00185583338531995</v>
      </c>
      <c r="W107" s="4">
        <f t="shared" si="36"/>
        <v>368.79109324624</v>
      </c>
      <c r="X107" s="4">
        <f t="shared" si="37"/>
        <v>0</v>
      </c>
      <c r="Y107" s="4">
        <f t="shared" si="38"/>
        <v>0.73</v>
      </c>
      <c r="Z107" s="5">
        <f t="shared" si="50"/>
        <v>135.133482495439</v>
      </c>
      <c r="AA107" s="5">
        <f t="shared" si="51"/>
        <v>0</v>
      </c>
      <c r="AB107" s="5">
        <f t="shared" si="52"/>
        <v>0.0153796469476433</v>
      </c>
      <c r="AD107" s="4">
        <f t="shared" si="39"/>
        <v>4469.476592</v>
      </c>
      <c r="AE107" s="5">
        <f t="shared" si="55"/>
        <v>15.72736691334</v>
      </c>
      <c r="AG107">
        <f t="shared" si="53"/>
        <v>201.672243620832</v>
      </c>
      <c r="AH107">
        <f t="shared" si="54"/>
        <v>0.0172354803329633</v>
      </c>
      <c r="AJ107">
        <f t="shared" si="40"/>
        <v>150.429430172435</v>
      </c>
      <c r="AK107">
        <f t="shared" si="41"/>
        <v>0.0128561245647195</v>
      </c>
    </row>
    <row r="108" spans="1:37">
      <c r="A108">
        <v>6.06587449348374</v>
      </c>
      <c r="B108" s="6">
        <v>0.399171043844912</v>
      </c>
      <c r="C108" s="6">
        <v>0.0369564680737343</v>
      </c>
      <c r="D108" s="6">
        <f t="shared" si="28"/>
        <v>0.362214575771178</v>
      </c>
      <c r="E108" s="6">
        <f t="shared" si="29"/>
        <v>0.600828956155088</v>
      </c>
      <c r="F108">
        <f t="shared" si="30"/>
        <v>1</v>
      </c>
      <c r="G108" s="1">
        <v>106</v>
      </c>
      <c r="H108" s="2">
        <f t="shared" si="42"/>
        <v>0.00214417910727322</v>
      </c>
      <c r="I108" s="2">
        <f t="shared" si="43"/>
        <v>0.0209065884069758</v>
      </c>
      <c r="J108" s="2">
        <f t="shared" si="44"/>
        <v>0.0344456731822813</v>
      </c>
      <c r="K108" s="3">
        <f t="shared" si="31"/>
        <v>0.0372923798638305</v>
      </c>
      <c r="L108" s="3">
        <f t="shared" si="32"/>
        <v>0.363615349988741</v>
      </c>
      <c r="M108" s="3">
        <f t="shared" si="33"/>
        <v>0.599092270147428</v>
      </c>
      <c r="N108" s="4">
        <f t="shared" si="34"/>
        <v>1338.079801</v>
      </c>
      <c r="O108" s="4">
        <f t="shared" si="35"/>
        <v>0</v>
      </c>
      <c r="P108" s="4">
        <v>0</v>
      </c>
      <c r="Q108" s="4">
        <f t="shared" si="45"/>
        <v>0.85</v>
      </c>
      <c r="R108" s="5">
        <f t="shared" si="46"/>
        <v>49.9001802270108</v>
      </c>
      <c r="S108" s="5">
        <f t="shared" si="47"/>
        <v>0</v>
      </c>
      <c r="T108" s="5">
        <f t="shared" si="48"/>
        <v>0</v>
      </c>
      <c r="U108" s="5">
        <f t="shared" si="49"/>
        <v>0.00182255224118223</v>
      </c>
      <c r="W108" s="4">
        <f t="shared" si="36"/>
        <v>89.94053208896</v>
      </c>
      <c r="X108" s="4">
        <f t="shared" si="37"/>
        <v>0</v>
      </c>
      <c r="Y108" s="4">
        <f t="shared" si="38"/>
        <v>0.73</v>
      </c>
      <c r="Z108" s="5">
        <f t="shared" si="50"/>
        <v>32.7037580537008</v>
      </c>
      <c r="AA108" s="5">
        <f t="shared" si="51"/>
        <v>0</v>
      </c>
      <c r="AB108" s="5">
        <f t="shared" si="52"/>
        <v>0.0152618095370923</v>
      </c>
      <c r="AD108" s="4">
        <f t="shared" si="39"/>
        <v>4469.476592</v>
      </c>
      <c r="AE108" s="5">
        <f t="shared" si="55"/>
        <v>15.5916963465562</v>
      </c>
      <c r="AG108">
        <f t="shared" si="53"/>
        <v>98.1956346272678</v>
      </c>
      <c r="AH108">
        <f t="shared" si="54"/>
        <v>0.0170843617782746</v>
      </c>
      <c r="AJ108">
        <f t="shared" si="40"/>
        <v>73.0399643433331</v>
      </c>
      <c r="AK108">
        <f t="shared" si="41"/>
        <v>0.0127077051831311</v>
      </c>
    </row>
    <row r="109" spans="1:37">
      <c r="A109">
        <v>6.12337093418027</v>
      </c>
      <c r="B109" s="6">
        <v>0.395727634527896</v>
      </c>
      <c r="C109" s="6">
        <v>0.0363023336118389</v>
      </c>
      <c r="D109" s="6">
        <f t="shared" si="28"/>
        <v>0.359425300916057</v>
      </c>
      <c r="E109" s="6">
        <f t="shared" si="29"/>
        <v>0.604272365472104</v>
      </c>
      <c r="F109">
        <f t="shared" si="30"/>
        <v>1</v>
      </c>
      <c r="G109" s="1">
        <v>107</v>
      </c>
      <c r="H109" s="2">
        <f t="shared" si="42"/>
        <v>0.00210606017330669</v>
      </c>
      <c r="I109" s="2">
        <f t="shared" si="43"/>
        <v>0.0207458621870992</v>
      </c>
      <c r="J109" s="2">
        <f t="shared" si="44"/>
        <v>0.0346445183361236</v>
      </c>
      <c r="K109" s="3">
        <f t="shared" si="31"/>
        <v>0.0366294008427866</v>
      </c>
      <c r="L109" s="3">
        <f t="shared" si="32"/>
        <v>0.360819938343617</v>
      </c>
      <c r="M109" s="3">
        <f t="shared" si="33"/>
        <v>0.602550660813596</v>
      </c>
      <c r="N109" s="4">
        <f t="shared" si="34"/>
        <v>1338.079801</v>
      </c>
      <c r="O109" s="4">
        <f t="shared" si="35"/>
        <v>0</v>
      </c>
      <c r="P109" s="4">
        <v>0</v>
      </c>
      <c r="Q109" s="4">
        <f t="shared" si="45"/>
        <v>0.85</v>
      </c>
      <c r="R109" s="5">
        <f t="shared" si="46"/>
        <v>49.0130613904651</v>
      </c>
      <c r="S109" s="5">
        <f t="shared" si="47"/>
        <v>0</v>
      </c>
      <c r="T109" s="5">
        <f t="shared" si="48"/>
        <v>0</v>
      </c>
      <c r="U109" s="5">
        <f t="shared" si="49"/>
        <v>0.00179015114731068</v>
      </c>
      <c r="W109" s="4">
        <f t="shared" si="36"/>
        <v>368.79109324624</v>
      </c>
      <c r="X109" s="4">
        <f t="shared" si="37"/>
        <v>0</v>
      </c>
      <c r="Y109" s="4">
        <f t="shared" si="38"/>
        <v>0.73</v>
      </c>
      <c r="Z109" s="5">
        <f t="shared" si="50"/>
        <v>133.067179526784</v>
      </c>
      <c r="AA109" s="5">
        <f t="shared" si="51"/>
        <v>0</v>
      </c>
      <c r="AB109" s="5">
        <f t="shared" si="52"/>
        <v>0.0151444793965824</v>
      </c>
      <c r="AD109" s="4">
        <f t="shared" si="39"/>
        <v>4469.476592</v>
      </c>
      <c r="AE109" s="5">
        <f t="shared" si="55"/>
        <v>15.4571961284294</v>
      </c>
      <c r="AG109">
        <f t="shared" si="53"/>
        <v>197.537437045678</v>
      </c>
      <c r="AH109">
        <f t="shared" si="54"/>
        <v>0.0169346305438931</v>
      </c>
      <c r="AJ109">
        <f t="shared" si="40"/>
        <v>146.520865932832</v>
      </c>
      <c r="AK109">
        <f t="shared" si="41"/>
        <v>0.0125610454841026</v>
      </c>
    </row>
    <row r="110" spans="1:37">
      <c r="A110">
        <v>6.18086737487679</v>
      </c>
      <c r="B110" s="6">
        <v>0.392313929438949</v>
      </c>
      <c r="C110" s="6">
        <v>0.0356652790420115</v>
      </c>
      <c r="D110" s="6">
        <f t="shared" si="28"/>
        <v>0.356648650396937</v>
      </c>
      <c r="E110" s="6">
        <f t="shared" si="29"/>
        <v>0.607686070561051</v>
      </c>
      <c r="F110">
        <f t="shared" si="30"/>
        <v>1</v>
      </c>
      <c r="G110" s="1">
        <v>108</v>
      </c>
      <c r="H110" s="2">
        <f t="shared" si="42"/>
        <v>0.00206894078651114</v>
      </c>
      <c r="I110" s="2">
        <f t="shared" si="43"/>
        <v>0.0205858517379954</v>
      </c>
      <c r="J110" s="2">
        <f t="shared" si="44"/>
        <v>0.0348416481720141</v>
      </c>
      <c r="K110" s="3">
        <f t="shared" si="31"/>
        <v>0.0359838063269252</v>
      </c>
      <c r="L110" s="3">
        <f t="shared" si="32"/>
        <v>0.358036975656497</v>
      </c>
      <c r="M110" s="3">
        <f t="shared" si="33"/>
        <v>0.605979218016578</v>
      </c>
      <c r="N110" s="4">
        <f t="shared" si="34"/>
        <v>1338.079801</v>
      </c>
      <c r="O110" s="4">
        <f t="shared" si="35"/>
        <v>0</v>
      </c>
      <c r="P110" s="4">
        <v>0</v>
      </c>
      <c r="Q110" s="4">
        <f t="shared" si="45"/>
        <v>0.85</v>
      </c>
      <c r="R110" s="5">
        <f t="shared" si="46"/>
        <v>48.1492044091546</v>
      </c>
      <c r="S110" s="5">
        <f t="shared" si="47"/>
        <v>0</v>
      </c>
      <c r="T110" s="5">
        <f t="shared" si="48"/>
        <v>0</v>
      </c>
      <c r="U110" s="5">
        <f t="shared" si="49"/>
        <v>0.00175859966853447</v>
      </c>
      <c r="W110" s="4">
        <f t="shared" si="36"/>
        <v>69.24775368896</v>
      </c>
      <c r="X110" s="4">
        <f t="shared" si="37"/>
        <v>0</v>
      </c>
      <c r="Y110" s="4">
        <f t="shared" si="38"/>
        <v>0.73</v>
      </c>
      <c r="Z110" s="5">
        <f t="shared" si="50"/>
        <v>24.7932563018013</v>
      </c>
      <c r="AA110" s="5">
        <f t="shared" si="51"/>
        <v>0</v>
      </c>
      <c r="AB110" s="5">
        <f t="shared" si="52"/>
        <v>0.0150276717687366</v>
      </c>
      <c r="AD110" s="4">
        <f t="shared" si="39"/>
        <v>4469.476592</v>
      </c>
      <c r="AE110" s="5">
        <f t="shared" si="55"/>
        <v>15.3238561630589</v>
      </c>
      <c r="AG110">
        <f t="shared" si="53"/>
        <v>88.2663168740148</v>
      </c>
      <c r="AH110">
        <f t="shared" si="54"/>
        <v>0.0167862714372711</v>
      </c>
      <c r="AJ110">
        <f t="shared" si="40"/>
        <v>65.2870067408986</v>
      </c>
      <c r="AK110">
        <f t="shared" si="41"/>
        <v>0.012416122653491</v>
      </c>
    </row>
    <row r="111" spans="1:37">
      <c r="A111">
        <v>6.23836381557332</v>
      </c>
      <c r="B111" s="6">
        <v>0.3889296723375</v>
      </c>
      <c r="C111" s="6">
        <v>0.0350447208406341</v>
      </c>
      <c r="D111" s="6">
        <f t="shared" si="28"/>
        <v>0.353884951496866</v>
      </c>
      <c r="E111" s="6">
        <f t="shared" si="29"/>
        <v>0.6110703276625</v>
      </c>
      <c r="F111">
        <f t="shared" si="30"/>
        <v>1</v>
      </c>
      <c r="G111" s="1">
        <v>109</v>
      </c>
      <c r="H111" s="2">
        <f t="shared" si="42"/>
        <v>0.00203278665745207</v>
      </c>
      <c r="I111" s="2">
        <f t="shared" si="43"/>
        <v>0.0204265765520893</v>
      </c>
      <c r="J111" s="2">
        <f t="shared" si="44"/>
        <v>0.0350370774869881</v>
      </c>
      <c r="K111" s="3">
        <f t="shared" si="31"/>
        <v>0.0353549999413228</v>
      </c>
      <c r="L111" s="3">
        <f t="shared" si="32"/>
        <v>0.355266800946902</v>
      </c>
      <c r="M111" s="3">
        <f t="shared" si="33"/>
        <v>0.609378199111775</v>
      </c>
      <c r="N111" s="4">
        <f t="shared" si="34"/>
        <v>1338.079801</v>
      </c>
      <c r="O111" s="4">
        <f t="shared" si="35"/>
        <v>1574.14362</v>
      </c>
      <c r="P111" s="4">
        <v>0</v>
      </c>
      <c r="Q111" s="4">
        <f t="shared" si="45"/>
        <v>0.85</v>
      </c>
      <c r="R111" s="5">
        <f t="shared" si="46"/>
        <v>47.3078112858402</v>
      </c>
      <c r="S111" s="5">
        <f t="shared" si="47"/>
        <v>55.6538475927337</v>
      </c>
      <c r="T111" s="5">
        <f t="shared" si="48"/>
        <v>0</v>
      </c>
      <c r="U111" s="5">
        <f t="shared" si="49"/>
        <v>0.00172786865883426</v>
      </c>
      <c r="W111" s="4">
        <f t="shared" si="36"/>
        <v>368.79109324624</v>
      </c>
      <c r="X111" s="4">
        <f t="shared" si="37"/>
        <v>1574.14362</v>
      </c>
      <c r="Y111" s="4">
        <f t="shared" si="38"/>
        <v>0.73</v>
      </c>
      <c r="Z111" s="5">
        <f t="shared" si="50"/>
        <v>131.019231915302</v>
      </c>
      <c r="AA111" s="5">
        <f t="shared" si="51"/>
        <v>559.240968108375</v>
      </c>
      <c r="AB111" s="5">
        <f t="shared" si="52"/>
        <v>0.0149114008830252</v>
      </c>
      <c r="AD111" s="4">
        <f t="shared" si="39"/>
        <v>4469.476592</v>
      </c>
      <c r="AE111" s="5">
        <f t="shared" si="55"/>
        <v>15.1916664416379</v>
      </c>
      <c r="AG111">
        <f t="shared" si="53"/>
        <v>808.413525343889</v>
      </c>
      <c r="AH111">
        <f t="shared" si="54"/>
        <v>0.0166392695418594</v>
      </c>
      <c r="AJ111">
        <f t="shared" si="40"/>
        <v>596.275567438584</v>
      </c>
      <c r="AK111">
        <f t="shared" si="41"/>
        <v>0.0122729142657717</v>
      </c>
    </row>
    <row r="112" spans="1:37">
      <c r="A112">
        <v>6.29586025626985</v>
      </c>
      <c r="B112" s="6">
        <v>0.385574609193414</v>
      </c>
      <c r="C112" s="6">
        <v>0.0344400999126508</v>
      </c>
      <c r="D112" s="6">
        <f t="shared" si="28"/>
        <v>0.351134509280763</v>
      </c>
      <c r="E112" s="6">
        <f t="shared" si="29"/>
        <v>0.614425390806586</v>
      </c>
      <c r="F112">
        <f t="shared" si="30"/>
        <v>1</v>
      </c>
      <c r="G112" s="1">
        <v>110</v>
      </c>
      <c r="H112" s="2">
        <f t="shared" si="42"/>
        <v>0.00199756493787514</v>
      </c>
      <c r="I112" s="2">
        <f t="shared" si="43"/>
        <v>0.0202680548082504</v>
      </c>
      <c r="J112" s="2">
        <f t="shared" si="44"/>
        <v>0.0352308209504048</v>
      </c>
      <c r="K112" s="3">
        <f t="shared" si="31"/>
        <v>0.0347424103766424</v>
      </c>
      <c r="L112" s="3">
        <f t="shared" si="32"/>
        <v>0.352509730388815</v>
      </c>
      <c r="M112" s="3">
        <f t="shared" si="33"/>
        <v>0.612747859234543</v>
      </c>
      <c r="N112" s="4">
        <f t="shared" si="34"/>
        <v>1338.079801</v>
      </c>
      <c r="O112" s="4">
        <f t="shared" si="35"/>
        <v>0</v>
      </c>
      <c r="P112" s="4">
        <v>0</v>
      </c>
      <c r="Q112" s="4">
        <f t="shared" si="45"/>
        <v>0.85</v>
      </c>
      <c r="R112" s="5">
        <f t="shared" si="46"/>
        <v>46.4881175630381</v>
      </c>
      <c r="S112" s="5">
        <f t="shared" si="47"/>
        <v>0</v>
      </c>
      <c r="T112" s="5">
        <f t="shared" si="48"/>
        <v>0</v>
      </c>
      <c r="U112" s="5">
        <f t="shared" si="49"/>
        <v>0.00169793019719387</v>
      </c>
      <c r="W112" s="4">
        <f t="shared" si="36"/>
        <v>89.94053208896</v>
      </c>
      <c r="X112" s="4">
        <f t="shared" si="37"/>
        <v>0</v>
      </c>
      <c r="Y112" s="4">
        <f t="shared" si="38"/>
        <v>0.73</v>
      </c>
      <c r="Z112" s="5">
        <f t="shared" si="50"/>
        <v>31.7049127177058</v>
      </c>
      <c r="AA112" s="5">
        <f t="shared" si="51"/>
        <v>0</v>
      </c>
      <c r="AB112" s="5">
        <f t="shared" si="52"/>
        <v>0.0147956800100228</v>
      </c>
      <c r="AD112" s="4">
        <f t="shared" si="39"/>
        <v>4469.476592</v>
      </c>
      <c r="AE112" s="5">
        <f t="shared" si="55"/>
        <v>15.0606170417053</v>
      </c>
      <c r="AG112">
        <f t="shared" si="53"/>
        <v>93.2536473224491</v>
      </c>
      <c r="AH112">
        <f t="shared" si="54"/>
        <v>0.0164936102072167</v>
      </c>
      <c r="AJ112">
        <f t="shared" si="40"/>
        <v>68.590024975959</v>
      </c>
      <c r="AK112">
        <f t="shared" si="41"/>
        <v>0.0121313982727664</v>
      </c>
    </row>
    <row r="113" spans="1:37">
      <c r="A113">
        <v>6.35335669696638</v>
      </c>
      <c r="B113" s="6">
        <v>0.382248488167919</v>
      </c>
      <c r="C113" s="6">
        <v>0.0338508803895853</v>
      </c>
      <c r="D113" s="6">
        <f t="shared" si="28"/>
        <v>0.348397607778334</v>
      </c>
      <c r="E113" s="6">
        <f t="shared" si="29"/>
        <v>0.617751511832081</v>
      </c>
      <c r="F113">
        <f t="shared" si="30"/>
        <v>1</v>
      </c>
      <c r="G113" s="1">
        <v>111</v>
      </c>
      <c r="H113" s="2">
        <f t="shared" si="42"/>
        <v>0.00196324414952772</v>
      </c>
      <c r="I113" s="2">
        <f t="shared" si="43"/>
        <v>0.0201103034419034</v>
      </c>
      <c r="J113" s="2">
        <f t="shared" si="44"/>
        <v>0.0354228931050993</v>
      </c>
      <c r="K113" s="3">
        <f t="shared" si="31"/>
        <v>0.034145490151118</v>
      </c>
      <c r="L113" s="3">
        <f t="shared" si="32"/>
        <v>0.349766058529548</v>
      </c>
      <c r="M113" s="3">
        <f t="shared" si="33"/>
        <v>0.616088451319333</v>
      </c>
      <c r="N113" s="4">
        <f t="shared" si="34"/>
        <v>1338.079801</v>
      </c>
      <c r="O113" s="4">
        <f t="shared" si="35"/>
        <v>0</v>
      </c>
      <c r="P113" s="4">
        <v>0</v>
      </c>
      <c r="Q113" s="4">
        <f t="shared" si="45"/>
        <v>0.85</v>
      </c>
      <c r="R113" s="5">
        <f t="shared" si="46"/>
        <v>45.6893906664555</v>
      </c>
      <c r="S113" s="5">
        <f t="shared" si="47"/>
        <v>0</v>
      </c>
      <c r="T113" s="5">
        <f t="shared" si="48"/>
        <v>0</v>
      </c>
      <c r="U113" s="5">
        <f t="shared" si="49"/>
        <v>0.00166875752709856</v>
      </c>
      <c r="W113" s="4">
        <f t="shared" si="36"/>
        <v>368.79109324624</v>
      </c>
      <c r="X113" s="4">
        <f t="shared" si="37"/>
        <v>0</v>
      </c>
      <c r="Y113" s="4">
        <f t="shared" si="38"/>
        <v>0.73</v>
      </c>
      <c r="Z113" s="5">
        <f t="shared" si="50"/>
        <v>128.990607105541</v>
      </c>
      <c r="AA113" s="5">
        <f t="shared" si="51"/>
        <v>0</v>
      </c>
      <c r="AB113" s="5">
        <f t="shared" si="52"/>
        <v>0.0146805215125894</v>
      </c>
      <c r="AD113" s="4">
        <f t="shared" si="39"/>
        <v>4469.476592</v>
      </c>
      <c r="AE113" s="5">
        <f t="shared" si="55"/>
        <v>14.9306981263913</v>
      </c>
      <c r="AG113">
        <f t="shared" si="53"/>
        <v>189.610695898387</v>
      </c>
      <c r="AH113">
        <f t="shared" si="54"/>
        <v>0.016349279039688</v>
      </c>
      <c r="AJ113">
        <f t="shared" si="40"/>
        <v>139.071986133136</v>
      </c>
      <c r="AK113">
        <f t="shared" si="41"/>
        <v>0.0119915529929428</v>
      </c>
    </row>
    <row r="114" spans="1:37">
      <c r="A114">
        <v>6.41085313766291</v>
      </c>
      <c r="B114" s="6">
        <v>0.378951059594709</v>
      </c>
      <c r="C114" s="6">
        <v>0.0332765484950742</v>
      </c>
      <c r="D114" s="6">
        <f t="shared" si="28"/>
        <v>0.345674511099635</v>
      </c>
      <c r="E114" s="6">
        <f t="shared" si="29"/>
        <v>0.621048940405291</v>
      </c>
      <c r="F114">
        <f t="shared" si="30"/>
        <v>1</v>
      </c>
      <c r="G114" s="1">
        <v>112</v>
      </c>
      <c r="H114" s="2">
        <f t="shared" si="42"/>
        <v>0.00192979411698866</v>
      </c>
      <c r="I114" s="2">
        <f t="shared" si="43"/>
        <v>0.0199533382110908</v>
      </c>
      <c r="J114" s="2">
        <f t="shared" si="44"/>
        <v>0.03561330836845</v>
      </c>
      <c r="K114" s="3">
        <f t="shared" si="31"/>
        <v>0.0335637144423298</v>
      </c>
      <c r="L114" s="3">
        <f t="shared" si="32"/>
        <v>0.347036059438984</v>
      </c>
      <c r="M114" s="3">
        <f t="shared" si="33"/>
        <v>0.619400226118686</v>
      </c>
      <c r="N114" s="4">
        <f t="shared" si="34"/>
        <v>1338.079801</v>
      </c>
      <c r="O114" s="4">
        <f t="shared" si="35"/>
        <v>0</v>
      </c>
      <c r="P114" s="4">
        <v>0</v>
      </c>
      <c r="Q114" s="4">
        <f t="shared" si="45"/>
        <v>0.85</v>
      </c>
      <c r="R114" s="5">
        <f t="shared" si="46"/>
        <v>44.9109283418134</v>
      </c>
      <c r="S114" s="5">
        <f t="shared" si="47"/>
        <v>0</v>
      </c>
      <c r="T114" s="5">
        <f t="shared" si="48"/>
        <v>0</v>
      </c>
      <c r="U114" s="5">
        <f t="shared" si="49"/>
        <v>0.00164032499944036</v>
      </c>
      <c r="W114" s="4">
        <f t="shared" si="36"/>
        <v>69.24775368896</v>
      </c>
      <c r="X114" s="4">
        <f t="shared" si="37"/>
        <v>0</v>
      </c>
      <c r="Y114" s="4">
        <f t="shared" si="38"/>
        <v>0.73</v>
      </c>
      <c r="Z114" s="5">
        <f t="shared" si="50"/>
        <v>24.0314675652181</v>
      </c>
      <c r="AA114" s="5">
        <f t="shared" si="51"/>
        <v>0</v>
      </c>
      <c r="AB114" s="5">
        <f t="shared" si="52"/>
        <v>0.0145659368940963</v>
      </c>
      <c r="AD114" s="4">
        <f t="shared" si="39"/>
        <v>4469.476592</v>
      </c>
      <c r="AE114" s="5">
        <f t="shared" si="55"/>
        <v>14.8018999436816</v>
      </c>
      <c r="AG114">
        <f t="shared" si="53"/>
        <v>83.7442958507131</v>
      </c>
      <c r="AH114">
        <f t="shared" si="54"/>
        <v>0.0162062618935367</v>
      </c>
      <c r="AJ114">
        <f t="shared" si="40"/>
        <v>61.2510800101237</v>
      </c>
      <c r="AK114">
        <f t="shared" si="41"/>
        <v>0.011853357101188</v>
      </c>
    </row>
    <row r="115" spans="1:37">
      <c r="A115">
        <v>6.46834957835943</v>
      </c>
      <c r="B115" s="6">
        <v>0.375682075961196</v>
      </c>
      <c r="C115" s="6">
        <v>0.0327166114736792</v>
      </c>
      <c r="D115" s="6">
        <f t="shared" si="28"/>
        <v>0.342965464487517</v>
      </c>
      <c r="E115" s="6">
        <f t="shared" si="29"/>
        <v>0.624317924038804</v>
      </c>
      <c r="F115">
        <f t="shared" si="30"/>
        <v>1</v>
      </c>
      <c r="G115" s="1">
        <v>113</v>
      </c>
      <c r="H115" s="2">
        <f t="shared" si="42"/>
        <v>0.00189718590425968</v>
      </c>
      <c r="I115" s="2">
        <f t="shared" si="43"/>
        <v>0.0197971737587997</v>
      </c>
      <c r="J115" s="2">
        <f t="shared" si="44"/>
        <v>0.0358020810334603</v>
      </c>
      <c r="K115" s="3">
        <f t="shared" si="31"/>
        <v>0.0329965799843767</v>
      </c>
      <c r="L115" s="3">
        <f t="shared" si="32"/>
        <v>0.344319987793576</v>
      </c>
      <c r="M115" s="3">
        <f t="shared" si="33"/>
        <v>0.622683432222048</v>
      </c>
      <c r="N115" s="4">
        <f t="shared" si="34"/>
        <v>1338.079801</v>
      </c>
      <c r="O115" s="4">
        <f t="shared" si="35"/>
        <v>0</v>
      </c>
      <c r="P115" s="4">
        <v>0</v>
      </c>
      <c r="Q115" s="4">
        <f t="shared" si="45"/>
        <v>0.85</v>
      </c>
      <c r="R115" s="5">
        <f t="shared" si="46"/>
        <v>44.1520571791754</v>
      </c>
      <c r="S115" s="5">
        <f t="shared" si="47"/>
        <v>0</v>
      </c>
      <c r="T115" s="5">
        <f t="shared" si="48"/>
        <v>0</v>
      </c>
      <c r="U115" s="5">
        <f t="shared" si="49"/>
        <v>0.00161260801862073</v>
      </c>
      <c r="W115" s="4">
        <f t="shared" si="36"/>
        <v>368.79109324624</v>
      </c>
      <c r="X115" s="4">
        <f t="shared" si="37"/>
        <v>0</v>
      </c>
      <c r="Y115" s="4">
        <f t="shared" si="38"/>
        <v>0.73</v>
      </c>
      <c r="Z115" s="5">
        <f t="shared" si="50"/>
        <v>126.982144724925</v>
      </c>
      <c r="AA115" s="5">
        <f t="shared" si="51"/>
        <v>0</v>
      </c>
      <c r="AB115" s="5">
        <f t="shared" si="52"/>
        <v>0.0144519368439238</v>
      </c>
      <c r="AD115" s="4">
        <f t="shared" si="39"/>
        <v>4469.476592</v>
      </c>
      <c r="AE115" s="5">
        <f t="shared" si="55"/>
        <v>14.6742128256864</v>
      </c>
      <c r="AG115">
        <f t="shared" si="53"/>
        <v>185.808414729787</v>
      </c>
      <c r="AH115">
        <f t="shared" si="54"/>
        <v>0.0160645448625445</v>
      </c>
      <c r="AJ115">
        <f t="shared" si="40"/>
        <v>135.520683808244</v>
      </c>
      <c r="AK115">
        <f t="shared" si="41"/>
        <v>0.0117167896190615</v>
      </c>
    </row>
    <row r="116" spans="1:37">
      <c r="A116">
        <v>6.52584601905596</v>
      </c>
      <c r="B116" s="6">
        <v>0.372441291889937</v>
      </c>
      <c r="C116" s="6">
        <v>0.0321705965790363</v>
      </c>
      <c r="D116" s="6">
        <f t="shared" si="28"/>
        <v>0.340270695310901</v>
      </c>
      <c r="E116" s="6">
        <f t="shared" si="29"/>
        <v>0.627558708110063</v>
      </c>
      <c r="F116">
        <f t="shared" si="30"/>
        <v>1</v>
      </c>
      <c r="G116" s="1">
        <v>114</v>
      </c>
      <c r="H116" s="2">
        <f t="shared" si="42"/>
        <v>0.00186539175488319</v>
      </c>
      <c r="I116" s="2">
        <f t="shared" si="43"/>
        <v>0.0196418236717874</v>
      </c>
      <c r="J116" s="2">
        <f t="shared" si="44"/>
        <v>0.0359892252698597</v>
      </c>
      <c r="K116" s="3">
        <f t="shared" si="31"/>
        <v>0.0324436040263578</v>
      </c>
      <c r="L116" s="3">
        <f t="shared" si="32"/>
        <v>0.341618079899209</v>
      </c>
      <c r="M116" s="3">
        <f t="shared" si="33"/>
        <v>0.625938316074433</v>
      </c>
      <c r="N116" s="4">
        <f t="shared" si="34"/>
        <v>1338.079801</v>
      </c>
      <c r="O116" s="4">
        <f t="shared" si="35"/>
        <v>0</v>
      </c>
      <c r="P116" s="4">
        <v>0</v>
      </c>
      <c r="Q116" s="4">
        <f t="shared" si="45"/>
        <v>0.85</v>
      </c>
      <c r="R116" s="5">
        <f t="shared" si="46"/>
        <v>43.4121312193116</v>
      </c>
      <c r="S116" s="5">
        <f t="shared" si="47"/>
        <v>0</v>
      </c>
      <c r="T116" s="5">
        <f t="shared" si="48"/>
        <v>0</v>
      </c>
      <c r="U116" s="5">
        <f t="shared" si="49"/>
        <v>0.00158558299165071</v>
      </c>
      <c r="W116" s="4">
        <f t="shared" si="36"/>
        <v>89.94053208896</v>
      </c>
      <c r="X116" s="4">
        <f t="shared" si="37"/>
        <v>0</v>
      </c>
      <c r="Y116" s="4">
        <f t="shared" si="38"/>
        <v>0.73</v>
      </c>
      <c r="Z116" s="5">
        <f t="shared" si="50"/>
        <v>30.7253118773437</v>
      </c>
      <c r="AA116" s="5">
        <f t="shared" si="51"/>
        <v>0</v>
      </c>
      <c r="AB116" s="5">
        <f t="shared" si="52"/>
        <v>0.0143385312804048</v>
      </c>
      <c r="AD116" s="4">
        <f t="shared" si="39"/>
        <v>4469.476592</v>
      </c>
      <c r="AE116" s="5">
        <f t="shared" si="55"/>
        <v>14.5476271879172</v>
      </c>
      <c r="AG116">
        <f t="shared" si="53"/>
        <v>88.6850702845724</v>
      </c>
      <c r="AH116">
        <f t="shared" si="54"/>
        <v>0.0159241142720555</v>
      </c>
      <c r="AJ116">
        <f t="shared" si="40"/>
        <v>64.501885734125</v>
      </c>
      <c r="AK116">
        <f t="shared" si="41"/>
        <v>0.0115818299055005</v>
      </c>
    </row>
    <row r="117" spans="1:37">
      <c r="A117">
        <v>6.58334245975249</v>
      </c>
      <c r="B117" s="6">
        <v>0.369228464120212</v>
      </c>
      <c r="C117" s="6">
        <v>0.031638050117666</v>
      </c>
      <c r="D117" s="6">
        <f t="shared" si="28"/>
        <v>0.337590414002546</v>
      </c>
      <c r="E117" s="6">
        <f t="shared" si="29"/>
        <v>0.630771535879788</v>
      </c>
      <c r="F117">
        <f t="shared" si="30"/>
        <v>1</v>
      </c>
      <c r="G117" s="1">
        <v>115</v>
      </c>
      <c r="H117" s="2">
        <f t="shared" si="42"/>
        <v>0.0018343850353614</v>
      </c>
      <c r="I117" s="2">
        <f t="shared" si="43"/>
        <v>0.0194873005360624</v>
      </c>
      <c r="J117" s="2">
        <f t="shared" si="44"/>
        <v>0.0361747551251065</v>
      </c>
      <c r="K117" s="3">
        <f t="shared" si="31"/>
        <v>0.0319043233483512</v>
      </c>
      <c r="L117" s="3">
        <f t="shared" si="32"/>
        <v>0.338930554656723</v>
      </c>
      <c r="M117" s="3">
        <f t="shared" si="33"/>
        <v>0.629165121994925</v>
      </c>
      <c r="N117" s="4">
        <f t="shared" si="34"/>
        <v>1338.079801</v>
      </c>
      <c r="O117" s="4">
        <f t="shared" si="35"/>
        <v>0</v>
      </c>
      <c r="P117" s="4">
        <v>0</v>
      </c>
      <c r="Q117" s="4">
        <f t="shared" si="45"/>
        <v>0.85</v>
      </c>
      <c r="R117" s="5">
        <f t="shared" si="46"/>
        <v>42.6905306370014</v>
      </c>
      <c r="S117" s="5">
        <f t="shared" si="47"/>
        <v>0</v>
      </c>
      <c r="T117" s="5">
        <f t="shared" si="48"/>
        <v>0</v>
      </c>
      <c r="U117" s="5">
        <f t="shared" si="49"/>
        <v>0.00155922728005719</v>
      </c>
      <c r="W117" s="4">
        <f t="shared" si="36"/>
        <v>368.79109324624</v>
      </c>
      <c r="X117" s="4">
        <f t="shared" si="37"/>
        <v>0</v>
      </c>
      <c r="Y117" s="4">
        <f t="shared" si="38"/>
        <v>0.73</v>
      </c>
      <c r="Z117" s="5">
        <f t="shared" si="50"/>
        <v>124.994569786407</v>
      </c>
      <c r="AA117" s="5">
        <f t="shared" si="51"/>
        <v>0</v>
      </c>
      <c r="AB117" s="5">
        <f t="shared" si="52"/>
        <v>0.0142257293913256</v>
      </c>
      <c r="AD117" s="4">
        <f t="shared" si="39"/>
        <v>4469.476592</v>
      </c>
      <c r="AE117" s="5">
        <f t="shared" si="55"/>
        <v>14.4221335285663</v>
      </c>
      <c r="AG117">
        <f t="shared" si="53"/>
        <v>182.107233951975</v>
      </c>
      <c r="AH117">
        <f t="shared" si="54"/>
        <v>0.0157849566713828</v>
      </c>
      <c r="AJ117">
        <f t="shared" si="40"/>
        <v>132.078091735102</v>
      </c>
      <c r="AK117">
        <f t="shared" si="41"/>
        <v>0.0114484576479115</v>
      </c>
    </row>
    <row r="118" spans="1:37">
      <c r="A118">
        <v>6.64083890044902</v>
      </c>
      <c r="B118" s="6">
        <v>0.366043351489766</v>
      </c>
      <c r="C118" s="6">
        <v>0.0311185365450217</v>
      </c>
      <c r="D118" s="6">
        <f t="shared" si="28"/>
        <v>0.334924814944744</v>
      </c>
      <c r="E118" s="6">
        <f t="shared" si="29"/>
        <v>0.633956648510234</v>
      </c>
      <c r="F118">
        <f t="shared" si="30"/>
        <v>1</v>
      </c>
      <c r="G118" s="1">
        <v>116</v>
      </c>
      <c r="H118" s="2">
        <f t="shared" si="42"/>
        <v>0.00180414018168392</v>
      </c>
      <c r="I118" s="2">
        <f t="shared" si="43"/>
        <v>0.0193336159893404</v>
      </c>
      <c r="J118" s="2">
        <f t="shared" si="44"/>
        <v>0.0363586845255052</v>
      </c>
      <c r="K118" s="3">
        <f t="shared" si="31"/>
        <v>0.0313782933313438</v>
      </c>
      <c r="L118" s="3">
        <f t="shared" si="32"/>
        <v>0.336257614473645</v>
      </c>
      <c r="M118" s="3">
        <f t="shared" si="33"/>
        <v>0.632364092195011</v>
      </c>
      <c r="N118" s="4">
        <f t="shared" si="34"/>
        <v>1338.079801</v>
      </c>
      <c r="O118" s="4">
        <f t="shared" si="35"/>
        <v>0</v>
      </c>
      <c r="P118" s="4">
        <v>0</v>
      </c>
      <c r="Q118" s="4">
        <f t="shared" si="45"/>
        <v>0.85</v>
      </c>
      <c r="R118" s="5">
        <f t="shared" si="46"/>
        <v>41.9866604965242</v>
      </c>
      <c r="S118" s="5">
        <f t="shared" si="47"/>
        <v>0</v>
      </c>
      <c r="T118" s="5">
        <f t="shared" si="48"/>
        <v>0</v>
      </c>
      <c r="U118" s="5">
        <f t="shared" si="49"/>
        <v>0.00153351915443133</v>
      </c>
      <c r="W118" s="4">
        <f t="shared" si="36"/>
        <v>69.24775368896</v>
      </c>
      <c r="X118" s="4">
        <f t="shared" si="37"/>
        <v>0</v>
      </c>
      <c r="Y118" s="4">
        <f t="shared" si="38"/>
        <v>0.73</v>
      </c>
      <c r="Z118" s="5">
        <f t="shared" si="50"/>
        <v>23.2850844631083</v>
      </c>
      <c r="AA118" s="5">
        <f t="shared" si="51"/>
        <v>0</v>
      </c>
      <c r="AB118" s="5">
        <f t="shared" si="52"/>
        <v>0.0141135396722185</v>
      </c>
      <c r="AD118" s="4">
        <f t="shared" si="39"/>
        <v>4469.476592</v>
      </c>
      <c r="AE118" s="5">
        <f t="shared" si="55"/>
        <v>14.2977224277883</v>
      </c>
      <c r="AG118">
        <f t="shared" si="53"/>
        <v>79.5694673874208</v>
      </c>
      <c r="AH118">
        <f t="shared" si="54"/>
        <v>0.0156470588266498</v>
      </c>
      <c r="AJ118">
        <f t="shared" si="40"/>
        <v>57.5481980449383</v>
      </c>
      <c r="AK118">
        <f t="shared" si="41"/>
        <v>0.011316652853695</v>
      </c>
    </row>
    <row r="119" spans="1:37">
      <c r="A119">
        <v>6.69833534114555</v>
      </c>
      <c r="B119" s="6">
        <v>0.362885714916706</v>
      </c>
      <c r="C119" s="6">
        <v>0.0306116376105828</v>
      </c>
      <c r="D119" s="6">
        <f t="shared" si="28"/>
        <v>0.332274077306123</v>
      </c>
      <c r="E119" s="6">
        <f t="shared" si="29"/>
        <v>0.637114285083294</v>
      </c>
      <c r="F119">
        <f t="shared" si="30"/>
        <v>1</v>
      </c>
      <c r="G119" s="1">
        <v>117</v>
      </c>
      <c r="H119" s="2">
        <f t="shared" si="42"/>
        <v>0.0017746326487621</v>
      </c>
      <c r="I119" s="2">
        <f t="shared" si="43"/>
        <v>0.0191807807705464</v>
      </c>
      <c r="J119" s="2">
        <f t="shared" si="44"/>
        <v>0.0365410272772219</v>
      </c>
      <c r="K119" s="3">
        <f t="shared" si="31"/>
        <v>0.0308650870778023</v>
      </c>
      <c r="L119" s="3">
        <f t="shared" si="32"/>
        <v>0.333599446125434</v>
      </c>
      <c r="M119" s="3">
        <f t="shared" si="33"/>
        <v>0.635535466796764</v>
      </c>
      <c r="N119" s="4">
        <f t="shared" si="34"/>
        <v>1338.079801</v>
      </c>
      <c r="O119" s="4">
        <f t="shared" si="35"/>
        <v>0</v>
      </c>
      <c r="P119" s="4">
        <v>0</v>
      </c>
      <c r="Q119" s="4">
        <f t="shared" si="45"/>
        <v>0.85</v>
      </c>
      <c r="R119" s="5">
        <f t="shared" si="46"/>
        <v>41.2999495749133</v>
      </c>
      <c r="S119" s="5">
        <f t="shared" si="47"/>
        <v>0</v>
      </c>
      <c r="T119" s="5">
        <f t="shared" si="48"/>
        <v>0</v>
      </c>
      <c r="U119" s="5">
        <f t="shared" si="49"/>
        <v>0.00150843775144779</v>
      </c>
      <c r="W119" s="4">
        <f t="shared" si="36"/>
        <v>368.79109324624</v>
      </c>
      <c r="X119" s="4">
        <f t="shared" si="37"/>
        <v>0</v>
      </c>
      <c r="Y119" s="4">
        <f t="shared" si="38"/>
        <v>0.73</v>
      </c>
      <c r="Z119" s="5">
        <f t="shared" si="50"/>
        <v>123.028504442939</v>
      </c>
      <c r="AA119" s="5">
        <f t="shared" si="51"/>
        <v>0</v>
      </c>
      <c r="AB119" s="5">
        <f t="shared" si="52"/>
        <v>0.0140019699624989</v>
      </c>
      <c r="AD119" s="4">
        <f t="shared" si="39"/>
        <v>4469.476592</v>
      </c>
      <c r="AE119" s="5">
        <f t="shared" si="55"/>
        <v>14.1743845469978</v>
      </c>
      <c r="AG119">
        <f t="shared" si="53"/>
        <v>178.50283856485</v>
      </c>
      <c r="AH119">
        <f t="shared" si="54"/>
        <v>0.0155104077139466</v>
      </c>
      <c r="AJ119">
        <f t="shared" si="40"/>
        <v>128.739582347065</v>
      </c>
      <c r="AK119">
        <f t="shared" si="41"/>
        <v>0.0111863958421073</v>
      </c>
    </row>
    <row r="120" spans="1:37">
      <c r="A120">
        <v>6.75583178184208</v>
      </c>
      <c r="B120" s="6">
        <v>0.359755317381555</v>
      </c>
      <c r="C120" s="6">
        <v>0.030116951549016</v>
      </c>
      <c r="D120" s="6">
        <f t="shared" si="28"/>
        <v>0.329638365832539</v>
      </c>
      <c r="E120" s="6">
        <f t="shared" si="29"/>
        <v>0.640244682618445</v>
      </c>
      <c r="F120">
        <f t="shared" si="30"/>
        <v>1</v>
      </c>
      <c r="G120" s="1">
        <v>118</v>
      </c>
      <c r="H120" s="2">
        <f t="shared" si="42"/>
        <v>0.00174583886259939</v>
      </c>
      <c r="I120" s="2">
        <f t="shared" si="43"/>
        <v>0.0190288047666085</v>
      </c>
      <c r="J120" s="2">
        <f t="shared" si="44"/>
        <v>0.0367217970673216</v>
      </c>
      <c r="K120" s="3">
        <f t="shared" si="31"/>
        <v>0.0303642945797994</v>
      </c>
      <c r="L120" s="3">
        <f t="shared" si="32"/>
        <v>0.330956221569331</v>
      </c>
      <c r="M120" s="3">
        <f t="shared" si="33"/>
        <v>0.638679483850869</v>
      </c>
      <c r="N120" s="4">
        <f t="shared" si="34"/>
        <v>1338.079801</v>
      </c>
      <c r="O120" s="4">
        <f t="shared" si="35"/>
        <v>0</v>
      </c>
      <c r="P120" s="4">
        <v>0</v>
      </c>
      <c r="Q120" s="4">
        <f t="shared" si="45"/>
        <v>0.85</v>
      </c>
      <c r="R120" s="5">
        <f t="shared" si="46"/>
        <v>40.6298492488433</v>
      </c>
      <c r="S120" s="5">
        <f t="shared" si="47"/>
        <v>0</v>
      </c>
      <c r="T120" s="5">
        <f t="shared" si="48"/>
        <v>0</v>
      </c>
      <c r="U120" s="5">
        <f t="shared" si="49"/>
        <v>0.00148396303320948</v>
      </c>
      <c r="W120" s="4">
        <f t="shared" si="36"/>
        <v>89.94053208896</v>
      </c>
      <c r="X120" s="4">
        <f t="shared" si="37"/>
        <v>0</v>
      </c>
      <c r="Y120" s="4">
        <f t="shared" si="38"/>
        <v>0.73</v>
      </c>
      <c r="Z120" s="5">
        <f t="shared" si="50"/>
        <v>29.7663786660974</v>
      </c>
      <c r="AA120" s="5">
        <f t="shared" si="51"/>
        <v>0</v>
      </c>
      <c r="AB120" s="5">
        <f t="shared" si="52"/>
        <v>0.0138910274796242</v>
      </c>
      <c r="AD120" s="4">
        <f t="shared" si="39"/>
        <v>4469.476592</v>
      </c>
      <c r="AE120" s="5">
        <f t="shared" si="55"/>
        <v>14.0521106281733</v>
      </c>
      <c r="AG120">
        <f t="shared" si="53"/>
        <v>84.448338543114</v>
      </c>
      <c r="AH120">
        <f t="shared" si="54"/>
        <v>0.0153749905128337</v>
      </c>
      <c r="AJ120">
        <f t="shared" si="40"/>
        <v>60.7351026008093</v>
      </c>
      <c r="AK120">
        <f t="shared" si="41"/>
        <v>0.0110576672364807</v>
      </c>
    </row>
    <row r="121" spans="1:37">
      <c r="A121">
        <v>6.8133282225386</v>
      </c>
      <c r="B121" s="6">
        <v>0.35665192390946</v>
      </c>
      <c r="C121" s="6">
        <v>0.0296340923146231</v>
      </c>
      <c r="D121" s="6">
        <f t="shared" si="28"/>
        <v>0.327017831594837</v>
      </c>
      <c r="E121" s="6">
        <f t="shared" si="29"/>
        <v>0.64334807609054</v>
      </c>
      <c r="F121">
        <f t="shared" si="30"/>
        <v>1</v>
      </c>
      <c r="G121" s="1">
        <v>119</v>
      </c>
      <c r="H121" s="2">
        <f t="shared" si="42"/>
        <v>0.00171773617503046</v>
      </c>
      <c r="I121" s="2">
        <f t="shared" si="43"/>
        <v>0.0188776970566929</v>
      </c>
      <c r="J121" s="2">
        <f t="shared" si="44"/>
        <v>0.0369010074647972</v>
      </c>
      <c r="K121" s="3">
        <f t="shared" si="31"/>
        <v>0.0298755219318195</v>
      </c>
      <c r="L121" s="3">
        <f t="shared" si="32"/>
        <v>0.328328098713688</v>
      </c>
      <c r="M121" s="3">
        <f t="shared" si="33"/>
        <v>0.641796379354493</v>
      </c>
      <c r="N121" s="4">
        <f t="shared" si="34"/>
        <v>1338.079801</v>
      </c>
      <c r="O121" s="4">
        <f t="shared" si="35"/>
        <v>0</v>
      </c>
      <c r="P121" s="4">
        <v>0</v>
      </c>
      <c r="Q121" s="4">
        <f t="shared" si="45"/>
        <v>0.85</v>
      </c>
      <c r="R121" s="5">
        <f t="shared" si="46"/>
        <v>39.9758324413002</v>
      </c>
      <c r="S121" s="5">
        <f t="shared" si="47"/>
        <v>0</v>
      </c>
      <c r="T121" s="5">
        <f t="shared" si="48"/>
        <v>0</v>
      </c>
      <c r="U121" s="5">
        <f t="shared" si="49"/>
        <v>0.00146007574877589</v>
      </c>
      <c r="W121" s="4">
        <f t="shared" si="36"/>
        <v>368.79109324624</v>
      </c>
      <c r="X121" s="4">
        <f t="shared" si="37"/>
        <v>0</v>
      </c>
      <c r="Y121" s="4">
        <f t="shared" si="38"/>
        <v>0.73</v>
      </c>
      <c r="Z121" s="5">
        <f t="shared" si="50"/>
        <v>121.08447846808</v>
      </c>
      <c r="AA121" s="5">
        <f t="shared" si="51"/>
        <v>0</v>
      </c>
      <c r="AB121" s="5">
        <f t="shared" si="52"/>
        <v>0.0137807188513858</v>
      </c>
      <c r="AD121" s="4">
        <f t="shared" si="39"/>
        <v>4469.476592</v>
      </c>
      <c r="AE121" s="5">
        <f t="shared" si="55"/>
        <v>13.9308914931537</v>
      </c>
      <c r="AG121">
        <f t="shared" si="53"/>
        <v>174.991202402534</v>
      </c>
      <c r="AH121">
        <f t="shared" si="54"/>
        <v>0.0152407946001617</v>
      </c>
      <c r="AJ121">
        <f t="shared" si="40"/>
        <v>125.50082072055</v>
      </c>
      <c r="AK121">
        <f t="shared" si="41"/>
        <v>0.0109304479567707</v>
      </c>
    </row>
    <row r="122" spans="1:37">
      <c r="A122">
        <v>6.87082466323513</v>
      </c>
      <c r="B122" s="6">
        <v>0.353575301552558</v>
      </c>
      <c r="C122" s="6">
        <v>0.0291626888564841</v>
      </c>
      <c r="D122" s="6">
        <f t="shared" si="28"/>
        <v>0.324412612696074</v>
      </c>
      <c r="E122" s="6">
        <f t="shared" si="29"/>
        <v>0.646424698447442</v>
      </c>
      <c r="F122">
        <f t="shared" si="30"/>
        <v>1</v>
      </c>
      <c r="G122" s="1">
        <v>120</v>
      </c>
      <c r="H122" s="2">
        <f t="shared" si="42"/>
        <v>0.00169030282087569</v>
      </c>
      <c r="I122" s="2">
        <f t="shared" si="43"/>
        <v>0.0187274659540431</v>
      </c>
      <c r="J122" s="2">
        <f t="shared" si="44"/>
        <v>0.0370786719216107</v>
      </c>
      <c r="K122" s="3">
        <f t="shared" si="31"/>
        <v>0.0293983905855536</v>
      </c>
      <c r="L122" s="3">
        <f t="shared" si="32"/>
        <v>0.325715222145455</v>
      </c>
      <c r="M122" s="3">
        <f t="shared" si="33"/>
        <v>0.644886387268991</v>
      </c>
      <c r="N122" s="4">
        <f t="shared" si="34"/>
        <v>1338.079801</v>
      </c>
      <c r="O122" s="4">
        <f t="shared" si="35"/>
        <v>0</v>
      </c>
      <c r="P122" s="4">
        <v>0</v>
      </c>
      <c r="Q122" s="4">
        <f t="shared" si="45"/>
        <v>0.85</v>
      </c>
      <c r="R122" s="5">
        <f t="shared" si="46"/>
        <v>39.3373926244378</v>
      </c>
      <c r="S122" s="5">
        <f t="shared" si="47"/>
        <v>0</v>
      </c>
      <c r="T122" s="5">
        <f t="shared" si="48"/>
        <v>0</v>
      </c>
      <c r="U122" s="5">
        <f t="shared" si="49"/>
        <v>0.00143675739774434</v>
      </c>
      <c r="W122" s="4">
        <f t="shared" si="36"/>
        <v>69.24775368896</v>
      </c>
      <c r="X122" s="4">
        <f t="shared" si="37"/>
        <v>0</v>
      </c>
      <c r="Y122" s="4">
        <f t="shared" si="38"/>
        <v>0.73</v>
      </c>
      <c r="Z122" s="5">
        <f t="shared" si="50"/>
        <v>22.5550474758734</v>
      </c>
      <c r="AA122" s="5">
        <f t="shared" si="51"/>
        <v>0</v>
      </c>
      <c r="AB122" s="5">
        <f t="shared" si="52"/>
        <v>0.0136710501464515</v>
      </c>
      <c r="AD122" s="4">
        <f t="shared" si="39"/>
        <v>4469.476592</v>
      </c>
      <c r="AE122" s="5">
        <f t="shared" si="55"/>
        <v>13.810718042945</v>
      </c>
      <c r="AG122">
        <f t="shared" si="53"/>
        <v>75.7031581432562</v>
      </c>
      <c r="AH122">
        <f t="shared" si="54"/>
        <v>0.0151078075441958</v>
      </c>
      <c r="AJ122">
        <f t="shared" si="40"/>
        <v>54.1409708085265</v>
      </c>
      <c r="AK122">
        <f t="shared" si="41"/>
        <v>0.0108047192124178</v>
      </c>
    </row>
    <row r="123" spans="1:37">
      <c r="A123">
        <v>6.92832110393166</v>
      </c>
      <c r="B123" s="6">
        <v>0.350525219372485</v>
      </c>
      <c r="C123" s="6">
        <v>0.0287023844318696</v>
      </c>
      <c r="D123" s="6">
        <f t="shared" si="28"/>
        <v>0.321822834940615</v>
      </c>
      <c r="E123" s="6">
        <f t="shared" si="29"/>
        <v>0.649474780627515</v>
      </c>
      <c r="F123">
        <f t="shared" si="30"/>
        <v>1</v>
      </c>
      <c r="G123" s="1">
        <v>121</v>
      </c>
      <c r="H123" s="2">
        <f t="shared" si="42"/>
        <v>0.00166351787736211</v>
      </c>
      <c r="I123" s="2">
        <f t="shared" si="43"/>
        <v>0.0185781190455193</v>
      </c>
      <c r="J123" s="2">
        <f t="shared" si="44"/>
        <v>0.0372548037736489</v>
      </c>
      <c r="K123" s="3">
        <f t="shared" si="31"/>
        <v>0.0289325366441769</v>
      </c>
      <c r="L123" s="3">
        <f t="shared" si="32"/>
        <v>0.323117723818345</v>
      </c>
      <c r="M123" s="3">
        <f t="shared" si="33"/>
        <v>0.647949739537478</v>
      </c>
      <c r="N123" s="4">
        <f t="shared" si="34"/>
        <v>1338.079801</v>
      </c>
      <c r="O123" s="4">
        <f t="shared" si="35"/>
        <v>0</v>
      </c>
      <c r="P123" s="4">
        <v>0</v>
      </c>
      <c r="Q123" s="4">
        <f t="shared" si="45"/>
        <v>0.85</v>
      </c>
      <c r="R123" s="5">
        <f t="shared" si="46"/>
        <v>38.7140428752654</v>
      </c>
      <c r="S123" s="5">
        <f t="shared" si="47"/>
        <v>0</v>
      </c>
      <c r="T123" s="5">
        <f t="shared" si="48"/>
        <v>0</v>
      </c>
      <c r="U123" s="5">
        <f t="shared" si="49"/>
        <v>0.00141399019575779</v>
      </c>
      <c r="W123" s="4">
        <f t="shared" si="36"/>
        <v>368.79109324624</v>
      </c>
      <c r="X123" s="4">
        <f t="shared" si="37"/>
        <v>0</v>
      </c>
      <c r="Y123" s="4">
        <f t="shared" si="38"/>
        <v>0.73</v>
      </c>
      <c r="Z123" s="5">
        <f t="shared" si="50"/>
        <v>119.162938614204</v>
      </c>
      <c r="AA123" s="5">
        <f t="shared" si="51"/>
        <v>0</v>
      </c>
      <c r="AB123" s="5">
        <f t="shared" si="52"/>
        <v>0.0135620269032291</v>
      </c>
      <c r="AD123" s="4">
        <f t="shared" si="39"/>
        <v>4469.476592</v>
      </c>
      <c r="AE123" s="5">
        <f t="shared" si="55"/>
        <v>13.6915812570551</v>
      </c>
      <c r="AG123">
        <f t="shared" si="53"/>
        <v>171.568562746524</v>
      </c>
      <c r="AH123">
        <f t="shared" si="54"/>
        <v>0.0149760170989869</v>
      </c>
      <c r="AJ123">
        <f t="shared" si="40"/>
        <v>122.357739558226</v>
      </c>
      <c r="AK123">
        <f t="shared" si="41"/>
        <v>0.0106804624954784</v>
      </c>
    </row>
    <row r="124" spans="1:37">
      <c r="A124">
        <v>6.98581754462819</v>
      </c>
      <c r="B124" s="6">
        <v>0.347501448423045</v>
      </c>
      <c r="C124" s="6">
        <v>0.0282528359556592</v>
      </c>
      <c r="D124" s="6">
        <f t="shared" si="28"/>
        <v>0.319248612467386</v>
      </c>
      <c r="E124" s="6">
        <f t="shared" si="29"/>
        <v>0.652498551576955</v>
      </c>
      <c r="F124">
        <f t="shared" si="30"/>
        <v>1</v>
      </c>
      <c r="G124" s="1">
        <v>122</v>
      </c>
      <c r="H124" s="2">
        <f t="shared" si="42"/>
        <v>0.00163736122568466</v>
      </c>
      <c r="I124" s="2">
        <f t="shared" si="43"/>
        <v>0.0184296632290662</v>
      </c>
      <c r="J124" s="2">
        <f t="shared" si="44"/>
        <v>0.0374294162417786</v>
      </c>
      <c r="K124" s="3">
        <f t="shared" si="31"/>
        <v>0.0284776101937644</v>
      </c>
      <c r="L124" s="3">
        <f t="shared" si="32"/>
        <v>0.320535723704001</v>
      </c>
      <c r="M124" s="3">
        <f t="shared" si="33"/>
        <v>0.650986666102235</v>
      </c>
      <c r="N124" s="4">
        <f t="shared" si="34"/>
        <v>1338.079801</v>
      </c>
      <c r="O124" s="4">
        <f t="shared" si="35"/>
        <v>0</v>
      </c>
      <c r="P124" s="4">
        <v>0</v>
      </c>
      <c r="Q124" s="4">
        <f t="shared" si="45"/>
        <v>0.85</v>
      </c>
      <c r="R124" s="5">
        <f t="shared" si="46"/>
        <v>38.1053149810278</v>
      </c>
      <c r="S124" s="5">
        <f t="shared" si="47"/>
        <v>0</v>
      </c>
      <c r="T124" s="5">
        <f t="shared" si="48"/>
        <v>0</v>
      </c>
      <c r="U124" s="5">
        <f t="shared" si="49"/>
        <v>0.00139175704183196</v>
      </c>
      <c r="W124" s="4">
        <f t="shared" si="36"/>
        <v>89.94053208896</v>
      </c>
      <c r="X124" s="4">
        <f t="shared" si="37"/>
        <v>0</v>
      </c>
      <c r="Y124" s="4">
        <f t="shared" si="38"/>
        <v>0.73</v>
      </c>
      <c r="Z124" s="5">
        <f t="shared" si="50"/>
        <v>28.8291535434577</v>
      </c>
      <c r="AA124" s="5">
        <f t="shared" si="51"/>
        <v>0</v>
      </c>
      <c r="AB124" s="5">
        <f t="shared" si="52"/>
        <v>0.0134536541572183</v>
      </c>
      <c r="AD124" s="4">
        <f t="shared" si="39"/>
        <v>4469.476592</v>
      </c>
      <c r="AE124" s="5">
        <f t="shared" si="55"/>
        <v>13.5734721928027</v>
      </c>
      <c r="AG124">
        <f t="shared" si="53"/>
        <v>80.5079407172882</v>
      </c>
      <c r="AH124">
        <f t="shared" si="54"/>
        <v>0.0148454111990503</v>
      </c>
      <c r="AJ124">
        <f t="shared" si="40"/>
        <v>57.2550951742094</v>
      </c>
      <c r="AK124">
        <f t="shared" si="41"/>
        <v>0.0105576595740621</v>
      </c>
    </row>
    <row r="125" spans="1:37">
      <c r="A125">
        <v>7.04331398532472</v>
      </c>
      <c r="B125" s="6">
        <v>0.344503761733022</v>
      </c>
      <c r="C125" s="6">
        <v>0.0278137133836495</v>
      </c>
      <c r="D125" s="6">
        <f t="shared" si="28"/>
        <v>0.316690048349372</v>
      </c>
      <c r="E125" s="6">
        <f t="shared" si="29"/>
        <v>0.655496238266978</v>
      </c>
      <c r="F125">
        <f t="shared" si="30"/>
        <v>1</v>
      </c>
      <c r="G125" s="1">
        <v>123</v>
      </c>
      <c r="H125" s="2">
        <f t="shared" si="42"/>
        <v>0.00161181351457333</v>
      </c>
      <c r="I125" s="2">
        <f t="shared" si="43"/>
        <v>0.0182821047491408</v>
      </c>
      <c r="J125" s="2">
        <f t="shared" si="44"/>
        <v>0.0376025224328162</v>
      </c>
      <c r="K125" s="3">
        <f t="shared" si="31"/>
        <v>0.0280332746696543</v>
      </c>
      <c r="L125" s="3">
        <f t="shared" si="32"/>
        <v>0.317969330408379</v>
      </c>
      <c r="M125" s="3">
        <f t="shared" si="33"/>
        <v>0.653997394921967</v>
      </c>
      <c r="N125" s="4">
        <f t="shared" si="34"/>
        <v>1338.079801</v>
      </c>
      <c r="O125" s="4">
        <f t="shared" si="35"/>
        <v>0</v>
      </c>
      <c r="P125" s="4">
        <v>0</v>
      </c>
      <c r="Q125" s="4">
        <f t="shared" si="45"/>
        <v>0.85</v>
      </c>
      <c r="R125" s="5">
        <f t="shared" si="46"/>
        <v>37.5107585913494</v>
      </c>
      <c r="S125" s="5">
        <f t="shared" si="47"/>
        <v>0</v>
      </c>
      <c r="T125" s="5">
        <f t="shared" si="48"/>
        <v>0</v>
      </c>
      <c r="U125" s="5">
        <f t="shared" si="49"/>
        <v>0.00137004148738733</v>
      </c>
      <c r="W125" s="4">
        <f t="shared" si="36"/>
        <v>368.79109324624</v>
      </c>
      <c r="X125" s="4">
        <f t="shared" si="37"/>
        <v>0</v>
      </c>
      <c r="Y125" s="4">
        <f t="shared" si="38"/>
        <v>0.73</v>
      </c>
      <c r="Z125" s="5">
        <f t="shared" si="50"/>
        <v>117.264256980081</v>
      </c>
      <c r="AA125" s="5">
        <f t="shared" si="51"/>
        <v>0</v>
      </c>
      <c r="AB125" s="5">
        <f t="shared" si="52"/>
        <v>0.0133459364668728</v>
      </c>
      <c r="AD125" s="4">
        <f t="shared" si="39"/>
        <v>4469.476592</v>
      </c>
      <c r="AE125" s="5">
        <f t="shared" si="55"/>
        <v>13.4563819846493</v>
      </c>
      <c r="AG125">
        <f t="shared" si="53"/>
        <v>168.23139755608</v>
      </c>
      <c r="AH125">
        <f t="shared" si="54"/>
        <v>0.0147159779542601</v>
      </c>
      <c r="AJ125">
        <f t="shared" si="40"/>
        <v>119.306516745401</v>
      </c>
      <c r="AK125">
        <f t="shared" si="41"/>
        <v>0.0104362924860065</v>
      </c>
    </row>
    <row r="126" spans="1:37">
      <c r="A126">
        <v>7.10081042602125</v>
      </c>
      <c r="B126" s="6">
        <v>0.341531934289148</v>
      </c>
      <c r="C126" s="6">
        <v>0.0273846991277714</v>
      </c>
      <c r="D126" s="6">
        <f t="shared" si="28"/>
        <v>0.314147235161377</v>
      </c>
      <c r="E126" s="6">
        <f t="shared" si="29"/>
        <v>0.658468065710852</v>
      </c>
      <c r="F126">
        <f t="shared" si="30"/>
        <v>1</v>
      </c>
      <c r="G126" s="1">
        <v>124</v>
      </c>
      <c r="H126" s="2">
        <f t="shared" si="42"/>
        <v>0.00158685612575277</v>
      </c>
      <c r="I126" s="2">
        <f t="shared" si="43"/>
        <v>0.018135449230268</v>
      </c>
      <c r="J126" s="2">
        <f t="shared" si="44"/>
        <v>0.0377741353405096</v>
      </c>
      <c r="K126" s="3">
        <f t="shared" si="31"/>
        <v>0.0275992062557105</v>
      </c>
      <c r="L126" s="3">
        <f t="shared" si="32"/>
        <v>0.315418641755375</v>
      </c>
      <c r="M126" s="3">
        <f t="shared" si="33"/>
        <v>0.656982151988915</v>
      </c>
      <c r="N126" s="4">
        <f t="shared" si="34"/>
        <v>1338.079801</v>
      </c>
      <c r="O126" s="4">
        <f t="shared" si="35"/>
        <v>0</v>
      </c>
      <c r="P126" s="4">
        <v>0</v>
      </c>
      <c r="Q126" s="4">
        <f t="shared" si="45"/>
        <v>0.85</v>
      </c>
      <c r="R126" s="5">
        <f t="shared" si="46"/>
        <v>36.929940414399</v>
      </c>
      <c r="S126" s="5">
        <f t="shared" si="47"/>
        <v>0</v>
      </c>
      <c r="T126" s="5">
        <f t="shared" si="48"/>
        <v>0</v>
      </c>
      <c r="U126" s="5">
        <f t="shared" si="49"/>
        <v>0.00134882770688985</v>
      </c>
      <c r="W126" s="4">
        <f t="shared" si="36"/>
        <v>69.24775368896</v>
      </c>
      <c r="X126" s="4">
        <f t="shared" si="37"/>
        <v>0</v>
      </c>
      <c r="Y126" s="4">
        <f t="shared" si="38"/>
        <v>0.73</v>
      </c>
      <c r="Z126" s="5">
        <f t="shared" si="50"/>
        <v>21.8420324131825</v>
      </c>
      <c r="AA126" s="5">
        <f t="shared" si="51"/>
        <v>0</v>
      </c>
      <c r="AB126" s="5">
        <f t="shared" si="52"/>
        <v>0.0132388779380957</v>
      </c>
      <c r="AD126" s="4">
        <f t="shared" si="39"/>
        <v>4469.476592</v>
      </c>
      <c r="AE126" s="5">
        <f t="shared" si="55"/>
        <v>13.3403018435327</v>
      </c>
      <c r="AG126">
        <f t="shared" si="53"/>
        <v>72.1122746711142</v>
      </c>
      <c r="AH126">
        <f t="shared" si="54"/>
        <v>0.0145877056449855</v>
      </c>
      <c r="AJ126">
        <f t="shared" si="40"/>
        <v>50.9973957895718</v>
      </c>
      <c r="AK126">
        <f t="shared" si="41"/>
        <v>0.0103163435328035</v>
      </c>
    </row>
    <row r="127" spans="1:37">
      <c r="A127">
        <v>7.15830686671777</v>
      </c>
      <c r="B127" s="6">
        <v>0.338585743019206</v>
      </c>
      <c r="C127" s="6">
        <v>0.026965487501365</v>
      </c>
      <c r="D127" s="6">
        <f t="shared" si="28"/>
        <v>0.311620255517841</v>
      </c>
      <c r="E127" s="6">
        <f t="shared" si="29"/>
        <v>0.661414256980794</v>
      </c>
      <c r="F127">
        <f t="shared" si="30"/>
        <v>1</v>
      </c>
      <c r="G127" s="1">
        <v>125</v>
      </c>
      <c r="H127" s="2">
        <f t="shared" si="42"/>
        <v>0.00156247114118346</v>
      </c>
      <c r="I127" s="2">
        <f t="shared" si="43"/>
        <v>0.0179897017088238</v>
      </c>
      <c r="J127" s="2">
        <f t="shared" si="44"/>
        <v>0.0379442678465125</v>
      </c>
      <c r="K127" s="3">
        <f t="shared" si="31"/>
        <v>0.0271750933145682</v>
      </c>
      <c r="L127" s="3">
        <f t="shared" si="32"/>
        <v>0.312883745339609</v>
      </c>
      <c r="M127" s="3">
        <f t="shared" si="33"/>
        <v>0.659941161345823</v>
      </c>
      <c r="N127" s="4">
        <f t="shared" si="34"/>
        <v>1338.079801</v>
      </c>
      <c r="O127" s="4">
        <f t="shared" si="35"/>
        <v>0</v>
      </c>
      <c r="P127" s="4">
        <v>0</v>
      </c>
      <c r="Q127" s="4">
        <f t="shared" si="45"/>
        <v>0.85</v>
      </c>
      <c r="R127" s="5">
        <f t="shared" si="46"/>
        <v>36.3624434545139</v>
      </c>
      <c r="S127" s="5">
        <f t="shared" si="47"/>
        <v>0</v>
      </c>
      <c r="T127" s="5">
        <f t="shared" si="48"/>
        <v>0</v>
      </c>
      <c r="U127" s="5">
        <f t="shared" si="49"/>
        <v>0.00132810047000594</v>
      </c>
      <c r="W127" s="4">
        <f t="shared" si="36"/>
        <v>368.79109324624</v>
      </c>
      <c r="X127" s="4">
        <f t="shared" si="37"/>
        <v>0</v>
      </c>
      <c r="Y127" s="4">
        <f t="shared" si="38"/>
        <v>0.73</v>
      </c>
      <c r="Z127" s="5">
        <f t="shared" si="50"/>
        <v>115.388738502772</v>
      </c>
      <c r="AA127" s="5">
        <f t="shared" si="51"/>
        <v>0</v>
      </c>
      <c r="AB127" s="5">
        <f t="shared" si="52"/>
        <v>0.0131324822474414</v>
      </c>
      <c r="AD127" s="4">
        <f t="shared" si="39"/>
        <v>4469.476592</v>
      </c>
      <c r="AE127" s="5">
        <f t="shared" si="55"/>
        <v>13.2252230562091</v>
      </c>
      <c r="AG127">
        <f t="shared" si="53"/>
        <v>164.976405013495</v>
      </c>
      <c r="AH127">
        <f t="shared" si="54"/>
        <v>0.0144605827174473</v>
      </c>
      <c r="AJ127">
        <f t="shared" si="40"/>
        <v>116.343555180411</v>
      </c>
      <c r="AK127">
        <f t="shared" si="41"/>
        <v>0.0101977952737581</v>
      </c>
    </row>
    <row r="128" spans="1:37">
      <c r="A128">
        <v>7.2158033074143</v>
      </c>
      <c r="B128" s="6">
        <v>0.335664966775291</v>
      </c>
      <c r="C128" s="6">
        <v>0.0265557841927792</v>
      </c>
      <c r="D128" s="6">
        <f t="shared" si="28"/>
        <v>0.309109182582512</v>
      </c>
      <c r="E128" s="6">
        <f t="shared" si="29"/>
        <v>0.664335033224709</v>
      </c>
      <c r="F128">
        <f t="shared" si="30"/>
        <v>1</v>
      </c>
      <c r="G128" s="1">
        <v>126</v>
      </c>
      <c r="H128" s="2">
        <f t="shared" si="42"/>
        <v>0.00153864131198263</v>
      </c>
      <c r="I128" s="2">
        <f t="shared" si="43"/>
        <v>0.0178448666631638</v>
      </c>
      <c r="J128" s="2">
        <f t="shared" si="44"/>
        <v>0.038112932721384</v>
      </c>
      <c r="K128" s="3">
        <f t="shared" si="31"/>
        <v>0.0267606358470721</v>
      </c>
      <c r="L128" s="3">
        <f t="shared" si="32"/>
        <v>0.310364719050176</v>
      </c>
      <c r="M128" s="3">
        <f t="shared" si="33"/>
        <v>0.662874645102752</v>
      </c>
      <c r="N128" s="4">
        <f t="shared" si="34"/>
        <v>1338.079801</v>
      </c>
      <c r="O128" s="4">
        <f t="shared" si="35"/>
        <v>0</v>
      </c>
      <c r="P128" s="4">
        <v>0</v>
      </c>
      <c r="Q128" s="4">
        <f t="shared" si="45"/>
        <v>0.85</v>
      </c>
      <c r="R128" s="5">
        <f t="shared" si="46"/>
        <v>35.8078662888837</v>
      </c>
      <c r="S128" s="5">
        <f t="shared" si="47"/>
        <v>0</v>
      </c>
      <c r="T128" s="5">
        <f t="shared" si="48"/>
        <v>0</v>
      </c>
      <c r="U128" s="5">
        <f t="shared" si="49"/>
        <v>0.00130784511518523</v>
      </c>
      <c r="W128" s="4">
        <f t="shared" si="36"/>
        <v>89.94053208896</v>
      </c>
      <c r="X128" s="4">
        <f t="shared" si="37"/>
        <v>0</v>
      </c>
      <c r="Y128" s="4">
        <f t="shared" si="38"/>
        <v>0.73</v>
      </c>
      <c r="Z128" s="5">
        <f t="shared" si="50"/>
        <v>27.9143679730134</v>
      </c>
      <c r="AA128" s="5">
        <f t="shared" si="51"/>
        <v>0</v>
      </c>
      <c r="AB128" s="5">
        <f t="shared" si="52"/>
        <v>0.0130267526641096</v>
      </c>
      <c r="AD128" s="4">
        <f t="shared" si="39"/>
        <v>4469.476592</v>
      </c>
      <c r="AE128" s="5">
        <f t="shared" si="55"/>
        <v>13.1111369846046</v>
      </c>
      <c r="AG128">
        <f t="shared" si="53"/>
        <v>76.8333712465017</v>
      </c>
      <c r="AH128">
        <f t="shared" si="54"/>
        <v>0.0143345977792948</v>
      </c>
      <c r="AJ128">
        <f t="shared" si="40"/>
        <v>54.0321283579807</v>
      </c>
      <c r="AK128">
        <f t="shared" si="41"/>
        <v>0.0100806305203762</v>
      </c>
    </row>
    <row r="129" spans="1:37">
      <c r="A129">
        <v>7.27329974811083</v>
      </c>
      <c r="B129" s="6">
        <v>0.332769386317209</v>
      </c>
      <c r="C129" s="6">
        <v>0.0261553057656714</v>
      </c>
      <c r="D129" s="6">
        <f t="shared" si="28"/>
        <v>0.306614080551538</v>
      </c>
      <c r="E129" s="6">
        <f t="shared" si="29"/>
        <v>0.667230613682791</v>
      </c>
      <c r="F129">
        <f t="shared" si="30"/>
        <v>1</v>
      </c>
      <c r="G129" s="1">
        <v>127</v>
      </c>
      <c r="H129" s="2">
        <f t="shared" si="42"/>
        <v>0.00151535002892274</v>
      </c>
      <c r="I129" s="2">
        <f t="shared" si="43"/>
        <v>0.0177009480421302</v>
      </c>
      <c r="J129" s="2">
        <f t="shared" si="44"/>
        <v>0.0382801426254765</v>
      </c>
      <c r="K129" s="3">
        <f t="shared" si="31"/>
        <v>0.0263555449792253</v>
      </c>
      <c r="L129" s="3">
        <f t="shared" si="32"/>
        <v>0.307861631567025</v>
      </c>
      <c r="M129" s="3">
        <f t="shared" si="33"/>
        <v>0.66578282345375</v>
      </c>
      <c r="N129" s="4">
        <f t="shared" si="34"/>
        <v>1338.079801</v>
      </c>
      <c r="O129" s="4">
        <f t="shared" si="35"/>
        <v>1574.14362</v>
      </c>
      <c r="P129" s="4">
        <v>0</v>
      </c>
      <c r="Q129" s="4">
        <f t="shared" si="45"/>
        <v>0.85</v>
      </c>
      <c r="R129" s="5">
        <f t="shared" si="46"/>
        <v>35.2658223810483</v>
      </c>
      <c r="S129" s="5">
        <f t="shared" si="47"/>
        <v>41.4874129806705</v>
      </c>
      <c r="T129" s="5">
        <f t="shared" si="48"/>
        <v>0</v>
      </c>
      <c r="U129" s="5">
        <f t="shared" si="49"/>
        <v>0.00128804752458433</v>
      </c>
      <c r="W129" s="4">
        <f t="shared" si="36"/>
        <v>368.79109324624</v>
      </c>
      <c r="X129" s="4">
        <f t="shared" si="37"/>
        <v>1574.14362</v>
      </c>
      <c r="Y129" s="4">
        <f t="shared" si="38"/>
        <v>0.73</v>
      </c>
      <c r="Z129" s="5">
        <f t="shared" si="50"/>
        <v>113.536627674174</v>
      </c>
      <c r="AA129" s="5">
        <f t="shared" si="51"/>
        <v>484.618423174023</v>
      </c>
      <c r="AB129" s="5">
        <f t="shared" si="52"/>
        <v>0.0129216920707551</v>
      </c>
      <c r="AD129" s="4">
        <f t="shared" si="39"/>
        <v>4469.476592</v>
      </c>
      <c r="AE129" s="5">
        <f t="shared" si="55"/>
        <v>12.9980350651487</v>
      </c>
      <c r="AG129">
        <f t="shared" si="53"/>
        <v>687.906321275064</v>
      </c>
      <c r="AH129">
        <f t="shared" si="54"/>
        <v>0.0142097395953394</v>
      </c>
      <c r="AJ129">
        <f t="shared" si="40"/>
        <v>482.406528627927</v>
      </c>
      <c r="AK129">
        <f t="shared" si="41"/>
        <v>0.00996483233093235</v>
      </c>
    </row>
    <row r="130" spans="1:37">
      <c r="A130">
        <v>7.33079618880736</v>
      </c>
      <c r="B130" s="6">
        <v>0.329898784296018</v>
      </c>
      <c r="C130" s="6">
        <v>0.0257637791844883</v>
      </c>
      <c r="D130" s="6">
        <f t="shared" si="28"/>
        <v>0.30413500511153</v>
      </c>
      <c r="E130" s="6">
        <f t="shared" si="29"/>
        <v>0.670101215703982</v>
      </c>
      <c r="F130">
        <f t="shared" si="30"/>
        <v>1</v>
      </c>
      <c r="G130" s="1">
        <v>128</v>
      </c>
      <c r="H130" s="2">
        <f t="shared" si="42"/>
        <v>0.00149258129442749</v>
      </c>
      <c r="I130" s="2">
        <f t="shared" si="43"/>
        <v>0.0175579492921433</v>
      </c>
      <c r="J130" s="2">
        <f t="shared" si="44"/>
        <v>0.0384459101099595</v>
      </c>
      <c r="K130" s="3">
        <f t="shared" si="31"/>
        <v>0.0259595424750799</v>
      </c>
      <c r="L130" s="3">
        <f t="shared" si="32"/>
        <v>0.305374542831534</v>
      </c>
      <c r="M130" s="3">
        <f t="shared" si="33"/>
        <v>0.668665914693387</v>
      </c>
      <c r="N130" s="4">
        <f t="shared" si="34"/>
        <v>1338.079801</v>
      </c>
      <c r="O130" s="4">
        <f t="shared" si="35"/>
        <v>0</v>
      </c>
      <c r="P130" s="4">
        <v>0</v>
      </c>
      <c r="Q130" s="4">
        <f t="shared" si="45"/>
        <v>0.85</v>
      </c>
      <c r="R130" s="5">
        <f t="shared" si="46"/>
        <v>34.7359394291059</v>
      </c>
      <c r="S130" s="5">
        <f t="shared" si="47"/>
        <v>0</v>
      </c>
      <c r="T130" s="5">
        <f t="shared" si="48"/>
        <v>0</v>
      </c>
      <c r="U130" s="5">
        <f t="shared" si="49"/>
        <v>0.00126869410026337</v>
      </c>
      <c r="W130" s="4">
        <f t="shared" si="36"/>
        <v>69.24775368896</v>
      </c>
      <c r="X130" s="4">
        <f t="shared" si="37"/>
        <v>0</v>
      </c>
      <c r="Y130" s="4">
        <f t="shared" si="38"/>
        <v>0.73</v>
      </c>
      <c r="Z130" s="5">
        <f t="shared" si="50"/>
        <v>21.1465011248768</v>
      </c>
      <c r="AA130" s="5">
        <f t="shared" si="51"/>
        <v>0</v>
      </c>
      <c r="AB130" s="5">
        <f t="shared" si="52"/>
        <v>0.0128173029832646</v>
      </c>
      <c r="AD130" s="4">
        <f t="shared" si="39"/>
        <v>4469.476592</v>
      </c>
      <c r="AE130" s="5">
        <f t="shared" si="55"/>
        <v>12.885908808156</v>
      </c>
      <c r="AG130">
        <f t="shared" si="53"/>
        <v>68.7683493621387</v>
      </c>
      <c r="AH130">
        <f t="shared" si="54"/>
        <v>0.014085997083528</v>
      </c>
      <c r="AJ130">
        <f t="shared" si="40"/>
        <v>48.0899324775545</v>
      </c>
      <c r="AK130">
        <f t="shared" si="41"/>
        <v>0.0098503840052738</v>
      </c>
    </row>
    <row r="131" spans="1:37">
      <c r="A131">
        <v>7.38829262950389</v>
      </c>
      <c r="B131" s="6">
        <v>0.327052945237716</v>
      </c>
      <c r="C131" s="6">
        <v>0.0253809413637027</v>
      </c>
      <c r="D131" s="6">
        <f t="shared" ref="D131:D194" si="56">B131-C131</f>
        <v>0.301672003874013</v>
      </c>
      <c r="E131" s="6">
        <f t="shared" ref="E131:E194" si="57">1-B131</f>
        <v>0.672947054762284</v>
      </c>
      <c r="F131">
        <f t="shared" ref="F131:F194" si="58">C131+D131+E131</f>
        <v>1</v>
      </c>
      <c r="G131" s="1">
        <v>129</v>
      </c>
      <c r="H131" s="2">
        <f t="shared" si="42"/>
        <v>0.00147031969596982</v>
      </c>
      <c r="I131" s="2">
        <f t="shared" si="43"/>
        <v>0.0174158733828396</v>
      </c>
      <c r="J131" s="2">
        <f t="shared" si="44"/>
        <v>0.0386102476177201</v>
      </c>
      <c r="K131" s="3">
        <f t="shared" ref="K131:K194" si="59">H131/($H131+$I131+$J131)</f>
        <v>0.0255723602740955</v>
      </c>
      <c r="L131" s="3">
        <f t="shared" ref="L131:L194" si="60">I131/($H131+$I131+$J131)</f>
        <v>0.302903504492771</v>
      </c>
      <c r="M131" s="3">
        <f t="shared" ref="M131:M194" si="61">J131/($H131+$I131+$J131)</f>
        <v>0.671524135233133</v>
      </c>
      <c r="N131" s="4">
        <f t="shared" ref="N131:N194" si="62">IF($G131&lt;=6,C_imu+C_oxa+C_cap+C_bev,C_cap+C_bev)</f>
        <v>1338.079801</v>
      </c>
      <c r="O131" s="4">
        <f t="shared" ref="O131:O194" si="63">IF($G131&lt;=36,IF(MOD($G131-1,9)=0,C_test,0),IF(MOD($G131-1,18)=0,C_test,0))+IF($G131&lt;=36,IF(MOD($G131-1,9)=0,C_imag,0),IF(MOD($G131-1,18)=0,C_imag,0))</f>
        <v>0</v>
      </c>
      <c r="P131" s="4">
        <v>0</v>
      </c>
      <c r="Q131" s="4">
        <f t="shared" si="45"/>
        <v>0.85</v>
      </c>
      <c r="R131" s="5">
        <f t="shared" si="46"/>
        <v>34.217858746662</v>
      </c>
      <c r="S131" s="5">
        <f t="shared" si="47"/>
        <v>0</v>
      </c>
      <c r="T131" s="5">
        <f t="shared" si="48"/>
        <v>0</v>
      </c>
      <c r="U131" s="5">
        <f t="shared" si="49"/>
        <v>0.00124977174157435</v>
      </c>
      <c r="W131" s="4">
        <f t="shared" ref="W131:W194" si="64">C_bst*R_bst2+IF(MOD($G131-1,2)=0,C_foriB*R_foriB2+C_foriC*R_foriC2+C_IriB*R_IriCaB2+C_XeB*R_XeB2,0)+IF(MOD($G131,4)=0,0,C_Fru*R_Fru2)+C_fori*R_fori2+C_IriCaB*R_IriCaB2+C_CaB*R_CaB2</f>
        <v>368.79109324624</v>
      </c>
      <c r="X131" s="4">
        <f t="shared" ref="X131:X194" si="65">IF($G131&lt;=36,IF(MOD($G131-1,9)=0,C_test,0),IF(MOD($G131-1,18)=0,C_test,0))+IF($G131&lt;=36,IF(MOD($G131-1,9)=0,C_imag,0),IF(MOD($G131-1,18)=0,C_imag,0))</f>
        <v>0</v>
      </c>
      <c r="Y131" s="4">
        <f t="shared" ref="Y131:Y194" si="66">U_pd</f>
        <v>0.73</v>
      </c>
      <c r="Z131" s="5">
        <f t="shared" si="50"/>
        <v>111.708114570007</v>
      </c>
      <c r="AA131" s="5">
        <f t="shared" si="51"/>
        <v>0</v>
      </c>
      <c r="AB131" s="5">
        <f t="shared" si="52"/>
        <v>0.0127135875694729</v>
      </c>
      <c r="AD131" s="4">
        <f t="shared" ref="AD131:AD194" si="67">C_eol</f>
        <v>4469.476592</v>
      </c>
      <c r="AE131" s="5">
        <f t="shared" si="55"/>
        <v>12.7747497971706</v>
      </c>
      <c r="AG131">
        <f t="shared" si="53"/>
        <v>158.700723113839</v>
      </c>
      <c r="AH131">
        <f t="shared" si="54"/>
        <v>0.0139633593110472</v>
      </c>
      <c r="AJ131">
        <f t="shared" ref="AJ131:AJ194" si="68">AG131/(1+dr)^A131</f>
        <v>110.669045298618</v>
      </c>
      <c r="AK131">
        <f t="shared" ref="AK131:AK194" si="69">AH131/(1+dr)^A131</f>
        <v>0.00973726907978031</v>
      </c>
    </row>
    <row r="132" spans="1:37">
      <c r="A132">
        <v>7.44578907020042</v>
      </c>
      <c r="B132" s="6">
        <v>0.324231655527067</v>
      </c>
      <c r="C132" s="6">
        <v>0.0250065387394689</v>
      </c>
      <c r="D132" s="6">
        <f t="shared" si="56"/>
        <v>0.299225116787598</v>
      </c>
      <c r="E132" s="6">
        <f t="shared" si="57"/>
        <v>0.675768344472933</v>
      </c>
      <c r="F132">
        <f t="shared" si="58"/>
        <v>1</v>
      </c>
      <c r="G132" s="1">
        <v>130</v>
      </c>
      <c r="H132" s="2">
        <f t="shared" ref="H132:H195" si="70">(C132+C131)*(A132-A131)/2</f>
        <v>0.0014485503807998</v>
      </c>
      <c r="I132" s="2">
        <f t="shared" ref="I132:I195" si="71">(D132+D131)*(A132-A131)/2</f>
        <v>0.0172747228314181</v>
      </c>
      <c r="J132" s="2">
        <f t="shared" ref="J132:J195" si="72">(E132+E131)*(A132-A131)/2</f>
        <v>0.0387731674843125</v>
      </c>
      <c r="K132" s="3">
        <f t="shared" si="59"/>
        <v>0.0251937400515858</v>
      </c>
      <c r="L132" s="3">
        <f t="shared" si="60"/>
        <v>0.300448560330806</v>
      </c>
      <c r="M132" s="3">
        <f t="shared" si="61"/>
        <v>0.674357699617608</v>
      </c>
      <c r="N132" s="4">
        <f t="shared" si="62"/>
        <v>1338.079801</v>
      </c>
      <c r="O132" s="4">
        <f t="shared" si="63"/>
        <v>0</v>
      </c>
      <c r="P132" s="4">
        <v>0</v>
      </c>
      <c r="Q132" s="4">
        <f t="shared" ref="Q132:Q195" si="73">(U_pfs2)</f>
        <v>0.85</v>
      </c>
      <c r="R132" s="5">
        <f t="shared" ref="R132:R195" si="74">N132*$K132</f>
        <v>33.7112346746717</v>
      </c>
      <c r="S132" s="5">
        <f t="shared" ref="S132:S195" si="75">O132*$K132</f>
        <v>0</v>
      </c>
      <c r="T132" s="5">
        <f t="shared" ref="T132:T195" si="76">P132*$K132</f>
        <v>0</v>
      </c>
      <c r="U132" s="5">
        <f t="shared" ref="U132:U195" si="77">Q132*$H132</f>
        <v>0.00123126782367983</v>
      </c>
      <c r="W132" s="4">
        <f t="shared" si="64"/>
        <v>89.94053208896</v>
      </c>
      <c r="X132" s="4">
        <f t="shared" si="65"/>
        <v>0</v>
      </c>
      <c r="Y132" s="4">
        <f t="shared" si="66"/>
        <v>0.73</v>
      </c>
      <c r="Z132" s="5">
        <f t="shared" ref="Z132:Z195" si="78">W132*$L132</f>
        <v>27.0225033815147</v>
      </c>
      <c r="AA132" s="5">
        <f t="shared" ref="AA132:AA195" si="79">X132*$L132</f>
        <v>0</v>
      </c>
      <c r="AB132" s="5">
        <f t="shared" ref="AB132:AB195" si="80">Y132*$I132</f>
        <v>0.0126105476669352</v>
      </c>
      <c r="AD132" s="4">
        <f t="shared" si="67"/>
        <v>4469.476592</v>
      </c>
      <c r="AE132" s="5">
        <f t="shared" si="55"/>
        <v>12.664549688338</v>
      </c>
      <c r="AG132">
        <f t="shared" ref="AG132:AG195" si="81">SUM(R132:T132)+SUM(Z132:AA132)+AE132</f>
        <v>73.3982877445243</v>
      </c>
      <c r="AH132">
        <f t="shared" ref="AH132:AH195" si="82">U132+AB132</f>
        <v>0.013841815490615</v>
      </c>
      <c r="AJ132">
        <f t="shared" si="68"/>
        <v>51.0404949614995</v>
      </c>
      <c r="AK132">
        <f t="shared" si="69"/>
        <v>0.00962547132251664</v>
      </c>
    </row>
    <row r="133" spans="1:37">
      <c r="A133">
        <v>7.50328551089694</v>
      </c>
      <c r="B133" s="6">
        <v>0.321434703391564</v>
      </c>
      <c r="C133" s="6">
        <v>0.0246403268624463</v>
      </c>
      <c r="D133" s="6">
        <f t="shared" si="56"/>
        <v>0.296794376529118</v>
      </c>
      <c r="E133" s="6">
        <f t="shared" si="57"/>
        <v>0.678565296608436</v>
      </c>
      <c r="F133">
        <f t="shared" si="58"/>
        <v>1</v>
      </c>
      <c r="G133" s="1">
        <v>131</v>
      </c>
      <c r="H133" s="2">
        <f t="shared" si="70"/>
        <v>0.0014272590319243</v>
      </c>
      <c r="I133" s="2">
        <f t="shared" si="71"/>
        <v>0.0171344997257271</v>
      </c>
      <c r="J133" s="2">
        <f t="shared" si="72"/>
        <v>0.0389346819388683</v>
      </c>
      <c r="K133" s="3">
        <f t="shared" si="59"/>
        <v>0.0248234328009576</v>
      </c>
      <c r="L133" s="3">
        <f t="shared" si="60"/>
        <v>0.298009746658358</v>
      </c>
      <c r="M133" s="3">
        <f t="shared" si="61"/>
        <v>0.677166820540684</v>
      </c>
      <c r="N133" s="4">
        <f t="shared" si="62"/>
        <v>1338.079801</v>
      </c>
      <c r="O133" s="4">
        <f t="shared" si="63"/>
        <v>0</v>
      </c>
      <c r="P133" s="4">
        <v>0</v>
      </c>
      <c r="Q133" s="4">
        <f t="shared" si="73"/>
        <v>0.85</v>
      </c>
      <c r="R133" s="5">
        <f t="shared" si="74"/>
        <v>33.2157340224422</v>
      </c>
      <c r="S133" s="5">
        <f t="shared" si="75"/>
        <v>0</v>
      </c>
      <c r="T133" s="5">
        <f t="shared" si="76"/>
        <v>0</v>
      </c>
      <c r="U133" s="5">
        <f t="shared" si="77"/>
        <v>0.00121317017713566</v>
      </c>
      <c r="W133" s="4">
        <f t="shared" si="64"/>
        <v>368.79109324624</v>
      </c>
      <c r="X133" s="4">
        <f t="shared" si="65"/>
        <v>0</v>
      </c>
      <c r="Y133" s="4">
        <f t="shared" si="66"/>
        <v>0.73</v>
      </c>
      <c r="Z133" s="5">
        <f t="shared" si="78"/>
        <v>109.903340268171</v>
      </c>
      <c r="AA133" s="5">
        <f t="shared" si="79"/>
        <v>0</v>
      </c>
      <c r="AB133" s="5">
        <f t="shared" si="80"/>
        <v>0.0125081847997808</v>
      </c>
      <c r="AD133" s="4">
        <f t="shared" si="67"/>
        <v>4469.476592</v>
      </c>
      <c r="AE133" s="5">
        <f t="shared" ref="AE133:AE196" si="83">AD133*($M133-$M132)</f>
        <v>12.5553002097854</v>
      </c>
      <c r="AG133">
        <f t="shared" si="81"/>
        <v>155.674374500398</v>
      </c>
      <c r="AH133">
        <f t="shared" si="82"/>
        <v>0.0137213549769165</v>
      </c>
      <c r="AJ133">
        <f t="shared" si="68"/>
        <v>107.951273161087</v>
      </c>
      <c r="AK133">
        <f t="shared" si="69"/>
        <v>0.00951497472854506</v>
      </c>
    </row>
    <row r="134" spans="1:37">
      <c r="A134">
        <v>7.56078195159347</v>
      </c>
      <c r="B134" s="6">
        <v>0.318661878885534</v>
      </c>
      <c r="C134" s="6">
        <v>0.024282070010614</v>
      </c>
      <c r="D134" s="6">
        <f t="shared" si="56"/>
        <v>0.29437980887492</v>
      </c>
      <c r="E134" s="6">
        <f t="shared" si="57"/>
        <v>0.681338121114466</v>
      </c>
      <c r="F134">
        <f t="shared" si="58"/>
        <v>1</v>
      </c>
      <c r="G134" s="1">
        <v>132</v>
      </c>
      <c r="H134" s="2">
        <f t="shared" si="70"/>
        <v>0.00140643184527202</v>
      </c>
      <c r="I134" s="2">
        <f t="shared" si="71"/>
        <v>0.0169952057462015</v>
      </c>
      <c r="J134" s="2">
        <f t="shared" si="72"/>
        <v>0.0390948031050569</v>
      </c>
      <c r="K134" s="3">
        <f t="shared" si="59"/>
        <v>0.0244611984365301</v>
      </c>
      <c r="L134" s="3">
        <f t="shared" si="60"/>
        <v>0.295587092702019</v>
      </c>
      <c r="M134" s="3">
        <f t="shared" si="61"/>
        <v>0.679951708861451</v>
      </c>
      <c r="N134" s="4">
        <f t="shared" si="62"/>
        <v>1338.079801</v>
      </c>
      <c r="O134" s="4">
        <f t="shared" si="63"/>
        <v>0</v>
      </c>
      <c r="P134" s="4">
        <v>0</v>
      </c>
      <c r="Q134" s="4">
        <f t="shared" si="73"/>
        <v>0.85</v>
      </c>
      <c r="R134" s="5">
        <f t="shared" si="74"/>
        <v>32.7310355361738</v>
      </c>
      <c r="S134" s="5">
        <f t="shared" si="75"/>
        <v>0</v>
      </c>
      <c r="T134" s="5">
        <f t="shared" si="76"/>
        <v>0</v>
      </c>
      <c r="U134" s="5">
        <f t="shared" si="77"/>
        <v>0.00119546706848121</v>
      </c>
      <c r="W134" s="4">
        <f t="shared" si="64"/>
        <v>69.24775368896</v>
      </c>
      <c r="X134" s="4">
        <f t="shared" si="65"/>
        <v>0</v>
      </c>
      <c r="Y134" s="4">
        <f t="shared" si="66"/>
        <v>0.73</v>
      </c>
      <c r="Z134" s="5">
        <f t="shared" si="78"/>
        <v>20.4687421890652</v>
      </c>
      <c r="AA134" s="5">
        <f t="shared" si="79"/>
        <v>0</v>
      </c>
      <c r="AB134" s="5">
        <f t="shared" si="80"/>
        <v>0.0124065001947271</v>
      </c>
      <c r="AD134" s="4">
        <f t="shared" si="67"/>
        <v>4469.476592</v>
      </c>
      <c r="AE134" s="5">
        <f t="shared" si="83"/>
        <v>12.4469931610006</v>
      </c>
      <c r="AG134">
        <f t="shared" si="81"/>
        <v>65.6467708862396</v>
      </c>
      <c r="AH134">
        <f t="shared" si="82"/>
        <v>0.0136019672632083</v>
      </c>
      <c r="AJ134">
        <f t="shared" si="68"/>
        <v>45.3947572845996</v>
      </c>
      <c r="AK134">
        <f t="shared" si="69"/>
        <v>0.0094057635154121</v>
      </c>
    </row>
    <row r="135" spans="1:37">
      <c r="A135">
        <v>7.61827839229</v>
      </c>
      <c r="B135" s="6">
        <v>0.315912973874382</v>
      </c>
      <c r="C135" s="6">
        <v>0.0239315408209734</v>
      </c>
      <c r="D135" s="6">
        <f t="shared" si="56"/>
        <v>0.291981433053409</v>
      </c>
      <c r="E135" s="6">
        <f t="shared" si="57"/>
        <v>0.684087026125618</v>
      </c>
      <c r="F135">
        <f t="shared" si="58"/>
        <v>1</v>
      </c>
      <c r="G135" s="1">
        <v>133</v>
      </c>
      <c r="H135" s="2">
        <f t="shared" si="70"/>
        <v>0.00138605550797196</v>
      </c>
      <c r="I135" s="2">
        <f t="shared" si="71"/>
        <v>0.0168568421866378</v>
      </c>
      <c r="J135" s="2">
        <f t="shared" si="72"/>
        <v>0.0392535430019198</v>
      </c>
      <c r="K135" s="3">
        <f t="shared" si="59"/>
        <v>0.0241068054157937</v>
      </c>
      <c r="L135" s="3">
        <f t="shared" si="60"/>
        <v>0.293180620964164</v>
      </c>
      <c r="M135" s="3">
        <f t="shared" si="61"/>
        <v>0.682712573620042</v>
      </c>
      <c r="N135" s="4">
        <f t="shared" si="62"/>
        <v>1338.079801</v>
      </c>
      <c r="O135" s="4">
        <f t="shared" si="63"/>
        <v>0</v>
      </c>
      <c r="P135" s="4">
        <v>0</v>
      </c>
      <c r="Q135" s="4">
        <f t="shared" si="73"/>
        <v>0.85</v>
      </c>
      <c r="R135" s="5">
        <f t="shared" si="74"/>
        <v>32.256829393511</v>
      </c>
      <c r="S135" s="5">
        <f t="shared" si="75"/>
        <v>0</v>
      </c>
      <c r="T135" s="5">
        <f t="shared" si="76"/>
        <v>0</v>
      </c>
      <c r="U135" s="5">
        <f t="shared" si="77"/>
        <v>0.00117814718177616</v>
      </c>
      <c r="W135" s="4">
        <f t="shared" si="64"/>
        <v>368.79109324624</v>
      </c>
      <c r="X135" s="4">
        <f t="shared" si="65"/>
        <v>0</v>
      </c>
      <c r="Y135" s="4">
        <f t="shared" si="66"/>
        <v>0.73</v>
      </c>
      <c r="Z135" s="5">
        <f t="shared" si="78"/>
        <v>108.122401723986</v>
      </c>
      <c r="AA135" s="5">
        <f t="shared" si="79"/>
        <v>0</v>
      </c>
      <c r="AB135" s="5">
        <f t="shared" si="80"/>
        <v>0.0123054947962456</v>
      </c>
      <c r="AD135" s="4">
        <f t="shared" si="67"/>
        <v>4469.476592</v>
      </c>
      <c r="AE135" s="5">
        <f t="shared" si="83"/>
        <v>12.3396204121999</v>
      </c>
      <c r="AG135">
        <f t="shared" si="81"/>
        <v>152.718851529697</v>
      </c>
      <c r="AH135">
        <f t="shared" si="82"/>
        <v>0.0134836419780217</v>
      </c>
      <c r="AJ135">
        <f t="shared" si="68"/>
        <v>105.309286468648</v>
      </c>
      <c r="AK135">
        <f t="shared" si="69"/>
        <v>0.00929782211875826</v>
      </c>
    </row>
    <row r="136" spans="1:37">
      <c r="A136">
        <v>7.67577483298653</v>
      </c>
      <c r="B136" s="6">
        <v>0.313187782018964</v>
      </c>
      <c r="C136" s="6">
        <v>0.0235885199391034</v>
      </c>
      <c r="D136" s="6">
        <f t="shared" si="56"/>
        <v>0.289599262079861</v>
      </c>
      <c r="E136" s="6">
        <f t="shared" si="57"/>
        <v>0.686812217981036</v>
      </c>
      <c r="F136">
        <f t="shared" si="58"/>
        <v>1</v>
      </c>
      <c r="G136" s="1">
        <v>134</v>
      </c>
      <c r="H136" s="2">
        <f t="shared" si="70"/>
        <v>0.00136611717769364</v>
      </c>
      <c r="I136" s="2">
        <f t="shared" si="71"/>
        <v>0.0167194099739885</v>
      </c>
      <c r="J136" s="2">
        <f t="shared" si="72"/>
        <v>0.0394109135448483</v>
      </c>
      <c r="K136" s="3">
        <f t="shared" si="59"/>
        <v>0.0237600303800384</v>
      </c>
      <c r="L136" s="3">
        <f t="shared" si="60"/>
        <v>0.290790347566635</v>
      </c>
      <c r="M136" s="3">
        <f t="shared" si="61"/>
        <v>0.685449622053327</v>
      </c>
      <c r="N136" s="4">
        <f t="shared" si="62"/>
        <v>1338.079801</v>
      </c>
      <c r="O136" s="4">
        <f t="shared" si="63"/>
        <v>0</v>
      </c>
      <c r="P136" s="4">
        <v>0</v>
      </c>
      <c r="Q136" s="4">
        <f t="shared" si="73"/>
        <v>0.85</v>
      </c>
      <c r="R136" s="5">
        <f t="shared" si="74"/>
        <v>31.7928167226757</v>
      </c>
      <c r="S136" s="5">
        <f t="shared" si="75"/>
        <v>0</v>
      </c>
      <c r="T136" s="5">
        <f t="shared" si="76"/>
        <v>0</v>
      </c>
      <c r="U136" s="5">
        <f t="shared" si="77"/>
        <v>0.00116119960103959</v>
      </c>
      <c r="W136" s="4">
        <f t="shared" si="64"/>
        <v>89.94053208896</v>
      </c>
      <c r="X136" s="4">
        <f t="shared" si="65"/>
        <v>0</v>
      </c>
      <c r="Y136" s="4">
        <f t="shared" si="66"/>
        <v>0.73</v>
      </c>
      <c r="Z136" s="5">
        <f t="shared" si="78"/>
        <v>26.1538385864767</v>
      </c>
      <c r="AA136" s="5">
        <f t="shared" si="79"/>
        <v>0</v>
      </c>
      <c r="AB136" s="5">
        <f t="shared" si="80"/>
        <v>0.0122051692810116</v>
      </c>
      <c r="AD136" s="4">
        <f t="shared" si="67"/>
        <v>4469.476592</v>
      </c>
      <c r="AE136" s="5">
        <f t="shared" si="83"/>
        <v>12.2331739037378</v>
      </c>
      <c r="AG136">
        <f t="shared" si="81"/>
        <v>70.1798292128902</v>
      </c>
      <c r="AH136">
        <f t="shared" si="82"/>
        <v>0.0133663688820512</v>
      </c>
      <c r="AJ136">
        <f t="shared" si="68"/>
        <v>48.2578554778809</v>
      </c>
      <c r="AK136">
        <f t="shared" si="69"/>
        <v>0.00919113518810893</v>
      </c>
    </row>
    <row r="137" spans="1:37">
      <c r="A137">
        <v>7.73327127368306</v>
      </c>
      <c r="B137" s="6">
        <v>0.310486098760099</v>
      </c>
      <c r="C137" s="6">
        <v>0.0232527956855948</v>
      </c>
      <c r="D137" s="6">
        <f t="shared" si="56"/>
        <v>0.287233303074504</v>
      </c>
      <c r="E137" s="6">
        <f t="shared" si="57"/>
        <v>0.689513901239901</v>
      </c>
      <c r="F137">
        <f t="shared" si="58"/>
        <v>1</v>
      </c>
      <c r="G137" s="1">
        <v>135</v>
      </c>
      <c r="H137" s="2">
        <f t="shared" si="70"/>
        <v>0.00134660446298146</v>
      </c>
      <c r="I137" s="2">
        <f t="shared" si="71"/>
        <v>0.0165829096871127</v>
      </c>
      <c r="J137" s="2">
        <f t="shared" si="72"/>
        <v>0.0395669265464362</v>
      </c>
      <c r="K137" s="3">
        <f t="shared" si="59"/>
        <v>0.0234206578123491</v>
      </c>
      <c r="L137" s="3">
        <f t="shared" si="60"/>
        <v>0.288416282577182</v>
      </c>
      <c r="M137" s="3">
        <f t="shared" si="61"/>
        <v>0.688163059610468</v>
      </c>
      <c r="N137" s="4">
        <f t="shared" si="62"/>
        <v>1338.079801</v>
      </c>
      <c r="O137" s="4">
        <f t="shared" si="63"/>
        <v>0</v>
      </c>
      <c r="P137" s="4">
        <v>0</v>
      </c>
      <c r="Q137" s="4">
        <f t="shared" si="73"/>
        <v>0.85</v>
      </c>
      <c r="R137" s="5">
        <f t="shared" si="74"/>
        <v>31.3387091448372</v>
      </c>
      <c r="S137" s="5">
        <f t="shared" si="75"/>
        <v>0</v>
      </c>
      <c r="T137" s="5">
        <f t="shared" si="76"/>
        <v>0</v>
      </c>
      <c r="U137" s="5">
        <f t="shared" si="77"/>
        <v>0.00114461379353424</v>
      </c>
      <c r="W137" s="4">
        <f t="shared" si="64"/>
        <v>368.79109324624</v>
      </c>
      <c r="X137" s="4">
        <f t="shared" si="65"/>
        <v>0</v>
      </c>
      <c r="Y137" s="4">
        <f t="shared" si="66"/>
        <v>0.73</v>
      </c>
      <c r="Z137" s="5">
        <f t="shared" si="78"/>
        <v>106.365356161656</v>
      </c>
      <c r="AA137" s="5">
        <f t="shared" si="79"/>
        <v>0</v>
      </c>
      <c r="AB137" s="5">
        <f t="shared" si="80"/>
        <v>0.0121055240715923</v>
      </c>
      <c r="AD137" s="4">
        <f t="shared" si="67"/>
        <v>4469.476592</v>
      </c>
      <c r="AE137" s="5">
        <f t="shared" si="83"/>
        <v>12.127645645497</v>
      </c>
      <c r="AG137">
        <f t="shared" si="81"/>
        <v>149.83171095199</v>
      </c>
      <c r="AH137">
        <f t="shared" si="82"/>
        <v>0.0132501378651265</v>
      </c>
      <c r="AJ137">
        <f t="shared" si="68"/>
        <v>102.740373689632</v>
      </c>
      <c r="AK137">
        <f t="shared" si="69"/>
        <v>0.0090856875827738</v>
      </c>
    </row>
    <row r="138" spans="1:37">
      <c r="A138">
        <v>7.79076771437959</v>
      </c>
      <c r="B138" s="6">
        <v>0.307807721303217</v>
      </c>
      <c r="C138" s="6">
        <v>0.0229241637384484</v>
      </c>
      <c r="D138" s="6">
        <f t="shared" si="56"/>
        <v>0.284883557564769</v>
      </c>
      <c r="E138" s="6">
        <f t="shared" si="57"/>
        <v>0.692192278696783</v>
      </c>
      <c r="F138">
        <f t="shared" si="58"/>
        <v>1</v>
      </c>
      <c r="G138" s="1">
        <v>136</v>
      </c>
      <c r="H138" s="2">
        <f t="shared" si="70"/>
        <v>0.00132750540453527</v>
      </c>
      <c r="I138" s="2">
        <f t="shared" si="71"/>
        <v>0.0164473415746153</v>
      </c>
      <c r="J138" s="2">
        <f t="shared" si="72"/>
        <v>0.0397215937173789</v>
      </c>
      <c r="K138" s="3">
        <f t="shared" si="59"/>
        <v>0.0230884797120216</v>
      </c>
      <c r="L138" s="3">
        <f t="shared" si="60"/>
        <v>0.286058430319636</v>
      </c>
      <c r="M138" s="3">
        <f t="shared" si="61"/>
        <v>0.690853089968342</v>
      </c>
      <c r="N138" s="4">
        <f t="shared" si="62"/>
        <v>1338.079801</v>
      </c>
      <c r="O138" s="4">
        <f t="shared" si="63"/>
        <v>0</v>
      </c>
      <c r="P138" s="4">
        <v>0</v>
      </c>
      <c r="Q138" s="4">
        <f t="shared" si="73"/>
        <v>0.85</v>
      </c>
      <c r="R138" s="5">
        <f t="shared" si="74"/>
        <v>30.8942283384544</v>
      </c>
      <c r="S138" s="5">
        <f t="shared" si="75"/>
        <v>0</v>
      </c>
      <c r="T138" s="5">
        <f t="shared" si="76"/>
        <v>0</v>
      </c>
      <c r="U138" s="5">
        <f t="shared" si="77"/>
        <v>0.00112837959385498</v>
      </c>
      <c r="W138" s="4">
        <f t="shared" si="64"/>
        <v>69.24775368896</v>
      </c>
      <c r="X138" s="4">
        <f t="shared" si="65"/>
        <v>0</v>
      </c>
      <c r="Y138" s="4">
        <f t="shared" si="66"/>
        <v>0.73</v>
      </c>
      <c r="Z138" s="5">
        <f t="shared" si="78"/>
        <v>19.8089037234247</v>
      </c>
      <c r="AA138" s="5">
        <f t="shared" si="79"/>
        <v>0</v>
      </c>
      <c r="AB138" s="5">
        <f t="shared" si="80"/>
        <v>0.0120065593494692</v>
      </c>
      <c r="AD138" s="4">
        <f t="shared" si="67"/>
        <v>4469.476592</v>
      </c>
      <c r="AE138" s="5">
        <f t="shared" si="83"/>
        <v>12.0230277162856</v>
      </c>
      <c r="AG138">
        <f t="shared" si="81"/>
        <v>62.7261597781647</v>
      </c>
      <c r="AH138">
        <f t="shared" si="82"/>
        <v>0.0131349389433241</v>
      </c>
      <c r="AJ138">
        <f t="shared" si="68"/>
        <v>42.8911600893677</v>
      </c>
      <c r="AK138">
        <f t="shared" si="69"/>
        <v>0.00898146436789041</v>
      </c>
    </row>
    <row r="139" spans="1:37">
      <c r="A139">
        <v>7.84826415507611</v>
      </c>
      <c r="B139" s="6">
        <v>0.305152448603135</v>
      </c>
      <c r="C139" s="6">
        <v>0.0226024268305795</v>
      </c>
      <c r="D139" s="6">
        <f t="shared" si="56"/>
        <v>0.282550021772556</v>
      </c>
      <c r="E139" s="6">
        <f t="shared" si="57"/>
        <v>0.694847551396865</v>
      </c>
      <c r="F139">
        <f t="shared" si="58"/>
        <v>1</v>
      </c>
      <c r="G139" s="1">
        <v>137</v>
      </c>
      <c r="H139" s="2">
        <f t="shared" si="70"/>
        <v>0.00130880845738342</v>
      </c>
      <c r="I139" s="2">
        <f t="shared" si="71"/>
        <v>0.0163127055717912</v>
      </c>
      <c r="J139" s="2">
        <f t="shared" si="72"/>
        <v>0.0398749266673451</v>
      </c>
      <c r="K139" s="3">
        <f t="shared" si="59"/>
        <v>0.0227632952845139</v>
      </c>
      <c r="L139" s="3">
        <f t="shared" si="60"/>
        <v>0.283716789668662</v>
      </c>
      <c r="M139" s="3">
        <f t="shared" si="61"/>
        <v>0.693519915046824</v>
      </c>
      <c r="N139" s="4">
        <f t="shared" si="62"/>
        <v>1338.079801</v>
      </c>
      <c r="O139" s="4">
        <f t="shared" si="63"/>
        <v>0</v>
      </c>
      <c r="P139" s="4">
        <v>0</v>
      </c>
      <c r="Q139" s="4">
        <f t="shared" si="73"/>
        <v>0.85</v>
      </c>
      <c r="R139" s="5">
        <f t="shared" si="74"/>
        <v>30.4591056244067</v>
      </c>
      <c r="S139" s="5">
        <f t="shared" si="75"/>
        <v>0</v>
      </c>
      <c r="T139" s="5">
        <f t="shared" si="76"/>
        <v>0</v>
      </c>
      <c r="U139" s="5">
        <f t="shared" si="77"/>
        <v>0.00111248718877591</v>
      </c>
      <c r="W139" s="4">
        <f t="shared" si="64"/>
        <v>368.79109324624</v>
      </c>
      <c r="X139" s="4">
        <f t="shared" si="65"/>
        <v>0</v>
      </c>
      <c r="Y139" s="4">
        <f t="shared" si="66"/>
        <v>0.73</v>
      </c>
      <c r="Z139" s="5">
        <f t="shared" si="78"/>
        <v>104.632225034219</v>
      </c>
      <c r="AA139" s="5">
        <f t="shared" si="79"/>
        <v>0</v>
      </c>
      <c r="AB139" s="5">
        <f t="shared" si="80"/>
        <v>0.0119082750674076</v>
      </c>
      <c r="AD139" s="4">
        <f t="shared" si="67"/>
        <v>4469.476592</v>
      </c>
      <c r="AE139" s="5">
        <f t="shared" si="83"/>
        <v>11.919312263234</v>
      </c>
      <c r="AG139">
        <f t="shared" si="81"/>
        <v>147.01064292186</v>
      </c>
      <c r="AH139">
        <f t="shared" si="82"/>
        <v>0.0130207622561835</v>
      </c>
      <c r="AJ139">
        <f t="shared" si="68"/>
        <v>100.241962500675</v>
      </c>
      <c r="AK139">
        <f t="shared" si="69"/>
        <v>0.00887845081058731</v>
      </c>
    </row>
    <row r="140" spans="1:37">
      <c r="A140">
        <v>7.90576059577264</v>
      </c>
      <c r="B140" s="6">
        <v>0.302520081348965</v>
      </c>
      <c r="C140" s="6">
        <v>0.0222873944616177</v>
      </c>
      <c r="D140" s="6">
        <f t="shared" si="56"/>
        <v>0.280232686887347</v>
      </c>
      <c r="E140" s="6">
        <f t="shared" si="57"/>
        <v>0.697479918651035</v>
      </c>
      <c r="F140">
        <f t="shared" si="58"/>
        <v>1</v>
      </c>
      <c r="G140" s="1">
        <v>138</v>
      </c>
      <c r="H140" s="2">
        <f t="shared" si="70"/>
        <v>0.00129050247390233</v>
      </c>
      <c r="I140" s="2">
        <f t="shared" si="71"/>
        <v>0.0161790013167484</v>
      </c>
      <c r="J140" s="2">
        <f t="shared" si="72"/>
        <v>0.0400269369058796</v>
      </c>
      <c r="K140" s="3">
        <f t="shared" si="59"/>
        <v>0.0224449106460986</v>
      </c>
      <c r="L140" s="3">
        <f t="shared" si="60"/>
        <v>0.281391354329951</v>
      </c>
      <c r="M140" s="3">
        <f t="shared" si="61"/>
        <v>0.69616373502395</v>
      </c>
      <c r="N140" s="4">
        <f t="shared" si="62"/>
        <v>1338.079801</v>
      </c>
      <c r="O140" s="4">
        <f t="shared" si="63"/>
        <v>0</v>
      </c>
      <c r="P140" s="4">
        <v>0</v>
      </c>
      <c r="Q140" s="4">
        <f t="shared" si="73"/>
        <v>0.85</v>
      </c>
      <c r="R140" s="5">
        <f t="shared" si="74"/>
        <v>30.0330815707944</v>
      </c>
      <c r="S140" s="5">
        <f t="shared" si="75"/>
        <v>0</v>
      </c>
      <c r="T140" s="5">
        <f t="shared" si="76"/>
        <v>0</v>
      </c>
      <c r="U140" s="5">
        <f t="shared" si="77"/>
        <v>0.00109692710281698</v>
      </c>
      <c r="W140" s="4">
        <f t="shared" si="64"/>
        <v>89.94053208896</v>
      </c>
      <c r="X140" s="4">
        <f t="shared" si="65"/>
        <v>0</v>
      </c>
      <c r="Y140" s="4">
        <f t="shared" si="66"/>
        <v>0.73</v>
      </c>
      <c r="Z140" s="5">
        <f t="shared" si="78"/>
        <v>25.3084881336689</v>
      </c>
      <c r="AA140" s="5">
        <f t="shared" si="79"/>
        <v>0</v>
      </c>
      <c r="AB140" s="5">
        <f t="shared" si="80"/>
        <v>0.0118106709612263</v>
      </c>
      <c r="AD140" s="4">
        <f t="shared" si="67"/>
        <v>4469.476592</v>
      </c>
      <c r="AE140" s="5">
        <f t="shared" si="83"/>
        <v>11.8164915012263</v>
      </c>
      <c r="AG140">
        <f t="shared" si="81"/>
        <v>67.1580612056896</v>
      </c>
      <c r="AH140">
        <f t="shared" si="82"/>
        <v>0.0129075980640433</v>
      </c>
      <c r="AJ140">
        <f t="shared" si="68"/>
        <v>45.6647016262169</v>
      </c>
      <c r="AK140">
        <f t="shared" si="69"/>
        <v>0.00877663237627441</v>
      </c>
    </row>
    <row r="141" spans="1:37">
      <c r="A141">
        <v>7.96325703646917</v>
      </c>
      <c r="B141" s="6">
        <v>0.299910421949157</v>
      </c>
      <c r="C141" s="6">
        <v>0.0219788826232438</v>
      </c>
      <c r="D141" s="6">
        <f t="shared" si="56"/>
        <v>0.277931539325913</v>
      </c>
      <c r="E141" s="6">
        <f t="shared" si="57"/>
        <v>0.700089578050843</v>
      </c>
      <c r="F141">
        <f t="shared" si="58"/>
        <v>1</v>
      </c>
      <c r="G141" s="1">
        <v>139</v>
      </c>
      <c r="H141" s="2">
        <f t="shared" si="70"/>
        <v>0.00127257668763296</v>
      </c>
      <c r="I141" s="2">
        <f t="shared" si="71"/>
        <v>0.0160462281656977</v>
      </c>
      <c r="J141" s="2">
        <f t="shared" si="72"/>
        <v>0.0401776358431997</v>
      </c>
      <c r="K141" s="3">
        <f t="shared" si="59"/>
        <v>0.0221331385424308</v>
      </c>
      <c r="L141" s="3">
        <f t="shared" si="60"/>
        <v>0.27908211310663</v>
      </c>
      <c r="M141" s="3">
        <f t="shared" si="61"/>
        <v>0.698784748350939</v>
      </c>
      <c r="N141" s="4">
        <f t="shared" si="62"/>
        <v>1338.079801</v>
      </c>
      <c r="O141" s="4">
        <f t="shared" si="63"/>
        <v>0</v>
      </c>
      <c r="P141" s="4">
        <v>0</v>
      </c>
      <c r="Q141" s="4">
        <f t="shared" si="73"/>
        <v>0.85</v>
      </c>
      <c r="R141" s="5">
        <f t="shared" si="74"/>
        <v>29.6159056163612</v>
      </c>
      <c r="S141" s="5">
        <f t="shared" si="75"/>
        <v>0</v>
      </c>
      <c r="T141" s="5">
        <f t="shared" si="76"/>
        <v>0</v>
      </c>
      <c r="U141" s="5">
        <f t="shared" si="77"/>
        <v>0.00108169018448802</v>
      </c>
      <c r="W141" s="4">
        <f t="shared" si="64"/>
        <v>368.79109324624</v>
      </c>
      <c r="X141" s="4">
        <f t="shared" si="65"/>
        <v>0</v>
      </c>
      <c r="Y141" s="4">
        <f t="shared" si="66"/>
        <v>0.73</v>
      </c>
      <c r="Z141" s="5">
        <f t="shared" si="78"/>
        <v>102.922997598065</v>
      </c>
      <c r="AA141" s="5">
        <f t="shared" si="79"/>
        <v>0</v>
      </c>
      <c r="AB141" s="5">
        <f t="shared" si="80"/>
        <v>0.0117137465609594</v>
      </c>
      <c r="AD141" s="4">
        <f t="shared" si="67"/>
        <v>4469.476592</v>
      </c>
      <c r="AE141" s="5">
        <f t="shared" si="83"/>
        <v>11.7145577122976</v>
      </c>
      <c r="AG141">
        <f t="shared" si="81"/>
        <v>144.253460926724</v>
      </c>
      <c r="AH141">
        <f t="shared" si="82"/>
        <v>0.0127954367454474</v>
      </c>
      <c r="AJ141">
        <f t="shared" si="68"/>
        <v>97.8116097922231</v>
      </c>
      <c r="AK141">
        <f t="shared" si="69"/>
        <v>0.00867599472502442</v>
      </c>
    </row>
    <row r="142" spans="1:37">
      <c r="A142">
        <v>8.0207534771657</v>
      </c>
      <c r="B142" s="6">
        <v>0.297323274516662</v>
      </c>
      <c r="C142" s="6">
        <v>0.0216767135373462</v>
      </c>
      <c r="D142" s="6">
        <f t="shared" si="56"/>
        <v>0.275646560979316</v>
      </c>
      <c r="E142" s="6">
        <f t="shared" si="57"/>
        <v>0.702676725483338</v>
      </c>
      <c r="F142">
        <f t="shared" si="58"/>
        <v>1</v>
      </c>
      <c r="G142" s="1">
        <v>140</v>
      </c>
      <c r="H142" s="2">
        <f t="shared" si="70"/>
        <v>0.0012550206978595</v>
      </c>
      <c r="I142" s="2">
        <f t="shared" si="71"/>
        <v>0.0159143852075485</v>
      </c>
      <c r="J142" s="2">
        <f t="shared" si="72"/>
        <v>0.0403270347911215</v>
      </c>
      <c r="K142" s="3">
        <f t="shared" si="59"/>
        <v>0.021827798080295</v>
      </c>
      <c r="L142" s="3">
        <f t="shared" si="60"/>
        <v>0.276789050152615</v>
      </c>
      <c r="M142" s="3">
        <f t="shared" si="61"/>
        <v>0.70138315176709</v>
      </c>
      <c r="N142" s="4">
        <f t="shared" si="62"/>
        <v>1338.079801</v>
      </c>
      <c r="O142" s="4">
        <f t="shared" si="63"/>
        <v>0</v>
      </c>
      <c r="P142" s="4">
        <v>0</v>
      </c>
      <c r="Q142" s="4">
        <f t="shared" si="73"/>
        <v>0.85</v>
      </c>
      <c r="R142" s="5">
        <f t="shared" si="74"/>
        <v>29.2073357115493</v>
      </c>
      <c r="S142" s="5">
        <f t="shared" si="75"/>
        <v>0</v>
      </c>
      <c r="T142" s="5">
        <f t="shared" si="76"/>
        <v>0</v>
      </c>
      <c r="U142" s="5">
        <f t="shared" si="77"/>
        <v>0.00106676759318058</v>
      </c>
      <c r="W142" s="4">
        <f t="shared" si="64"/>
        <v>69.24775368896</v>
      </c>
      <c r="X142" s="4">
        <f t="shared" si="65"/>
        <v>0</v>
      </c>
      <c r="Y142" s="4">
        <f t="shared" si="66"/>
        <v>0.73</v>
      </c>
      <c r="Z142" s="5">
        <f t="shared" si="78"/>
        <v>19.1670199687695</v>
      </c>
      <c r="AA142" s="5">
        <f t="shared" si="79"/>
        <v>0</v>
      </c>
      <c r="AB142" s="5">
        <f t="shared" si="80"/>
        <v>0.0116175012015104</v>
      </c>
      <c r="AD142" s="4">
        <f t="shared" si="67"/>
        <v>4469.476592</v>
      </c>
      <c r="AE142" s="5">
        <f t="shared" si="83"/>
        <v>11.6135032450613</v>
      </c>
      <c r="AG142">
        <f t="shared" si="81"/>
        <v>59.9878589253801</v>
      </c>
      <c r="AH142">
        <f t="shared" si="82"/>
        <v>0.012684268794691</v>
      </c>
      <c r="AJ142">
        <f t="shared" si="68"/>
        <v>40.5610526392017</v>
      </c>
      <c r="AK142">
        <f t="shared" si="69"/>
        <v>0.00857652370809274</v>
      </c>
    </row>
    <row r="143" spans="1:37">
      <c r="A143">
        <v>8.07824991786223</v>
      </c>
      <c r="B143" s="6">
        <v>0.294758444854233</v>
      </c>
      <c r="C143" s="6">
        <v>0.0213807154063249</v>
      </c>
      <c r="D143" s="6">
        <f t="shared" si="56"/>
        <v>0.273377729447908</v>
      </c>
      <c r="E143" s="6">
        <f t="shared" si="57"/>
        <v>0.705241555145767</v>
      </c>
      <c r="F143">
        <f t="shared" si="58"/>
        <v>1</v>
      </c>
      <c r="G143" s="1">
        <v>141</v>
      </c>
      <c r="H143" s="2">
        <f t="shared" si="70"/>
        <v>0.00123782445490243</v>
      </c>
      <c r="I143" s="2">
        <f t="shared" si="71"/>
        <v>0.0157834712777518</v>
      </c>
      <c r="J143" s="2">
        <f t="shared" si="72"/>
        <v>0.0404751449638762</v>
      </c>
      <c r="K143" s="3">
        <f t="shared" si="59"/>
        <v>0.0215287144718355</v>
      </c>
      <c r="L143" s="3">
        <f t="shared" si="60"/>
        <v>0.274512145213612</v>
      </c>
      <c r="M143" s="3">
        <f t="shared" si="61"/>
        <v>0.703959140314552</v>
      </c>
      <c r="N143" s="4">
        <f t="shared" si="62"/>
        <v>1338.079801</v>
      </c>
      <c r="O143" s="4">
        <f t="shared" si="63"/>
        <v>0</v>
      </c>
      <c r="P143" s="4">
        <v>0</v>
      </c>
      <c r="Q143" s="4">
        <f t="shared" si="73"/>
        <v>0.85</v>
      </c>
      <c r="R143" s="5">
        <f t="shared" si="74"/>
        <v>28.8071379762595</v>
      </c>
      <c r="S143" s="5">
        <f t="shared" si="75"/>
        <v>0</v>
      </c>
      <c r="T143" s="5">
        <f t="shared" si="76"/>
        <v>0</v>
      </c>
      <c r="U143" s="5">
        <f t="shared" si="77"/>
        <v>0.00105215078666706</v>
      </c>
      <c r="W143" s="4">
        <f t="shared" si="64"/>
        <v>368.79109324624</v>
      </c>
      <c r="X143" s="4">
        <f t="shared" si="65"/>
        <v>0</v>
      </c>
      <c r="Y143" s="4">
        <f t="shared" si="66"/>
        <v>0.73</v>
      </c>
      <c r="Z143" s="5">
        <f t="shared" si="78"/>
        <v>101.237634142699</v>
      </c>
      <c r="AA143" s="5">
        <f t="shared" si="79"/>
        <v>0</v>
      </c>
      <c r="AB143" s="5">
        <f t="shared" si="80"/>
        <v>0.0115219340327588</v>
      </c>
      <c r="AD143" s="4">
        <f t="shared" si="67"/>
        <v>4469.476592</v>
      </c>
      <c r="AE143" s="5">
        <f t="shared" si="83"/>
        <v>11.5133205141415</v>
      </c>
      <c r="AG143">
        <f t="shared" si="81"/>
        <v>141.5580926331</v>
      </c>
      <c r="AH143">
        <f t="shared" si="82"/>
        <v>0.0125740848194259</v>
      </c>
      <c r="AJ143">
        <f t="shared" si="68"/>
        <v>95.4469925714698</v>
      </c>
      <c r="AK143">
        <f t="shared" si="69"/>
        <v>0.00847820536451723</v>
      </c>
    </row>
    <row r="144" spans="1:37">
      <c r="A144">
        <v>8.13574635855876</v>
      </c>
      <c r="B144" s="6">
        <v>0.292215740439846</v>
      </c>
      <c r="C144" s="6">
        <v>0.0210907221749065</v>
      </c>
      <c r="D144" s="6">
        <f t="shared" si="56"/>
        <v>0.27112501826494</v>
      </c>
      <c r="E144" s="6">
        <f t="shared" si="57"/>
        <v>0.707784259560154</v>
      </c>
      <c r="F144">
        <f t="shared" si="58"/>
        <v>1</v>
      </c>
      <c r="G144" s="1">
        <v>142</v>
      </c>
      <c r="H144" s="2">
        <f t="shared" si="70"/>
        <v>0.00122097824609283</v>
      </c>
      <c r="I144" s="2">
        <f t="shared" si="71"/>
        <v>0.0156534849714848</v>
      </c>
      <c r="J144" s="2">
        <f t="shared" si="72"/>
        <v>0.0406219774789527</v>
      </c>
      <c r="K144" s="3">
        <f t="shared" si="59"/>
        <v>0.0212357187906157</v>
      </c>
      <c r="L144" s="3">
        <f t="shared" si="60"/>
        <v>0.272251373856424</v>
      </c>
      <c r="M144" s="3">
        <f t="shared" si="61"/>
        <v>0.70651290735296</v>
      </c>
      <c r="N144" s="4">
        <f t="shared" si="62"/>
        <v>1338.079801</v>
      </c>
      <c r="O144" s="4">
        <f t="shared" si="63"/>
        <v>0</v>
      </c>
      <c r="P144" s="4">
        <v>0</v>
      </c>
      <c r="Q144" s="4">
        <f t="shared" si="73"/>
        <v>0.85</v>
      </c>
      <c r="R144" s="5">
        <f t="shared" si="74"/>
        <v>28.415086373439</v>
      </c>
      <c r="S144" s="5">
        <f t="shared" si="75"/>
        <v>0</v>
      </c>
      <c r="T144" s="5">
        <f t="shared" si="76"/>
        <v>0</v>
      </c>
      <c r="U144" s="5">
        <f t="shared" si="77"/>
        <v>0.00103783150917891</v>
      </c>
      <c r="W144" s="4">
        <f t="shared" si="64"/>
        <v>89.94053208896</v>
      </c>
      <c r="X144" s="4">
        <f t="shared" si="65"/>
        <v>0</v>
      </c>
      <c r="Y144" s="4">
        <f t="shared" si="66"/>
        <v>0.73</v>
      </c>
      <c r="Z144" s="5">
        <f t="shared" si="78"/>
        <v>24.4864334265971</v>
      </c>
      <c r="AA144" s="5">
        <f t="shared" si="79"/>
        <v>0</v>
      </c>
      <c r="AB144" s="5">
        <f t="shared" si="80"/>
        <v>0.0114270440291839</v>
      </c>
      <c r="AD144" s="4">
        <f t="shared" si="67"/>
        <v>4469.476592</v>
      </c>
      <c r="AE144" s="5">
        <f t="shared" si="83"/>
        <v>11.4140019995859</v>
      </c>
      <c r="AG144">
        <f t="shared" si="81"/>
        <v>64.315521799622</v>
      </c>
      <c r="AH144">
        <f t="shared" si="82"/>
        <v>0.0124648755383628</v>
      </c>
      <c r="AJ144">
        <f t="shared" si="68"/>
        <v>43.243917956666</v>
      </c>
      <c r="AK144">
        <f t="shared" si="69"/>
        <v>0.00838102591782412</v>
      </c>
    </row>
    <row r="145" spans="1:37">
      <c r="A145">
        <v>8.19324279925528</v>
      </c>
      <c r="B145" s="6">
        <v>0.289694970412248</v>
      </c>
      <c r="C145" s="6">
        <v>0.020806573302874</v>
      </c>
      <c r="D145" s="6">
        <f t="shared" si="56"/>
        <v>0.268888397109374</v>
      </c>
      <c r="E145" s="6">
        <f t="shared" si="57"/>
        <v>0.710305029587752</v>
      </c>
      <c r="F145">
        <f t="shared" si="58"/>
        <v>1</v>
      </c>
      <c r="G145" s="1">
        <v>143</v>
      </c>
      <c r="H145" s="2">
        <f t="shared" si="70"/>
        <v>0.00120447268239138</v>
      </c>
      <c r="I145" s="2">
        <f t="shared" si="71"/>
        <v>0.0155244246561971</v>
      </c>
      <c r="J145" s="2">
        <f t="shared" si="72"/>
        <v>0.0407675433579312</v>
      </c>
      <c r="K145" s="3">
        <f t="shared" si="59"/>
        <v>0.0209486477388902</v>
      </c>
      <c r="L145" s="3">
        <f t="shared" si="60"/>
        <v>0.270006707687157</v>
      </c>
      <c r="M145" s="3">
        <f t="shared" si="61"/>
        <v>0.709044644573953</v>
      </c>
      <c r="N145" s="4">
        <f t="shared" si="62"/>
        <v>1338.079801</v>
      </c>
      <c r="O145" s="4">
        <f t="shared" si="63"/>
        <v>0</v>
      </c>
      <c r="P145" s="4">
        <v>0</v>
      </c>
      <c r="Q145" s="4">
        <f t="shared" si="73"/>
        <v>0.85</v>
      </c>
      <c r="R145" s="5">
        <f t="shared" si="74"/>
        <v>28.0309623976734</v>
      </c>
      <c r="S145" s="5">
        <f t="shared" si="75"/>
        <v>0</v>
      </c>
      <c r="T145" s="5">
        <f t="shared" si="76"/>
        <v>0</v>
      </c>
      <c r="U145" s="5">
        <f t="shared" si="77"/>
        <v>0.00102380178003268</v>
      </c>
      <c r="W145" s="4">
        <f t="shared" si="64"/>
        <v>368.79109324624</v>
      </c>
      <c r="X145" s="4">
        <f t="shared" si="65"/>
        <v>0</v>
      </c>
      <c r="Y145" s="4">
        <f t="shared" si="66"/>
        <v>0.73</v>
      </c>
      <c r="Z145" s="5">
        <f t="shared" si="78"/>
        <v>99.5760689117645</v>
      </c>
      <c r="AA145" s="5">
        <f t="shared" si="79"/>
        <v>0</v>
      </c>
      <c r="AB145" s="5">
        <f t="shared" si="80"/>
        <v>0.0113328299990239</v>
      </c>
      <c r="AD145" s="4">
        <f t="shared" si="67"/>
        <v>4469.476592</v>
      </c>
      <c r="AE145" s="5">
        <f t="shared" si="83"/>
        <v>11.3155402463213</v>
      </c>
      <c r="AG145">
        <f t="shared" si="81"/>
        <v>138.922571555759</v>
      </c>
      <c r="AH145">
        <f t="shared" si="82"/>
        <v>0.0123566317790566</v>
      </c>
      <c r="AJ145">
        <f t="shared" si="68"/>
        <v>93.1458996697482</v>
      </c>
      <c r="AK145">
        <f t="shared" si="69"/>
        <v>0.00828497177282717</v>
      </c>
    </row>
    <row r="146" spans="1:37">
      <c r="A146">
        <v>8.25073923995181</v>
      </c>
      <c r="B146" s="6">
        <v>0.287195945556634</v>
      </c>
      <c r="C146" s="6">
        <v>0.0205281135481476</v>
      </c>
      <c r="D146" s="6">
        <f t="shared" si="56"/>
        <v>0.266667832008486</v>
      </c>
      <c r="E146" s="6">
        <f t="shared" si="57"/>
        <v>0.712804054443366</v>
      </c>
      <c r="F146">
        <f t="shared" si="58"/>
        <v>1</v>
      </c>
      <c r="G146" s="1">
        <v>144</v>
      </c>
      <c r="H146" s="2">
        <f t="shared" si="70"/>
        <v>0.00118829868561971</v>
      </c>
      <c r="I146" s="2">
        <f t="shared" si="71"/>
        <v>0.0153962884835662</v>
      </c>
      <c r="J146" s="2">
        <f t="shared" si="72"/>
        <v>0.0409118535273444</v>
      </c>
      <c r="K146" s="3">
        <f t="shared" si="59"/>
        <v>0.0206673434255108</v>
      </c>
      <c r="L146" s="3">
        <f t="shared" si="60"/>
        <v>0.26777811455893</v>
      </c>
      <c r="M146" s="3">
        <f t="shared" si="61"/>
        <v>0.711554542015559</v>
      </c>
      <c r="N146" s="4">
        <f t="shared" si="62"/>
        <v>1338.079801</v>
      </c>
      <c r="O146" s="4">
        <f t="shared" si="63"/>
        <v>0</v>
      </c>
      <c r="P146" s="4">
        <v>0</v>
      </c>
      <c r="Q146" s="4">
        <f t="shared" si="73"/>
        <v>0.85</v>
      </c>
      <c r="R146" s="5">
        <f t="shared" si="74"/>
        <v>27.6545547780061</v>
      </c>
      <c r="S146" s="5">
        <f t="shared" si="75"/>
        <v>0</v>
      </c>
      <c r="T146" s="5">
        <f t="shared" si="76"/>
        <v>0</v>
      </c>
      <c r="U146" s="5">
        <f t="shared" si="77"/>
        <v>0.00101005388277675</v>
      </c>
      <c r="W146" s="4">
        <f t="shared" si="64"/>
        <v>69.24775368896</v>
      </c>
      <c r="X146" s="4">
        <f t="shared" si="65"/>
        <v>0</v>
      </c>
      <c r="Y146" s="4">
        <f t="shared" si="66"/>
        <v>0.73</v>
      </c>
      <c r="Z146" s="5">
        <f t="shared" si="78"/>
        <v>18.5430329202709</v>
      </c>
      <c r="AA146" s="5">
        <f t="shared" si="79"/>
        <v>0</v>
      </c>
      <c r="AB146" s="5">
        <f t="shared" si="80"/>
        <v>0.0112392905930034</v>
      </c>
      <c r="AD146" s="4">
        <f t="shared" si="67"/>
        <v>4469.476592</v>
      </c>
      <c r="AE146" s="5">
        <f t="shared" si="83"/>
        <v>11.2179278635788</v>
      </c>
      <c r="AG146">
        <f t="shared" si="81"/>
        <v>57.4155155618558</v>
      </c>
      <c r="AH146">
        <f t="shared" si="82"/>
        <v>0.0122493444757801</v>
      </c>
      <c r="AJ146">
        <f t="shared" si="68"/>
        <v>38.3885658418821</v>
      </c>
      <c r="AK146">
        <f t="shared" si="69"/>
        <v>0.008190029512524</v>
      </c>
    </row>
    <row r="147" spans="1:37">
      <c r="A147">
        <v>8.30823568064834</v>
      </c>
      <c r="B147" s="6">
        <v>0.284718478290439</v>
      </c>
      <c r="C147" s="6">
        <v>0.020255192759684</v>
      </c>
      <c r="D147" s="6">
        <f t="shared" si="56"/>
        <v>0.264463285530755</v>
      </c>
      <c r="E147" s="6">
        <f t="shared" si="57"/>
        <v>0.715281521709561</v>
      </c>
      <c r="F147">
        <f t="shared" si="58"/>
        <v>1</v>
      </c>
      <c r="G147" s="1">
        <v>145</v>
      </c>
      <c r="H147" s="2">
        <f t="shared" si="70"/>
        <v>0.0011724474762683</v>
      </c>
      <c r="I147" s="2">
        <f t="shared" si="71"/>
        <v>0.015269074400838</v>
      </c>
      <c r="J147" s="2">
        <f t="shared" si="72"/>
        <v>0.0410549188194223</v>
      </c>
      <c r="K147" s="3">
        <f t="shared" si="59"/>
        <v>0.0203916531539158</v>
      </c>
      <c r="L147" s="3">
        <f t="shared" si="60"/>
        <v>0.265565558769621</v>
      </c>
      <c r="M147" s="3">
        <f t="shared" si="61"/>
        <v>0.714042788076463</v>
      </c>
      <c r="N147" s="4">
        <f t="shared" si="62"/>
        <v>1338.079801</v>
      </c>
      <c r="O147" s="4">
        <f t="shared" si="63"/>
        <v>1574.14362</v>
      </c>
      <c r="P147" s="4">
        <v>0</v>
      </c>
      <c r="Q147" s="4">
        <f t="shared" si="73"/>
        <v>0.85</v>
      </c>
      <c r="R147" s="5">
        <f t="shared" si="74"/>
        <v>27.2856591942527</v>
      </c>
      <c r="S147" s="5">
        <f t="shared" si="75"/>
        <v>32.0993907134894</v>
      </c>
      <c r="T147" s="5">
        <f t="shared" si="76"/>
        <v>0</v>
      </c>
      <c r="U147" s="5">
        <f t="shared" si="77"/>
        <v>0.000996580354828055</v>
      </c>
      <c r="W147" s="4">
        <f t="shared" si="64"/>
        <v>368.79109324624</v>
      </c>
      <c r="X147" s="4">
        <f t="shared" si="65"/>
        <v>1574.14362</v>
      </c>
      <c r="Y147" s="4">
        <f t="shared" si="66"/>
        <v>0.73</v>
      </c>
      <c r="Z147" s="5">
        <f t="shared" si="78"/>
        <v>97.938212747197</v>
      </c>
      <c r="AA147" s="5">
        <f t="shared" si="79"/>
        <v>418.038330028934</v>
      </c>
      <c r="AB147" s="5">
        <f t="shared" si="80"/>
        <v>0.0111464243126117</v>
      </c>
      <c r="AD147" s="4">
        <f t="shared" si="67"/>
        <v>4469.476592</v>
      </c>
      <c r="AE147" s="5">
        <f t="shared" si="83"/>
        <v>11.1211575243488</v>
      </c>
      <c r="AG147">
        <f t="shared" si="81"/>
        <v>586.482750208221</v>
      </c>
      <c r="AH147">
        <f t="shared" si="82"/>
        <v>0.0121430046674398</v>
      </c>
      <c r="AJ147">
        <f t="shared" si="68"/>
        <v>391.029526873302</v>
      </c>
      <c r="AK147">
        <f t="shared" si="69"/>
        <v>0.00809618589505569</v>
      </c>
    </row>
    <row r="148" spans="1:37">
      <c r="A148">
        <v>8.36573212134487</v>
      </c>
      <c r="B148" s="6">
        <v>0.282262382649261</v>
      </c>
      <c r="C148" s="6">
        <v>0.0199876656796957</v>
      </c>
      <c r="D148" s="6">
        <f t="shared" si="56"/>
        <v>0.262274716969565</v>
      </c>
      <c r="E148" s="6">
        <f t="shared" si="57"/>
        <v>0.717737617350739</v>
      </c>
      <c r="F148">
        <f t="shared" si="58"/>
        <v>1</v>
      </c>
      <c r="G148" s="1">
        <v>146</v>
      </c>
      <c r="H148" s="2">
        <f t="shared" si="70"/>
        <v>0.00115691056185933</v>
      </c>
      <c r="I148" s="2">
        <f t="shared" si="71"/>
        <v>0.0151427801616843</v>
      </c>
      <c r="J148" s="2">
        <f t="shared" si="72"/>
        <v>0.0411967499729868</v>
      </c>
      <c r="K148" s="3">
        <f t="shared" si="59"/>
        <v>0.0201214292196899</v>
      </c>
      <c r="L148" s="3">
        <f t="shared" si="60"/>
        <v>0.26336900125016</v>
      </c>
      <c r="M148" s="3">
        <f t="shared" si="61"/>
        <v>0.71650956953015</v>
      </c>
      <c r="N148" s="4">
        <f t="shared" si="62"/>
        <v>1338.079801</v>
      </c>
      <c r="O148" s="4">
        <f t="shared" si="63"/>
        <v>0</v>
      </c>
      <c r="P148" s="4">
        <v>0</v>
      </c>
      <c r="Q148" s="4">
        <f t="shared" si="73"/>
        <v>0.85</v>
      </c>
      <c r="R148" s="5">
        <f t="shared" si="74"/>
        <v>26.9240780061182</v>
      </c>
      <c r="S148" s="5">
        <f t="shared" si="75"/>
        <v>0</v>
      </c>
      <c r="T148" s="5">
        <f t="shared" si="76"/>
        <v>0</v>
      </c>
      <c r="U148" s="5">
        <f t="shared" si="77"/>
        <v>0.000983373977580431</v>
      </c>
      <c r="W148" s="4">
        <f t="shared" si="64"/>
        <v>89.94053208896</v>
      </c>
      <c r="X148" s="4">
        <f t="shared" si="65"/>
        <v>0</v>
      </c>
      <c r="Y148" s="4">
        <f t="shared" si="66"/>
        <v>0.73</v>
      </c>
      <c r="Z148" s="5">
        <f t="shared" si="78"/>
        <v>23.6875481081774</v>
      </c>
      <c r="AA148" s="5">
        <f t="shared" si="79"/>
        <v>0</v>
      </c>
      <c r="AB148" s="5">
        <f t="shared" si="80"/>
        <v>0.0110542295180295</v>
      </c>
      <c r="AD148" s="4">
        <f t="shared" si="67"/>
        <v>4469.476592</v>
      </c>
      <c r="AE148" s="5">
        <f t="shared" si="83"/>
        <v>11.0252219648316</v>
      </c>
      <c r="AG148">
        <f t="shared" si="81"/>
        <v>61.6368480791271</v>
      </c>
      <c r="AH148">
        <f t="shared" si="82"/>
        <v>0.0120376034956099</v>
      </c>
      <c r="AJ148">
        <f t="shared" si="68"/>
        <v>40.9804216205276</v>
      </c>
      <c r="AK148">
        <f t="shared" si="69"/>
        <v>0.00800342785078081</v>
      </c>
    </row>
    <row r="149" spans="1:37">
      <c r="A149">
        <v>8.4232285620414</v>
      </c>
      <c r="B149" s="6">
        <v>0.279827474272904</v>
      </c>
      <c r="C149" s="6">
        <v>0.0197253917547153</v>
      </c>
      <c r="D149" s="6">
        <f t="shared" si="56"/>
        <v>0.260102082518189</v>
      </c>
      <c r="E149" s="6">
        <f t="shared" si="57"/>
        <v>0.720172525727096</v>
      </c>
      <c r="F149">
        <f t="shared" si="58"/>
        <v>1</v>
      </c>
      <c r="G149" s="1">
        <v>147</v>
      </c>
      <c r="H149" s="2">
        <f t="shared" si="70"/>
        <v>0.00114167972582776</v>
      </c>
      <c r="I149" s="2">
        <f t="shared" si="71"/>
        <v>0.0150174033364955</v>
      </c>
      <c r="J149" s="2">
        <f t="shared" si="72"/>
        <v>0.0413373576342071</v>
      </c>
      <c r="K149" s="3">
        <f t="shared" si="59"/>
        <v>0.0198565287172055</v>
      </c>
      <c r="L149" s="3">
        <f t="shared" si="60"/>
        <v>0.261188399743877</v>
      </c>
      <c r="M149" s="3">
        <f t="shared" si="61"/>
        <v>0.718955071538917</v>
      </c>
      <c r="N149" s="4">
        <f t="shared" si="62"/>
        <v>1338.079801</v>
      </c>
      <c r="O149" s="4">
        <f t="shared" si="63"/>
        <v>0</v>
      </c>
      <c r="P149" s="4">
        <v>0</v>
      </c>
      <c r="Q149" s="4">
        <f t="shared" si="73"/>
        <v>0.85</v>
      </c>
      <c r="R149" s="5">
        <f t="shared" si="74"/>
        <v>26.5696199944691</v>
      </c>
      <c r="S149" s="5">
        <f t="shared" si="75"/>
        <v>0</v>
      </c>
      <c r="T149" s="5">
        <f t="shared" si="76"/>
        <v>0</v>
      </c>
      <c r="U149" s="5">
        <f t="shared" si="77"/>
        <v>0.000970427766953595</v>
      </c>
      <c r="W149" s="4">
        <f t="shared" si="64"/>
        <v>368.79109324624</v>
      </c>
      <c r="X149" s="4">
        <f t="shared" si="65"/>
        <v>0</v>
      </c>
      <c r="Y149" s="4">
        <f t="shared" si="66"/>
        <v>0.73</v>
      </c>
      <c r="Z149" s="5">
        <f t="shared" si="78"/>
        <v>96.3239554847803</v>
      </c>
      <c r="AA149" s="5">
        <f t="shared" si="79"/>
        <v>0</v>
      </c>
      <c r="AB149" s="5">
        <f t="shared" si="80"/>
        <v>0.0109627044356417</v>
      </c>
      <c r="AD149" s="4">
        <f t="shared" si="67"/>
        <v>4469.476592</v>
      </c>
      <c r="AE149" s="5">
        <f t="shared" si="83"/>
        <v>10.9301139838752</v>
      </c>
      <c r="AG149">
        <f t="shared" si="81"/>
        <v>133.823689463125</v>
      </c>
      <c r="AH149">
        <f t="shared" si="82"/>
        <v>0.0119331322025953</v>
      </c>
      <c r="AJ149">
        <f t="shared" si="68"/>
        <v>88.7259564965977</v>
      </c>
      <c r="AK149">
        <f t="shared" si="69"/>
        <v>0.00791174247940137</v>
      </c>
    </row>
    <row r="150" spans="1:37">
      <c r="A150">
        <v>8.48072500273793</v>
      </c>
      <c r="B150" s="6">
        <v>0.277413570391533</v>
      </c>
      <c r="C150" s="6">
        <v>0.0194682349550602</v>
      </c>
      <c r="D150" s="6">
        <f t="shared" si="56"/>
        <v>0.257945335436473</v>
      </c>
      <c r="E150" s="6">
        <f t="shared" si="57"/>
        <v>0.722586429608467</v>
      </c>
      <c r="F150">
        <f t="shared" si="58"/>
        <v>1</v>
      </c>
      <c r="G150" s="1">
        <v>148</v>
      </c>
      <c r="H150" s="2">
        <f t="shared" si="70"/>
        <v>0.00112674701690028</v>
      </c>
      <c r="I150" s="2">
        <f t="shared" si="71"/>
        <v>0.0148929413222104</v>
      </c>
      <c r="J150" s="2">
        <f t="shared" si="72"/>
        <v>0.0414767523574197</v>
      </c>
      <c r="K150" s="3">
        <f t="shared" si="59"/>
        <v>0.0195968133548877</v>
      </c>
      <c r="L150" s="3">
        <f t="shared" si="60"/>
        <v>0.259023708977331</v>
      </c>
      <c r="M150" s="3">
        <f t="shared" si="61"/>
        <v>0.721379477667782</v>
      </c>
      <c r="N150" s="4">
        <f t="shared" si="62"/>
        <v>1338.079801</v>
      </c>
      <c r="O150" s="4">
        <f t="shared" si="63"/>
        <v>0</v>
      </c>
      <c r="P150" s="4">
        <v>0</v>
      </c>
      <c r="Q150" s="4">
        <f t="shared" si="73"/>
        <v>0.85</v>
      </c>
      <c r="R150" s="5">
        <f t="shared" si="74"/>
        <v>26.2221001141423</v>
      </c>
      <c r="S150" s="5">
        <f t="shared" si="75"/>
        <v>0</v>
      </c>
      <c r="T150" s="5">
        <f t="shared" si="76"/>
        <v>0</v>
      </c>
      <c r="U150" s="5">
        <f t="shared" si="77"/>
        <v>0.000957734964365236</v>
      </c>
      <c r="W150" s="4">
        <f t="shared" si="64"/>
        <v>69.24775368896</v>
      </c>
      <c r="X150" s="4">
        <f t="shared" si="65"/>
        <v>0</v>
      </c>
      <c r="Y150" s="4">
        <f t="shared" si="66"/>
        <v>0.73</v>
      </c>
      <c r="Z150" s="5">
        <f t="shared" si="78"/>
        <v>17.9368099988631</v>
      </c>
      <c r="AA150" s="5">
        <f t="shared" si="79"/>
        <v>0</v>
      </c>
      <c r="AB150" s="5">
        <f t="shared" si="80"/>
        <v>0.0108718471652136</v>
      </c>
      <c r="AD150" s="4">
        <f t="shared" si="67"/>
        <v>4469.476592</v>
      </c>
      <c r="AE150" s="5">
        <f t="shared" si="83"/>
        <v>10.8358264424593</v>
      </c>
      <c r="AG150">
        <f t="shared" si="81"/>
        <v>54.9947365554647</v>
      </c>
      <c r="AH150">
        <f t="shared" si="82"/>
        <v>0.0118295821295789</v>
      </c>
      <c r="AJ150">
        <f t="shared" si="68"/>
        <v>36.3597181090233</v>
      </c>
      <c r="AK150">
        <f t="shared" si="69"/>
        <v>0.00782111704717834</v>
      </c>
    </row>
    <row r="151" spans="1:37">
      <c r="A151">
        <v>8.53822144343445</v>
      </c>
      <c r="B151" s="6">
        <v>0.275020489811961</v>
      </c>
      <c r="C151" s="6">
        <v>0.0192160636022759</v>
      </c>
      <c r="D151" s="6">
        <f t="shared" si="56"/>
        <v>0.255804426209685</v>
      </c>
      <c r="E151" s="6">
        <f t="shared" si="57"/>
        <v>0.724979510188039</v>
      </c>
      <c r="F151">
        <f t="shared" si="58"/>
        <v>1</v>
      </c>
      <c r="G151" s="1">
        <v>149</v>
      </c>
      <c r="H151" s="2">
        <f t="shared" si="70"/>
        <v>0.00111210473894417</v>
      </c>
      <c r="I151" s="2">
        <f t="shared" si="71"/>
        <v>0.0147693913516697</v>
      </c>
      <c r="J151" s="2">
        <f t="shared" si="72"/>
        <v>0.0416149446059058</v>
      </c>
      <c r="K151" s="3">
        <f t="shared" si="59"/>
        <v>0.019342149278668</v>
      </c>
      <c r="L151" s="3">
        <f t="shared" si="60"/>
        <v>0.256874880823079</v>
      </c>
      <c r="M151" s="3">
        <f t="shared" si="61"/>
        <v>0.723782969898253</v>
      </c>
      <c r="N151" s="4">
        <f t="shared" si="62"/>
        <v>1338.079801</v>
      </c>
      <c r="O151" s="4">
        <f t="shared" si="63"/>
        <v>0</v>
      </c>
      <c r="P151" s="4">
        <v>0</v>
      </c>
      <c r="Q151" s="4">
        <f t="shared" si="73"/>
        <v>0.85</v>
      </c>
      <c r="R151" s="5">
        <f t="shared" si="74"/>
        <v>25.8813392577124</v>
      </c>
      <c r="S151" s="5">
        <f t="shared" si="75"/>
        <v>0</v>
      </c>
      <c r="T151" s="5">
        <f t="shared" si="76"/>
        <v>0</v>
      </c>
      <c r="U151" s="5">
        <f t="shared" si="77"/>
        <v>0.000945289028102544</v>
      </c>
      <c r="W151" s="4">
        <f t="shared" si="64"/>
        <v>368.79109324624</v>
      </c>
      <c r="X151" s="4">
        <f t="shared" si="65"/>
        <v>0</v>
      </c>
      <c r="Y151" s="4">
        <f t="shared" si="66"/>
        <v>0.73</v>
      </c>
      <c r="Z151" s="5">
        <f t="shared" si="78"/>
        <v>94.7331681262409</v>
      </c>
      <c r="AA151" s="5">
        <f t="shared" si="79"/>
        <v>0</v>
      </c>
      <c r="AB151" s="5">
        <f t="shared" si="80"/>
        <v>0.0107816556867189</v>
      </c>
      <c r="AD151" s="4">
        <f t="shared" si="67"/>
        <v>4469.476592</v>
      </c>
      <c r="AE151" s="5">
        <f t="shared" si="83"/>
        <v>10.7423522631459</v>
      </c>
      <c r="AG151">
        <f t="shared" si="81"/>
        <v>131.356859647099</v>
      </c>
      <c r="AH151">
        <f t="shared" si="82"/>
        <v>0.0117269447148214</v>
      </c>
      <c r="AJ151">
        <f t="shared" si="68"/>
        <v>86.6031780572607</v>
      </c>
      <c r="AK151">
        <f t="shared" si="69"/>
        <v>0.00773153898421293</v>
      </c>
    </row>
    <row r="152" spans="1:37">
      <c r="A152">
        <v>8.59571788413098</v>
      </c>
      <c r="B152" s="6">
        <v>0.272648052904046</v>
      </c>
      <c r="C152" s="6">
        <v>0.0189687502041608</v>
      </c>
      <c r="D152" s="6">
        <f t="shared" si="56"/>
        <v>0.253679302699885</v>
      </c>
      <c r="E152" s="6">
        <f t="shared" si="57"/>
        <v>0.727351947095954</v>
      </c>
      <c r="F152">
        <f t="shared" si="58"/>
        <v>1</v>
      </c>
      <c r="G152" s="1">
        <v>150</v>
      </c>
      <c r="H152" s="2">
        <f t="shared" si="70"/>
        <v>0.00109774544126492</v>
      </c>
      <c r="I152" s="2">
        <f t="shared" si="71"/>
        <v>0.0146467505025481</v>
      </c>
      <c r="J152" s="2">
        <f t="shared" si="72"/>
        <v>0.0417519447527173</v>
      </c>
      <c r="K152" s="3">
        <f t="shared" si="59"/>
        <v>0.0190924069032184</v>
      </c>
      <c r="L152" s="3">
        <f t="shared" si="60"/>
        <v>0.254741864454785</v>
      </c>
      <c r="M152" s="3">
        <f t="shared" si="61"/>
        <v>0.726165728641996</v>
      </c>
      <c r="N152" s="4">
        <f t="shared" si="62"/>
        <v>1338.079801</v>
      </c>
      <c r="O152" s="4">
        <f t="shared" si="63"/>
        <v>0</v>
      </c>
      <c r="P152" s="4">
        <v>0</v>
      </c>
      <c r="Q152" s="4">
        <f t="shared" si="73"/>
        <v>0.85</v>
      </c>
      <c r="R152" s="5">
        <f t="shared" si="74"/>
        <v>25.5471640296694</v>
      </c>
      <c r="S152" s="5">
        <f t="shared" si="75"/>
        <v>0</v>
      </c>
      <c r="T152" s="5">
        <f t="shared" si="76"/>
        <v>0</v>
      </c>
      <c r="U152" s="5">
        <f t="shared" si="77"/>
        <v>0.000933083625075183</v>
      </c>
      <c r="W152" s="4">
        <f t="shared" si="64"/>
        <v>89.94053208896</v>
      </c>
      <c r="X152" s="4">
        <f t="shared" si="65"/>
        <v>0</v>
      </c>
      <c r="Y152" s="4">
        <f t="shared" si="66"/>
        <v>0.73</v>
      </c>
      <c r="Z152" s="5">
        <f t="shared" si="78"/>
        <v>22.9116188343971</v>
      </c>
      <c r="AA152" s="5">
        <f t="shared" si="79"/>
        <v>0</v>
      </c>
      <c r="AB152" s="5">
        <f t="shared" si="80"/>
        <v>0.0106921278668601</v>
      </c>
      <c r="AD152" s="4">
        <f t="shared" si="67"/>
        <v>4469.476592</v>
      </c>
      <c r="AE152" s="5">
        <f t="shared" si="83"/>
        <v>10.6496844295449</v>
      </c>
      <c r="AG152">
        <f t="shared" si="81"/>
        <v>59.1084672936114</v>
      </c>
      <c r="AH152">
        <f t="shared" si="82"/>
        <v>0.0116252114919353</v>
      </c>
      <c r="AJ152">
        <f t="shared" si="68"/>
        <v>38.8608648039142</v>
      </c>
      <c r="AK152">
        <f t="shared" si="69"/>
        <v>0.00764299588180721</v>
      </c>
    </row>
    <row r="153" spans="1:37">
      <c r="A153">
        <v>8.65321432482751</v>
      </c>
      <c r="B153" s="6">
        <v>0.270296081587207</v>
      </c>
      <c r="C153" s="6">
        <v>0.0187261712969964</v>
      </c>
      <c r="D153" s="6">
        <f t="shared" si="56"/>
        <v>0.251569910290211</v>
      </c>
      <c r="E153" s="6">
        <f t="shared" si="57"/>
        <v>0.729703918412793</v>
      </c>
      <c r="F153">
        <f t="shared" si="58"/>
        <v>1</v>
      </c>
      <c r="G153" s="1">
        <v>151</v>
      </c>
      <c r="H153" s="2">
        <f t="shared" si="70"/>
        <v>0.00108366190932583</v>
      </c>
      <c r="I153" s="2">
        <f t="shared" si="71"/>
        <v>0.0145250157058268</v>
      </c>
      <c r="J153" s="2">
        <f t="shared" si="72"/>
        <v>0.0418877630813777</v>
      </c>
      <c r="K153" s="3">
        <f t="shared" si="59"/>
        <v>0.0188474607505786</v>
      </c>
      <c r="L153" s="3">
        <f t="shared" si="60"/>
        <v>0.252624606495048</v>
      </c>
      <c r="M153" s="3">
        <f t="shared" si="61"/>
        <v>0.728527932754373</v>
      </c>
      <c r="N153" s="4">
        <f t="shared" si="62"/>
        <v>1338.079801</v>
      </c>
      <c r="O153" s="4">
        <f t="shared" si="63"/>
        <v>0</v>
      </c>
      <c r="P153" s="4">
        <v>0</v>
      </c>
      <c r="Q153" s="4">
        <f t="shared" si="73"/>
        <v>0.85</v>
      </c>
      <c r="R153" s="5">
        <f t="shared" si="74"/>
        <v>25.2194065304895</v>
      </c>
      <c r="S153" s="5">
        <f t="shared" si="75"/>
        <v>0</v>
      </c>
      <c r="T153" s="5">
        <f t="shared" si="76"/>
        <v>0</v>
      </c>
      <c r="U153" s="5">
        <f t="shared" si="77"/>
        <v>0.000921112622926952</v>
      </c>
      <c r="W153" s="4">
        <f t="shared" si="64"/>
        <v>368.79109324624</v>
      </c>
      <c r="X153" s="4">
        <f t="shared" si="65"/>
        <v>0</v>
      </c>
      <c r="Y153" s="4">
        <f t="shared" si="66"/>
        <v>0.73</v>
      </c>
      <c r="Z153" s="5">
        <f t="shared" si="78"/>
        <v>93.1657048102099</v>
      </c>
      <c r="AA153" s="5">
        <f t="shared" si="79"/>
        <v>0</v>
      </c>
      <c r="AB153" s="5">
        <f t="shared" si="80"/>
        <v>0.0106032614652536</v>
      </c>
      <c r="AD153" s="4">
        <f t="shared" si="67"/>
        <v>4469.476592</v>
      </c>
      <c r="AE153" s="5">
        <f t="shared" si="83"/>
        <v>10.557815985795</v>
      </c>
      <c r="AG153">
        <f t="shared" si="81"/>
        <v>128.942927326494</v>
      </c>
      <c r="AH153">
        <f t="shared" si="82"/>
        <v>0.0115243740881805</v>
      </c>
      <c r="AJ153">
        <f t="shared" si="68"/>
        <v>84.5360554554149</v>
      </c>
      <c r="AK153">
        <f t="shared" si="69"/>
        <v>0.00755547548986969</v>
      </c>
    </row>
    <row r="154" spans="1:37">
      <c r="A154">
        <v>8.71071076552404</v>
      </c>
      <c r="B154" s="6">
        <v>0.267964399317058</v>
      </c>
      <c r="C154" s="6">
        <v>0.0184882072946276</v>
      </c>
      <c r="D154" s="6">
        <f t="shared" si="56"/>
        <v>0.24947619202243</v>
      </c>
      <c r="E154" s="6">
        <f t="shared" si="57"/>
        <v>0.732035600682942</v>
      </c>
      <c r="F154">
        <f t="shared" si="58"/>
        <v>1</v>
      </c>
      <c r="G154" s="1">
        <v>152</v>
      </c>
      <c r="H154" s="2">
        <f t="shared" si="70"/>
        <v>0.00106984715587574</v>
      </c>
      <c r="I154" s="2">
        <f t="shared" si="71"/>
        <v>0.0144041837539228</v>
      </c>
      <c r="J154" s="2">
        <f t="shared" si="72"/>
        <v>0.0420224097867301</v>
      </c>
      <c r="K154" s="3">
        <f t="shared" si="59"/>
        <v>0.018607189295812</v>
      </c>
      <c r="L154" s="3">
        <f t="shared" si="60"/>
        <v>0.250523051156321</v>
      </c>
      <c r="M154" s="3">
        <f t="shared" si="61"/>
        <v>0.730869759547867</v>
      </c>
      <c r="N154" s="4">
        <f t="shared" si="62"/>
        <v>1338.079801</v>
      </c>
      <c r="O154" s="4">
        <f t="shared" si="63"/>
        <v>0</v>
      </c>
      <c r="P154" s="4">
        <v>0</v>
      </c>
      <c r="Q154" s="4">
        <f t="shared" si="73"/>
        <v>0.85</v>
      </c>
      <c r="R154" s="5">
        <f t="shared" si="74"/>
        <v>24.8979041501094</v>
      </c>
      <c r="S154" s="5">
        <f t="shared" si="75"/>
        <v>0</v>
      </c>
      <c r="T154" s="5">
        <f t="shared" si="76"/>
        <v>0</v>
      </c>
      <c r="U154" s="5">
        <f t="shared" si="77"/>
        <v>0.000909370082494376</v>
      </c>
      <c r="W154" s="4">
        <f t="shared" si="64"/>
        <v>69.24775368896</v>
      </c>
      <c r="X154" s="4">
        <f t="shared" si="65"/>
        <v>0</v>
      </c>
      <c r="Y154" s="4">
        <f t="shared" si="66"/>
        <v>0.73</v>
      </c>
      <c r="Z154" s="5">
        <f t="shared" si="78"/>
        <v>17.3481585398796</v>
      </c>
      <c r="AA154" s="5">
        <f t="shared" si="79"/>
        <v>0</v>
      </c>
      <c r="AB154" s="5">
        <f t="shared" si="80"/>
        <v>0.0105150541403636</v>
      </c>
      <c r="AD154" s="4">
        <f t="shared" si="67"/>
        <v>4469.476592</v>
      </c>
      <c r="AE154" s="5">
        <f t="shared" si="83"/>
        <v>10.46674003604</v>
      </c>
      <c r="AG154">
        <f t="shared" si="81"/>
        <v>52.7128027260291</v>
      </c>
      <c r="AH154">
        <f t="shared" si="82"/>
        <v>0.011424424222858</v>
      </c>
      <c r="AJ154">
        <f t="shared" si="68"/>
        <v>34.4621408126285</v>
      </c>
      <c r="AK154">
        <f t="shared" si="69"/>
        <v>0.00746896571441318</v>
      </c>
    </row>
    <row r="155" spans="1:37">
      <c r="A155">
        <v>8.76820720622057</v>
      </c>
      <c r="B155" s="6">
        <v>0.265652831072155</v>
      </c>
      <c r="C155" s="6">
        <v>0.0182547423440588</v>
      </c>
      <c r="D155" s="6">
        <f t="shared" si="56"/>
        <v>0.247398088728096</v>
      </c>
      <c r="E155" s="6">
        <f t="shared" si="57"/>
        <v>0.734347168927845</v>
      </c>
      <c r="F155">
        <f t="shared" si="58"/>
        <v>1</v>
      </c>
      <c r="G155" s="1">
        <v>153</v>
      </c>
      <c r="H155" s="2">
        <f t="shared" si="70"/>
        <v>0.00105629441245817</v>
      </c>
      <c r="I155" s="2">
        <f t="shared" si="71"/>
        <v>0.0142842513084019</v>
      </c>
      <c r="J155" s="2">
        <f t="shared" si="72"/>
        <v>0.0421558949756703</v>
      </c>
      <c r="K155" s="3">
        <f t="shared" si="59"/>
        <v>0.0183714748193432</v>
      </c>
      <c r="L155" s="3">
        <f t="shared" si="60"/>
        <v>0.248437140375263</v>
      </c>
      <c r="M155" s="3">
        <f t="shared" si="61"/>
        <v>0.733191384805393</v>
      </c>
      <c r="N155" s="4">
        <f t="shared" si="62"/>
        <v>1338.079801</v>
      </c>
      <c r="O155" s="4">
        <f t="shared" si="63"/>
        <v>0</v>
      </c>
      <c r="P155" s="4">
        <v>0</v>
      </c>
      <c r="Q155" s="4">
        <f t="shared" si="73"/>
        <v>0.85</v>
      </c>
      <c r="R155" s="5">
        <f t="shared" si="74"/>
        <v>24.5824993703433</v>
      </c>
      <c r="S155" s="5">
        <f t="shared" si="75"/>
        <v>0</v>
      </c>
      <c r="T155" s="5">
        <f t="shared" si="76"/>
        <v>0</v>
      </c>
      <c r="U155" s="5">
        <f t="shared" si="77"/>
        <v>0.000897850250589442</v>
      </c>
      <c r="W155" s="4">
        <f t="shared" si="64"/>
        <v>368.79109324624</v>
      </c>
      <c r="X155" s="4">
        <f t="shared" si="65"/>
        <v>0</v>
      </c>
      <c r="Y155" s="4">
        <f t="shared" si="66"/>
        <v>0.73</v>
      </c>
      <c r="Z155" s="5">
        <f t="shared" si="78"/>
        <v>91.6214046019629</v>
      </c>
      <c r="AA155" s="5">
        <f t="shared" si="79"/>
        <v>0</v>
      </c>
      <c r="AB155" s="5">
        <f t="shared" si="80"/>
        <v>0.0104275034551334</v>
      </c>
      <c r="AD155" s="4">
        <f t="shared" si="67"/>
        <v>4469.476592</v>
      </c>
      <c r="AE155" s="5">
        <f t="shared" si="83"/>
        <v>10.3764497439084</v>
      </c>
      <c r="AG155">
        <f t="shared" si="81"/>
        <v>126.580353716215</v>
      </c>
      <c r="AH155">
        <f t="shared" si="82"/>
        <v>0.0113253537057228</v>
      </c>
      <c r="AJ155">
        <f t="shared" si="68"/>
        <v>82.522835145886</v>
      </c>
      <c r="AK155">
        <f t="shared" si="69"/>
        <v>0.007383454615094</v>
      </c>
    </row>
    <row r="156" spans="1:37">
      <c r="A156">
        <v>8.82570364691709</v>
      </c>
      <c r="B156" s="6">
        <v>0.263361203340859</v>
      </c>
      <c r="C156" s="6">
        <v>0.0180256641872466</v>
      </c>
      <c r="D156" s="6">
        <f t="shared" si="56"/>
        <v>0.245335539153612</v>
      </c>
      <c r="E156" s="6">
        <f t="shared" si="57"/>
        <v>0.736638796659141</v>
      </c>
      <c r="F156">
        <f t="shared" si="58"/>
        <v>1</v>
      </c>
      <c r="G156" s="1">
        <v>154</v>
      </c>
      <c r="H156" s="2">
        <f t="shared" si="70"/>
        <v>0.00104299712128641</v>
      </c>
      <c r="I156" s="2">
        <f t="shared" si="71"/>
        <v>0.0141652149073408</v>
      </c>
      <c r="J156" s="2">
        <f t="shared" si="72"/>
        <v>0.0422882286678925</v>
      </c>
      <c r="K156" s="3">
        <f t="shared" si="59"/>
        <v>0.0181402032656527</v>
      </c>
      <c r="L156" s="3">
        <f t="shared" si="60"/>
        <v>0.246366813940854</v>
      </c>
      <c r="M156" s="3">
        <f t="shared" si="61"/>
        <v>0.735492982793493</v>
      </c>
      <c r="N156" s="4">
        <f t="shared" si="62"/>
        <v>1338.079801</v>
      </c>
      <c r="O156" s="4">
        <f t="shared" si="63"/>
        <v>0</v>
      </c>
      <c r="P156" s="4">
        <v>0</v>
      </c>
      <c r="Q156" s="4">
        <f t="shared" si="73"/>
        <v>0.85</v>
      </c>
      <c r="R156" s="5">
        <f t="shared" si="74"/>
        <v>24.2730395758041</v>
      </c>
      <c r="S156" s="5">
        <f t="shared" si="75"/>
        <v>0</v>
      </c>
      <c r="T156" s="5">
        <f t="shared" si="76"/>
        <v>0</v>
      </c>
      <c r="U156" s="5">
        <f t="shared" si="77"/>
        <v>0.000886547553093452</v>
      </c>
      <c r="W156" s="4">
        <f t="shared" si="64"/>
        <v>89.94053208896</v>
      </c>
      <c r="X156" s="4">
        <f t="shared" si="65"/>
        <v>0</v>
      </c>
      <c r="Y156" s="4">
        <f t="shared" si="66"/>
        <v>0.73</v>
      </c>
      <c r="Z156" s="5">
        <f t="shared" si="78"/>
        <v>22.1583623349022</v>
      </c>
      <c r="AA156" s="5">
        <f t="shared" si="79"/>
        <v>0</v>
      </c>
      <c r="AB156" s="5">
        <f t="shared" si="80"/>
        <v>0.0103406068823588</v>
      </c>
      <c r="AD156" s="4">
        <f t="shared" si="67"/>
        <v>4469.476592</v>
      </c>
      <c r="AE156" s="5">
        <f t="shared" si="83"/>
        <v>10.2869383320054</v>
      </c>
      <c r="AG156">
        <f t="shared" si="81"/>
        <v>56.7183402427118</v>
      </c>
      <c r="AH156">
        <f t="shared" si="82"/>
        <v>0.0112271544354523</v>
      </c>
      <c r="AJ156">
        <f t="shared" si="68"/>
        <v>36.8733876758151</v>
      </c>
      <c r="AK156">
        <f t="shared" si="69"/>
        <v>0.007298930402814</v>
      </c>
    </row>
    <row r="157" spans="1:37">
      <c r="A157">
        <v>8.88320008761362</v>
      </c>
      <c r="B157" s="6">
        <v>0.261089344108312</v>
      </c>
      <c r="C157" s="6">
        <v>0.0178008640287904</v>
      </c>
      <c r="D157" s="6">
        <f t="shared" si="56"/>
        <v>0.243288480079522</v>
      </c>
      <c r="E157" s="6">
        <f t="shared" si="57"/>
        <v>0.738910655891688</v>
      </c>
      <c r="F157">
        <f t="shared" si="58"/>
        <v>1</v>
      </c>
      <c r="G157" s="1">
        <v>155</v>
      </c>
      <c r="H157" s="2">
        <f t="shared" si="70"/>
        <v>0.00102994892746797</v>
      </c>
      <c r="I157" s="2">
        <f t="shared" si="71"/>
        <v>0.0140470709723691</v>
      </c>
      <c r="J157" s="2">
        <f t="shared" si="72"/>
        <v>0.0424194207966933</v>
      </c>
      <c r="K157" s="3">
        <f t="shared" si="59"/>
        <v>0.0179132641080185</v>
      </c>
      <c r="L157" s="3">
        <f t="shared" si="60"/>
        <v>0.244312009616567</v>
      </c>
      <c r="M157" s="3">
        <f t="shared" si="61"/>
        <v>0.737774726275415</v>
      </c>
      <c r="N157" s="4">
        <f t="shared" si="62"/>
        <v>1338.079801</v>
      </c>
      <c r="O157" s="4">
        <f t="shared" si="63"/>
        <v>0</v>
      </c>
      <c r="P157" s="4">
        <v>0</v>
      </c>
      <c r="Q157" s="4">
        <f t="shared" si="73"/>
        <v>0.85</v>
      </c>
      <c r="R157" s="5">
        <f t="shared" si="74"/>
        <v>23.9693768729178</v>
      </c>
      <c r="S157" s="5">
        <f t="shared" si="75"/>
        <v>0</v>
      </c>
      <c r="T157" s="5">
        <f t="shared" si="76"/>
        <v>0</v>
      </c>
      <c r="U157" s="5">
        <f t="shared" si="77"/>
        <v>0.000875456588347776</v>
      </c>
      <c r="W157" s="4">
        <f t="shared" si="64"/>
        <v>368.79109324624</v>
      </c>
      <c r="X157" s="4">
        <f t="shared" si="65"/>
        <v>0</v>
      </c>
      <c r="Y157" s="4">
        <f t="shared" si="66"/>
        <v>0.73</v>
      </c>
      <c r="Z157" s="5">
        <f t="shared" si="78"/>
        <v>90.1000931196796</v>
      </c>
      <c r="AA157" s="5">
        <f t="shared" si="79"/>
        <v>0</v>
      </c>
      <c r="AB157" s="5">
        <f t="shared" si="80"/>
        <v>0.0102543618098294</v>
      </c>
      <c r="AD157" s="4">
        <f t="shared" si="67"/>
        <v>4469.476592</v>
      </c>
      <c r="AE157" s="5">
        <f t="shared" si="83"/>
        <v>10.1981990813965</v>
      </c>
      <c r="AG157">
        <f t="shared" si="81"/>
        <v>124.267669073994</v>
      </c>
      <c r="AH157">
        <f t="shared" si="82"/>
        <v>0.0111298183981772</v>
      </c>
      <c r="AJ157">
        <f t="shared" si="68"/>
        <v>80.5618385337857</v>
      </c>
      <c r="AK157">
        <f t="shared" si="69"/>
        <v>0.00721538143739073</v>
      </c>
    </row>
    <row r="158" spans="1:37">
      <c r="A158">
        <v>8.94069652831015</v>
      </c>
      <c r="B158" s="6">
        <v>0.258837082843527</v>
      </c>
      <c r="C158" s="6">
        <v>0.0175802364092365</v>
      </c>
      <c r="D158" s="6">
        <f t="shared" si="56"/>
        <v>0.241256846434291</v>
      </c>
      <c r="E158" s="6">
        <f t="shared" si="57"/>
        <v>0.741162917156473</v>
      </c>
      <c r="F158">
        <f t="shared" si="58"/>
        <v>1</v>
      </c>
      <c r="G158" s="1">
        <v>156</v>
      </c>
      <c r="H158" s="2">
        <f t="shared" si="70"/>
        <v>0.0010171436715565</v>
      </c>
      <c r="I158" s="2">
        <f t="shared" si="71"/>
        <v>0.0139298158153412</v>
      </c>
      <c r="J158" s="2">
        <f t="shared" si="72"/>
        <v>0.0425494812096327</v>
      </c>
      <c r="K158" s="3">
        <f t="shared" si="59"/>
        <v>0.0176905502190135</v>
      </c>
      <c r="L158" s="3">
        <f t="shared" si="60"/>
        <v>0.242272663256906</v>
      </c>
      <c r="M158" s="3">
        <f t="shared" si="61"/>
        <v>0.74003678652408</v>
      </c>
      <c r="N158" s="4">
        <f t="shared" si="62"/>
        <v>1338.079801</v>
      </c>
      <c r="O158" s="4">
        <f t="shared" si="63"/>
        <v>0</v>
      </c>
      <c r="P158" s="4">
        <v>0</v>
      </c>
      <c r="Q158" s="4">
        <f t="shared" si="73"/>
        <v>0.85</v>
      </c>
      <c r="R158" s="5">
        <f t="shared" si="74"/>
        <v>23.671367916638</v>
      </c>
      <c r="S158" s="5">
        <f t="shared" si="75"/>
        <v>0</v>
      </c>
      <c r="T158" s="5">
        <f t="shared" si="76"/>
        <v>0</v>
      </c>
      <c r="U158" s="5">
        <f t="shared" si="77"/>
        <v>0.000864572120823024</v>
      </c>
      <c r="W158" s="4">
        <f t="shared" si="64"/>
        <v>69.24775368896</v>
      </c>
      <c r="X158" s="4">
        <f t="shared" si="65"/>
        <v>0</v>
      </c>
      <c r="Y158" s="4">
        <f t="shared" si="66"/>
        <v>0.73</v>
      </c>
      <c r="Z158" s="5">
        <f t="shared" si="78"/>
        <v>16.7768377107826</v>
      </c>
      <c r="AA158" s="5">
        <f t="shared" si="79"/>
        <v>0</v>
      </c>
      <c r="AB158" s="5">
        <f t="shared" si="80"/>
        <v>0.0101687655451991</v>
      </c>
      <c r="AD158" s="4">
        <f t="shared" si="67"/>
        <v>4469.476592</v>
      </c>
      <c r="AE158" s="5">
        <f t="shared" si="83"/>
        <v>10.1102253311061</v>
      </c>
      <c r="AG158">
        <f t="shared" si="81"/>
        <v>50.5584309585267</v>
      </c>
      <c r="AH158">
        <f t="shared" si="82"/>
        <v>0.0110333376660221</v>
      </c>
      <c r="AJ158">
        <f t="shared" si="68"/>
        <v>32.6848498987331</v>
      </c>
      <c r="AK158">
        <f t="shared" si="69"/>
        <v>0.00713279622525845</v>
      </c>
    </row>
    <row r="159" spans="1:37">
      <c r="A159">
        <v>8.99819296900668</v>
      </c>
      <c r="B159" s="6">
        <v>0.256604250486582</v>
      </c>
      <c r="C159" s="6">
        <v>0.0173636790837258</v>
      </c>
      <c r="D159" s="6">
        <f t="shared" si="56"/>
        <v>0.239240571402856</v>
      </c>
      <c r="E159" s="6">
        <f t="shared" si="57"/>
        <v>0.743395749513418</v>
      </c>
      <c r="F159">
        <f t="shared" si="58"/>
        <v>1</v>
      </c>
      <c r="G159" s="1">
        <v>157</v>
      </c>
      <c r="H159" s="2">
        <f t="shared" si="70"/>
        <v>0.00100457538242284</v>
      </c>
      <c r="I159" s="2">
        <f t="shared" si="71"/>
        <v>0.0138134456447547</v>
      </c>
      <c r="J159" s="2">
        <f t="shared" si="72"/>
        <v>0.0426784196693528</v>
      </c>
      <c r="K159" s="3">
        <f t="shared" si="59"/>
        <v>0.0174719577464812</v>
      </c>
      <c r="L159" s="3">
        <f t="shared" si="60"/>
        <v>0.240248708918573</v>
      </c>
      <c r="M159" s="3">
        <f t="shared" si="61"/>
        <v>0.742279333334946</v>
      </c>
      <c r="N159" s="4">
        <f t="shared" si="62"/>
        <v>1338.079801</v>
      </c>
      <c r="O159" s="4">
        <f t="shared" si="63"/>
        <v>0</v>
      </c>
      <c r="P159" s="4">
        <v>0</v>
      </c>
      <c r="Q159" s="4">
        <f t="shared" si="73"/>
        <v>0.85</v>
      </c>
      <c r="R159" s="5">
        <f t="shared" si="74"/>
        <v>23.3788737444919</v>
      </c>
      <c r="S159" s="5">
        <f t="shared" si="75"/>
        <v>0</v>
      </c>
      <c r="T159" s="5">
        <f t="shared" si="76"/>
        <v>0</v>
      </c>
      <c r="U159" s="5">
        <f t="shared" si="77"/>
        <v>0.000853889075059412</v>
      </c>
      <c r="W159" s="4">
        <f t="shared" si="64"/>
        <v>368.79109324624</v>
      </c>
      <c r="X159" s="4">
        <f t="shared" si="65"/>
        <v>0</v>
      </c>
      <c r="Y159" s="4">
        <f t="shared" si="66"/>
        <v>0.73</v>
      </c>
      <c r="Z159" s="5">
        <f t="shared" si="78"/>
        <v>88.6015840130784</v>
      </c>
      <c r="AA159" s="5">
        <f t="shared" si="79"/>
        <v>0</v>
      </c>
      <c r="AB159" s="5">
        <f t="shared" si="80"/>
        <v>0.010083815320671</v>
      </c>
      <c r="AD159" s="4">
        <f t="shared" si="67"/>
        <v>4469.476592</v>
      </c>
      <c r="AE159" s="5">
        <f t="shared" si="83"/>
        <v>10.0230104776259</v>
      </c>
      <c r="AG159">
        <f t="shared" si="81"/>
        <v>122.003468235196</v>
      </c>
      <c r="AH159">
        <f t="shared" si="82"/>
        <v>0.0109377043957304</v>
      </c>
      <c r="AJ159">
        <f t="shared" si="68"/>
        <v>78.6514574606233</v>
      </c>
      <c r="AK159">
        <f t="shared" si="69"/>
        <v>0.00705116341725018</v>
      </c>
    </row>
    <row r="160" spans="1:37">
      <c r="A160">
        <v>9.05568940970321</v>
      </c>
      <c r="B160" s="6">
        <v>0.254390679435936</v>
      </c>
      <c r="C160" s="6">
        <v>0.017151092905733</v>
      </c>
      <c r="D160" s="6">
        <f t="shared" si="56"/>
        <v>0.237239586530203</v>
      </c>
      <c r="E160" s="6">
        <f t="shared" si="57"/>
        <v>0.745609320564064</v>
      </c>
      <c r="F160">
        <f t="shared" si="58"/>
        <v>1</v>
      </c>
      <c r="G160" s="1">
        <v>158</v>
      </c>
      <c r="H160" s="2">
        <f t="shared" si="70"/>
        <v>0.000992238270423062</v>
      </c>
      <c r="I160" s="2">
        <f t="shared" si="71"/>
        <v>0.0136979565718354</v>
      </c>
      <c r="J160" s="2">
        <f t="shared" si="72"/>
        <v>0.0428062458542702</v>
      </c>
      <c r="K160" s="3">
        <f t="shared" si="59"/>
        <v>0.0172573859947294</v>
      </c>
      <c r="L160" s="3">
        <f t="shared" si="60"/>
        <v>0.23824007896653</v>
      </c>
      <c r="M160" s="3">
        <f t="shared" si="61"/>
        <v>0.744502535038741</v>
      </c>
      <c r="N160" s="4">
        <f t="shared" si="62"/>
        <v>1338.079801</v>
      </c>
      <c r="O160" s="4">
        <f t="shared" si="63"/>
        <v>0</v>
      </c>
      <c r="P160" s="4">
        <v>0</v>
      </c>
      <c r="Q160" s="4">
        <f t="shared" si="73"/>
        <v>0.85</v>
      </c>
      <c r="R160" s="5">
        <f t="shared" si="74"/>
        <v>23.0917596176077</v>
      </c>
      <c r="S160" s="5">
        <f t="shared" si="75"/>
        <v>0</v>
      </c>
      <c r="T160" s="5">
        <f t="shared" si="76"/>
        <v>0</v>
      </c>
      <c r="U160" s="5">
        <f t="shared" si="77"/>
        <v>0.000843402529859603</v>
      </c>
      <c r="W160" s="4">
        <f t="shared" si="64"/>
        <v>89.94053208896</v>
      </c>
      <c r="X160" s="4">
        <f t="shared" si="65"/>
        <v>0</v>
      </c>
      <c r="Y160" s="4">
        <f t="shared" si="66"/>
        <v>0.73</v>
      </c>
      <c r="Z160" s="5">
        <f t="shared" si="78"/>
        <v>21.4274394671655</v>
      </c>
      <c r="AA160" s="5">
        <f t="shared" si="79"/>
        <v>0</v>
      </c>
      <c r="AB160" s="5">
        <f t="shared" si="80"/>
        <v>0.00999950829743981</v>
      </c>
      <c r="AD160" s="4">
        <f t="shared" si="67"/>
        <v>4469.476592</v>
      </c>
      <c r="AE160" s="5">
        <f t="shared" si="83"/>
        <v>9.93654797440814</v>
      </c>
      <c r="AG160">
        <f t="shared" si="81"/>
        <v>54.4557470591814</v>
      </c>
      <c r="AH160">
        <f t="shared" si="82"/>
        <v>0.0108429108272994</v>
      </c>
      <c r="AJ160">
        <f t="shared" si="68"/>
        <v>35.0074122732172</v>
      </c>
      <c r="AK160">
        <f t="shared" si="69"/>
        <v>0.00697047180640969</v>
      </c>
    </row>
    <row r="161" spans="1:37">
      <c r="A161">
        <v>9.11318585039974</v>
      </c>
      <c r="B161" s="6">
        <v>0.252196203535846</v>
      </c>
      <c r="C161" s="6">
        <v>0.0169423817156527</v>
      </c>
      <c r="D161" s="6">
        <f t="shared" si="56"/>
        <v>0.235253821820193</v>
      </c>
      <c r="E161" s="6">
        <f t="shared" si="57"/>
        <v>0.747803796464154</v>
      </c>
      <c r="F161">
        <f t="shared" si="58"/>
        <v>1</v>
      </c>
      <c r="G161" s="1">
        <v>159</v>
      </c>
      <c r="H161" s="2">
        <f t="shared" si="70"/>
        <v>0.000980126720853583</v>
      </c>
      <c r="I161" s="2">
        <f t="shared" si="71"/>
        <v>0.01358334461636</v>
      </c>
      <c r="J161" s="2">
        <f t="shared" si="72"/>
        <v>0.0429329693593168</v>
      </c>
      <c r="K161" s="3">
        <f t="shared" si="59"/>
        <v>0.0170467373106928</v>
      </c>
      <c r="L161" s="3">
        <f t="shared" si="60"/>
        <v>0.236246704175198</v>
      </c>
      <c r="M161" s="3">
        <f t="shared" si="61"/>
        <v>0.746706558514109</v>
      </c>
      <c r="N161" s="4">
        <f t="shared" si="62"/>
        <v>1338.079801</v>
      </c>
      <c r="O161" s="4">
        <f t="shared" si="63"/>
        <v>0</v>
      </c>
      <c r="P161" s="4">
        <v>0</v>
      </c>
      <c r="Q161" s="4">
        <f t="shared" si="73"/>
        <v>0.85</v>
      </c>
      <c r="R161" s="5">
        <f t="shared" si="74"/>
        <v>22.8098948683912</v>
      </c>
      <c r="S161" s="5">
        <f t="shared" si="75"/>
        <v>0</v>
      </c>
      <c r="T161" s="5">
        <f t="shared" si="76"/>
        <v>0</v>
      </c>
      <c r="U161" s="5">
        <f t="shared" si="77"/>
        <v>0.000833107712725545</v>
      </c>
      <c r="W161" s="4">
        <f t="shared" si="64"/>
        <v>368.79109324624</v>
      </c>
      <c r="X161" s="4">
        <f t="shared" si="65"/>
        <v>0</v>
      </c>
      <c r="Y161" s="4">
        <f t="shared" si="66"/>
        <v>0.73</v>
      </c>
      <c r="Z161" s="5">
        <f t="shared" si="78"/>
        <v>87.1256803085924</v>
      </c>
      <c r="AA161" s="5">
        <f t="shared" si="79"/>
        <v>0</v>
      </c>
      <c r="AB161" s="5">
        <f t="shared" si="80"/>
        <v>0.00991584156994283</v>
      </c>
      <c r="AD161" s="4">
        <f t="shared" si="67"/>
        <v>4469.476592</v>
      </c>
      <c r="AE161" s="5">
        <f t="shared" si="83"/>
        <v>9.85083133137562</v>
      </c>
      <c r="AG161">
        <f t="shared" si="81"/>
        <v>119.786406508359</v>
      </c>
      <c r="AH161">
        <f t="shared" si="82"/>
        <v>0.0107489492826684</v>
      </c>
      <c r="AJ161">
        <f t="shared" si="68"/>
        <v>76.7901500434029</v>
      </c>
      <c r="AK161">
        <f t="shared" si="69"/>
        <v>0.00689071032586182</v>
      </c>
    </row>
    <row r="162" spans="1:37">
      <c r="A162">
        <v>9.17068229109626</v>
      </c>
      <c r="B162" s="6">
        <v>0.250020658063894</v>
      </c>
      <c r="C162" s="6">
        <v>0.0167374522340081</v>
      </c>
      <c r="D162" s="6">
        <f t="shared" si="56"/>
        <v>0.233283205829886</v>
      </c>
      <c r="E162" s="6">
        <f t="shared" si="57"/>
        <v>0.749979341936106</v>
      </c>
      <c r="F162">
        <f t="shared" si="58"/>
        <v>1</v>
      </c>
      <c r="G162" s="1">
        <v>160</v>
      </c>
      <c r="H162" s="2">
        <f t="shared" si="70"/>
        <v>0.000968235287677652</v>
      </c>
      <c r="I162" s="2">
        <f t="shared" si="71"/>
        <v>0.0134696057122032</v>
      </c>
      <c r="J162" s="2">
        <f t="shared" si="72"/>
        <v>0.0430585996966389</v>
      </c>
      <c r="K162" s="3">
        <f t="shared" si="59"/>
        <v>0.0168399169748304</v>
      </c>
      <c r="L162" s="3">
        <f t="shared" si="60"/>
        <v>0.23426851382504</v>
      </c>
      <c r="M162" s="3">
        <f t="shared" si="61"/>
        <v>0.74889156920013</v>
      </c>
      <c r="N162" s="4">
        <f t="shared" si="62"/>
        <v>1338.079801</v>
      </c>
      <c r="O162" s="4">
        <f t="shared" si="63"/>
        <v>0</v>
      </c>
      <c r="P162" s="4">
        <v>0</v>
      </c>
      <c r="Q162" s="4">
        <f t="shared" si="73"/>
        <v>0.85</v>
      </c>
      <c r="R162" s="5">
        <f t="shared" si="74"/>
        <v>22.5331527545376</v>
      </c>
      <c r="S162" s="5">
        <f t="shared" si="75"/>
        <v>0</v>
      </c>
      <c r="T162" s="5">
        <f t="shared" si="76"/>
        <v>0</v>
      </c>
      <c r="U162" s="5">
        <f t="shared" si="77"/>
        <v>0.000822999994526004</v>
      </c>
      <c r="W162" s="4">
        <f t="shared" si="64"/>
        <v>69.24775368896</v>
      </c>
      <c r="X162" s="4">
        <f t="shared" si="65"/>
        <v>0</v>
      </c>
      <c r="Y162" s="4">
        <f t="shared" si="66"/>
        <v>0.73</v>
      </c>
      <c r="Z162" s="5">
        <f t="shared" si="78"/>
        <v>16.2225683424351</v>
      </c>
      <c r="AA162" s="5">
        <f t="shared" si="79"/>
        <v>0</v>
      </c>
      <c r="AB162" s="5">
        <f t="shared" si="80"/>
        <v>0.00983281216990833</v>
      </c>
      <c r="AD162" s="4">
        <f t="shared" si="67"/>
        <v>4469.476592</v>
      </c>
      <c r="AE162" s="5">
        <f t="shared" si="83"/>
        <v>9.76585411444099</v>
      </c>
      <c r="AG162">
        <f t="shared" si="81"/>
        <v>48.5215752114136</v>
      </c>
      <c r="AH162">
        <f t="shared" si="82"/>
        <v>0.0106558121644343</v>
      </c>
      <c r="AJ162">
        <f t="shared" si="68"/>
        <v>31.0180549974893</v>
      </c>
      <c r="AK162">
        <f t="shared" si="69"/>
        <v>0.00681186804672391</v>
      </c>
    </row>
    <row r="163" spans="1:37">
      <c r="A163">
        <v>9.22817873179279</v>
      </c>
      <c r="B163" s="6">
        <v>0.247863879718624</v>
      </c>
      <c r="C163" s="6">
        <v>0.016536213959062</v>
      </c>
      <c r="D163" s="6">
        <f t="shared" si="56"/>
        <v>0.231327665759562</v>
      </c>
      <c r="E163" s="6">
        <f t="shared" si="57"/>
        <v>0.752136120281376</v>
      </c>
      <c r="F163">
        <f t="shared" si="58"/>
        <v>1</v>
      </c>
      <c r="G163" s="1">
        <v>161</v>
      </c>
      <c r="H163" s="2">
        <f t="shared" si="70"/>
        <v>0.000956558687513001</v>
      </c>
      <c r="I163" s="2">
        <f t="shared" si="71"/>
        <v>0.013356735712653</v>
      </c>
      <c r="J163" s="2">
        <f t="shared" si="72"/>
        <v>0.0431831462963644</v>
      </c>
      <c r="K163" s="3">
        <f t="shared" si="59"/>
        <v>0.0166368330965351</v>
      </c>
      <c r="L163" s="3">
        <f t="shared" si="60"/>
        <v>0.232305435794724</v>
      </c>
      <c r="M163" s="3">
        <f t="shared" si="61"/>
        <v>0.751057731108741</v>
      </c>
      <c r="N163" s="4">
        <f t="shared" si="62"/>
        <v>1338.079801</v>
      </c>
      <c r="O163" s="4">
        <f t="shared" si="63"/>
        <v>0</v>
      </c>
      <c r="P163" s="4">
        <v>0</v>
      </c>
      <c r="Q163" s="4">
        <f t="shared" si="73"/>
        <v>0.85</v>
      </c>
      <c r="R163" s="5">
        <f t="shared" si="74"/>
        <v>22.2614103190818</v>
      </c>
      <c r="S163" s="5">
        <f t="shared" si="75"/>
        <v>0</v>
      </c>
      <c r="T163" s="5">
        <f t="shared" si="76"/>
        <v>0</v>
      </c>
      <c r="U163" s="5">
        <f t="shared" si="77"/>
        <v>0.000813074884386051</v>
      </c>
      <c r="W163" s="4">
        <f t="shared" si="64"/>
        <v>368.79109324624</v>
      </c>
      <c r="X163" s="4">
        <f t="shared" si="65"/>
        <v>0</v>
      </c>
      <c r="Y163" s="4">
        <f t="shared" si="66"/>
        <v>0.73</v>
      </c>
      <c r="Z163" s="5">
        <f t="shared" si="78"/>
        <v>85.6721756337805</v>
      </c>
      <c r="AA163" s="5">
        <f t="shared" si="79"/>
        <v>0</v>
      </c>
      <c r="AB163" s="5">
        <f t="shared" si="80"/>
        <v>0.00975041707023668</v>
      </c>
      <c r="AD163" s="4">
        <f t="shared" si="67"/>
        <v>4469.476592</v>
      </c>
      <c r="AE163" s="5">
        <f t="shared" si="83"/>
        <v>9.68160994501875</v>
      </c>
      <c r="AG163">
        <f t="shared" si="81"/>
        <v>117.615195897881</v>
      </c>
      <c r="AH163">
        <f t="shared" si="82"/>
        <v>0.0105634919546227</v>
      </c>
      <c r="AJ163">
        <f t="shared" si="68"/>
        <v>74.9764368340203</v>
      </c>
      <c r="AK163">
        <f t="shared" si="69"/>
        <v>0.00673393417607462</v>
      </c>
    </row>
    <row r="164" spans="1:37">
      <c r="A164">
        <v>9.28567517248932</v>
      </c>
      <c r="B164" s="6">
        <v>0.245725706607284</v>
      </c>
      <c r="C164" s="6">
        <v>0.016338579068628</v>
      </c>
      <c r="D164" s="6">
        <f t="shared" si="56"/>
        <v>0.229387127538656</v>
      </c>
      <c r="E164" s="6">
        <f t="shared" si="57"/>
        <v>0.754274293392716</v>
      </c>
      <c r="F164">
        <f t="shared" si="58"/>
        <v>1</v>
      </c>
      <c r="G164" s="1">
        <v>162</v>
      </c>
      <c r="H164" s="2">
        <f t="shared" si="70"/>
        <v>0.000945091793863644</v>
      </c>
      <c r="I164" s="2">
        <f t="shared" si="71"/>
        <v>0.0132447303954426</v>
      </c>
      <c r="J164" s="2">
        <f t="shared" si="72"/>
        <v>0.0433066185072241</v>
      </c>
      <c r="K164" s="3">
        <f t="shared" si="59"/>
        <v>0.016437396513845</v>
      </c>
      <c r="L164" s="3">
        <f t="shared" si="60"/>
        <v>0.230357396649109</v>
      </c>
      <c r="M164" s="3">
        <f t="shared" si="61"/>
        <v>0.753205206837046</v>
      </c>
      <c r="N164" s="4">
        <f t="shared" si="62"/>
        <v>1338.079801</v>
      </c>
      <c r="O164" s="4">
        <f t="shared" si="63"/>
        <v>0</v>
      </c>
      <c r="P164" s="4">
        <v>0</v>
      </c>
      <c r="Q164" s="4">
        <f t="shared" si="73"/>
        <v>0.85</v>
      </c>
      <c r="R164" s="5">
        <f t="shared" si="74"/>
        <v>21.9945482562038</v>
      </c>
      <c r="S164" s="5">
        <f t="shared" si="75"/>
        <v>0</v>
      </c>
      <c r="T164" s="5">
        <f t="shared" si="76"/>
        <v>0</v>
      </c>
      <c r="U164" s="5">
        <f t="shared" si="77"/>
        <v>0.000803328024784098</v>
      </c>
      <c r="W164" s="4">
        <f t="shared" si="64"/>
        <v>89.94053208896</v>
      </c>
      <c r="X164" s="4">
        <f t="shared" si="65"/>
        <v>0</v>
      </c>
      <c r="Y164" s="4">
        <f t="shared" si="66"/>
        <v>0.73</v>
      </c>
      <c r="Z164" s="5">
        <f t="shared" si="78"/>
        <v>20.7184668252485</v>
      </c>
      <c r="AA164" s="5">
        <f t="shared" si="79"/>
        <v>0</v>
      </c>
      <c r="AB164" s="5">
        <f t="shared" si="80"/>
        <v>0.00966865318867311</v>
      </c>
      <c r="AD164" s="4">
        <f t="shared" si="67"/>
        <v>4469.476592</v>
      </c>
      <c r="AE164" s="5">
        <f t="shared" si="83"/>
        <v>9.59809249954776</v>
      </c>
      <c r="AG164">
        <f t="shared" si="81"/>
        <v>52.311107581</v>
      </c>
      <c r="AH164">
        <f t="shared" si="82"/>
        <v>0.0104719812134572</v>
      </c>
      <c r="AJ164">
        <f t="shared" si="68"/>
        <v>33.2534697312528</v>
      </c>
      <c r="AK164">
        <f t="shared" si="69"/>
        <v>0.00665689805494442</v>
      </c>
    </row>
    <row r="165" spans="1:37">
      <c r="A165">
        <v>9.34317161318585</v>
      </c>
      <c r="B165" s="6">
        <v>0.243605978233674</v>
      </c>
      <c r="C165" s="6">
        <v>0.0161444623258852</v>
      </c>
      <c r="D165" s="6">
        <f t="shared" si="56"/>
        <v>0.227461515907789</v>
      </c>
      <c r="E165" s="6">
        <f t="shared" si="57"/>
        <v>0.756394021766326</v>
      </c>
      <c r="F165">
        <f t="shared" si="58"/>
        <v>1</v>
      </c>
      <c r="G165" s="1">
        <v>163</v>
      </c>
      <c r="H165" s="2">
        <f t="shared" si="70"/>
        <v>0.000933829631591285</v>
      </c>
      <c r="I165" s="2">
        <f t="shared" si="71"/>
        <v>0.0131335854676044</v>
      </c>
      <c r="J165" s="2">
        <f t="shared" si="72"/>
        <v>0.0434290255973347</v>
      </c>
      <c r="K165" s="3">
        <f t="shared" si="59"/>
        <v>0.0162415206972566</v>
      </c>
      <c r="L165" s="3">
        <f t="shared" si="60"/>
        <v>0.228424321723222</v>
      </c>
      <c r="M165" s="3">
        <f t="shared" si="61"/>
        <v>0.755334157579521</v>
      </c>
      <c r="N165" s="4">
        <f t="shared" si="62"/>
        <v>1338.079801</v>
      </c>
      <c r="O165" s="4">
        <f t="shared" si="63"/>
        <v>1574.14362</v>
      </c>
      <c r="P165" s="4">
        <v>0</v>
      </c>
      <c r="Q165" s="4">
        <f t="shared" si="73"/>
        <v>0.85</v>
      </c>
      <c r="R165" s="5">
        <f t="shared" si="74"/>
        <v>21.7324507825225</v>
      </c>
      <c r="S165" s="5">
        <f t="shared" si="75"/>
        <v>25.5664861846844</v>
      </c>
      <c r="T165" s="5">
        <f t="shared" si="76"/>
        <v>0</v>
      </c>
      <c r="U165" s="5">
        <f t="shared" si="77"/>
        <v>0.000793755186852592</v>
      </c>
      <c r="W165" s="4">
        <f t="shared" si="64"/>
        <v>368.79109324624</v>
      </c>
      <c r="X165" s="4">
        <f t="shared" si="65"/>
        <v>1574.14362</v>
      </c>
      <c r="Y165" s="4">
        <f t="shared" si="66"/>
        <v>0.73</v>
      </c>
      <c r="Z165" s="5">
        <f t="shared" si="78"/>
        <v>84.240855332338</v>
      </c>
      <c r="AA165" s="5">
        <f t="shared" si="79"/>
        <v>359.572688693438</v>
      </c>
      <c r="AB165" s="5">
        <f t="shared" si="80"/>
        <v>0.00958751739135123</v>
      </c>
      <c r="AD165" s="4">
        <f t="shared" si="67"/>
        <v>4469.476592</v>
      </c>
      <c r="AE165" s="5">
        <f t="shared" si="83"/>
        <v>9.51529550901298</v>
      </c>
      <c r="AG165">
        <f t="shared" si="81"/>
        <v>500.627776501996</v>
      </c>
      <c r="AH165">
        <f t="shared" si="82"/>
        <v>0.0103812725782038</v>
      </c>
      <c r="AJ165">
        <f t="shared" si="68"/>
        <v>317.350863591656</v>
      </c>
      <c r="AK165">
        <f t="shared" si="69"/>
        <v>0.00658074915637493</v>
      </c>
    </row>
    <row r="166" spans="1:37">
      <c r="A166">
        <v>9.40066805388238</v>
      </c>
      <c r="B166" s="6">
        <v>0.241504535486097</v>
      </c>
      <c r="C166" s="6">
        <v>0.0159537809890134</v>
      </c>
      <c r="D166" s="6">
        <f t="shared" si="56"/>
        <v>0.225550754497084</v>
      </c>
      <c r="E166" s="6">
        <f t="shared" si="57"/>
        <v>0.758495464513903</v>
      </c>
      <c r="F166">
        <f t="shared" si="58"/>
        <v>1</v>
      </c>
      <c r="G166" s="1">
        <v>164</v>
      </c>
      <c r="H166" s="2">
        <f t="shared" si="70"/>
        <v>0.000922767371608935</v>
      </c>
      <c r="I166" s="2">
        <f t="shared" si="71"/>
        <v>0.0130232965700672</v>
      </c>
      <c r="J166" s="2">
        <f t="shared" si="72"/>
        <v>0.0435503767548543</v>
      </c>
      <c r="K166" s="3">
        <f t="shared" si="59"/>
        <v>0.0160491216574493</v>
      </c>
      <c r="L166" s="3">
        <f t="shared" si="60"/>
        <v>0.226506135202436</v>
      </c>
      <c r="M166" s="3">
        <f t="shared" si="61"/>
        <v>0.757444743140115</v>
      </c>
      <c r="N166" s="4">
        <f t="shared" si="62"/>
        <v>1338.079801</v>
      </c>
      <c r="O166" s="4">
        <f t="shared" si="63"/>
        <v>0</v>
      </c>
      <c r="P166" s="4">
        <v>0</v>
      </c>
      <c r="Q166" s="4">
        <f t="shared" si="73"/>
        <v>0.85</v>
      </c>
      <c r="R166" s="5">
        <f t="shared" si="74"/>
        <v>21.4750055136245</v>
      </c>
      <c r="S166" s="5">
        <f t="shared" si="75"/>
        <v>0</v>
      </c>
      <c r="T166" s="5">
        <f t="shared" si="76"/>
        <v>0</v>
      </c>
      <c r="U166" s="5">
        <f t="shared" si="77"/>
        <v>0.000784352265867595</v>
      </c>
      <c r="W166" s="4">
        <f t="shared" si="64"/>
        <v>69.24775368896</v>
      </c>
      <c r="X166" s="4">
        <f t="shared" si="65"/>
        <v>0</v>
      </c>
      <c r="Y166" s="4">
        <f t="shared" si="66"/>
        <v>0.73</v>
      </c>
      <c r="Z166" s="5">
        <f t="shared" si="78"/>
        <v>15.6850410595366</v>
      </c>
      <c r="AA166" s="5">
        <f t="shared" si="79"/>
        <v>0</v>
      </c>
      <c r="AB166" s="5">
        <f t="shared" si="80"/>
        <v>0.00950700649614903</v>
      </c>
      <c r="AD166" s="4">
        <f t="shared" si="67"/>
        <v>4469.476592</v>
      </c>
      <c r="AE166" s="5">
        <f t="shared" si="83"/>
        <v>9.43321275848591</v>
      </c>
      <c r="AG166">
        <f t="shared" si="81"/>
        <v>46.593259331647</v>
      </c>
      <c r="AH166">
        <f t="shared" si="82"/>
        <v>0.0102913587620166</v>
      </c>
      <c r="AJ166">
        <f t="shared" si="68"/>
        <v>29.4529991458782</v>
      </c>
      <c r="AK166">
        <f t="shared" si="69"/>
        <v>0.00650547708349999</v>
      </c>
    </row>
    <row r="167" spans="1:37">
      <c r="A167">
        <v>9.45816449457891</v>
      </c>
      <c r="B167" s="6">
        <v>0.239421220625419</v>
      </c>
      <c r="C167" s="6">
        <v>0.0157664547244725</v>
      </c>
      <c r="D167" s="6">
        <f t="shared" si="56"/>
        <v>0.223654765900947</v>
      </c>
      <c r="E167" s="6">
        <f t="shared" si="57"/>
        <v>0.760578779374581</v>
      </c>
      <c r="F167">
        <f t="shared" si="58"/>
        <v>1</v>
      </c>
      <c r="G167" s="1">
        <v>165</v>
      </c>
      <c r="H167" s="2">
        <f t="shared" si="70"/>
        <v>0.000911900325790175</v>
      </c>
      <c r="I167" s="2">
        <f t="shared" si="71"/>
        <v>0.0129138592820593</v>
      </c>
      <c r="J167" s="2">
        <f t="shared" si="72"/>
        <v>0.0436706810886791</v>
      </c>
      <c r="K167" s="3">
        <f t="shared" si="59"/>
        <v>0.0158601178567429</v>
      </c>
      <c r="L167" s="3">
        <f t="shared" si="60"/>
        <v>0.224602760199015</v>
      </c>
      <c r="M167" s="3">
        <f t="shared" si="61"/>
        <v>0.759537121944242</v>
      </c>
      <c r="N167" s="4">
        <f t="shared" si="62"/>
        <v>1338.079801</v>
      </c>
      <c r="O167" s="4">
        <f t="shared" si="63"/>
        <v>0</v>
      </c>
      <c r="P167" s="4">
        <v>0</v>
      </c>
      <c r="Q167" s="4">
        <f t="shared" si="73"/>
        <v>0.85</v>
      </c>
      <c r="R167" s="5">
        <f t="shared" si="74"/>
        <v>21.2221033455871</v>
      </c>
      <c r="S167" s="5">
        <f t="shared" si="75"/>
        <v>0</v>
      </c>
      <c r="T167" s="5">
        <f t="shared" si="76"/>
        <v>0</v>
      </c>
      <c r="U167" s="5">
        <f t="shared" si="77"/>
        <v>0.000775115276921649</v>
      </c>
      <c r="W167" s="4">
        <f t="shared" si="64"/>
        <v>368.79109324624</v>
      </c>
      <c r="X167" s="4">
        <f t="shared" si="65"/>
        <v>0</v>
      </c>
      <c r="Y167" s="4">
        <f t="shared" si="66"/>
        <v>0.73</v>
      </c>
      <c r="Z167" s="5">
        <f t="shared" si="78"/>
        <v>82.8314974799178</v>
      </c>
      <c r="AA167" s="5">
        <f t="shared" si="79"/>
        <v>0</v>
      </c>
      <c r="AB167" s="5">
        <f t="shared" si="80"/>
        <v>0.00942711727590329</v>
      </c>
      <c r="AD167" s="4">
        <f t="shared" si="67"/>
        <v>4469.476592</v>
      </c>
      <c r="AE167" s="5">
        <f t="shared" si="83"/>
        <v>9.35183808664429</v>
      </c>
      <c r="AG167">
        <f t="shared" si="81"/>
        <v>113.405438912149</v>
      </c>
      <c r="AH167">
        <f t="shared" si="82"/>
        <v>0.0102022325528249</v>
      </c>
      <c r="AJ167">
        <f t="shared" si="68"/>
        <v>71.4861663887022</v>
      </c>
      <c r="AK167">
        <f t="shared" si="69"/>
        <v>0.00643107156767368</v>
      </c>
    </row>
    <row r="168" spans="1:37">
      <c r="A168">
        <v>9.51566093527543</v>
      </c>
      <c r="B168" s="6">
        <v>0.237355877273227</v>
      </c>
      <c r="C168" s="6">
        <v>0.0155824055237614</v>
      </c>
      <c r="D168" s="6">
        <f t="shared" si="56"/>
        <v>0.221773471749466</v>
      </c>
      <c r="E168" s="6">
        <f t="shared" si="57"/>
        <v>0.762644122726773</v>
      </c>
      <c r="F168">
        <f t="shared" si="58"/>
        <v>1</v>
      </c>
      <c r="G168" s="1">
        <v>166</v>
      </c>
      <c r="H168" s="2">
        <f t="shared" si="70"/>
        <v>0.00090122394208306</v>
      </c>
      <c r="I168" s="2">
        <f t="shared" si="71"/>
        <v>0.0128052691253115</v>
      </c>
      <c r="J168" s="2">
        <f t="shared" si="72"/>
        <v>0.0437899476291269</v>
      </c>
      <c r="K168" s="3">
        <f t="shared" si="59"/>
        <v>0.0156744301241169</v>
      </c>
      <c r="L168" s="3">
        <f t="shared" si="60"/>
        <v>0.222714118825206</v>
      </c>
      <c r="M168" s="3">
        <f t="shared" si="61"/>
        <v>0.761611451050677</v>
      </c>
      <c r="N168" s="4">
        <f t="shared" si="62"/>
        <v>1338.079801</v>
      </c>
      <c r="O168" s="4">
        <f t="shared" si="63"/>
        <v>0</v>
      </c>
      <c r="P168" s="4">
        <v>0</v>
      </c>
      <c r="Q168" s="4">
        <f t="shared" si="73"/>
        <v>0.85</v>
      </c>
      <c r="R168" s="5">
        <f t="shared" si="74"/>
        <v>20.9736383412668</v>
      </c>
      <c r="S168" s="5">
        <f t="shared" si="75"/>
        <v>0</v>
      </c>
      <c r="T168" s="5">
        <f t="shared" si="76"/>
        <v>0</v>
      </c>
      <c r="U168" s="5">
        <f t="shared" si="77"/>
        <v>0.000766040350770601</v>
      </c>
      <c r="W168" s="4">
        <f t="shared" si="64"/>
        <v>89.94053208896</v>
      </c>
      <c r="X168" s="4">
        <f t="shared" si="65"/>
        <v>0</v>
      </c>
      <c r="Y168" s="4">
        <f t="shared" si="66"/>
        <v>0.73</v>
      </c>
      <c r="Z168" s="5">
        <f t="shared" si="78"/>
        <v>20.0310263508629</v>
      </c>
      <c r="AA168" s="5">
        <f t="shared" si="79"/>
        <v>0</v>
      </c>
      <c r="AB168" s="5">
        <f t="shared" si="80"/>
        <v>0.00934784646147739</v>
      </c>
      <c r="AD168" s="4">
        <f t="shared" si="67"/>
        <v>4469.476592</v>
      </c>
      <c r="AE168" s="5">
        <f t="shared" si="83"/>
        <v>9.27116538531557</v>
      </c>
      <c r="AG168">
        <f t="shared" si="81"/>
        <v>50.2758300774453</v>
      </c>
      <c r="AH168">
        <f t="shared" si="82"/>
        <v>0.010113886812248</v>
      </c>
      <c r="AJ168">
        <f t="shared" si="68"/>
        <v>31.6030548076763</v>
      </c>
      <c r="AK168">
        <f t="shared" si="69"/>
        <v>0.00635752246663552</v>
      </c>
    </row>
    <row r="169" spans="1:37">
      <c r="A169">
        <v>9.57315737597196</v>
      </c>
      <c r="B169" s="6">
        <v>0.235308350400089</v>
      </c>
      <c r="C169" s="6">
        <v>0.0154015576234968</v>
      </c>
      <c r="D169" s="6">
        <f t="shared" si="56"/>
        <v>0.219906792776592</v>
      </c>
      <c r="E169" s="6">
        <f t="shared" si="57"/>
        <v>0.764691649599911</v>
      </c>
      <c r="F169">
        <f t="shared" si="58"/>
        <v>1</v>
      </c>
      <c r="G169" s="1">
        <v>167</v>
      </c>
      <c r="H169" s="2">
        <f t="shared" si="70"/>
        <v>0.000890733799819879</v>
      </c>
      <c r="I169" s="2">
        <f t="shared" si="71"/>
        <v>0.0126975215680748</v>
      </c>
      <c r="J169" s="2">
        <f t="shared" si="72"/>
        <v>0.0439081853286339</v>
      </c>
      <c r="K169" s="3">
        <f t="shared" si="59"/>
        <v>0.0154919815736291</v>
      </c>
      <c r="L169" s="3">
        <f t="shared" si="60"/>
        <v>0.220840132263029</v>
      </c>
      <c r="M169" s="3">
        <f t="shared" si="61"/>
        <v>0.763667886163342</v>
      </c>
      <c r="N169" s="4">
        <f t="shared" si="62"/>
        <v>1338.079801</v>
      </c>
      <c r="O169" s="4">
        <f t="shared" si="63"/>
        <v>0</v>
      </c>
      <c r="P169" s="4">
        <v>0</v>
      </c>
      <c r="Q169" s="4">
        <f t="shared" si="73"/>
        <v>0.85</v>
      </c>
      <c r="R169" s="5">
        <f t="shared" si="74"/>
        <v>20.7295076211373</v>
      </c>
      <c r="S169" s="5">
        <f t="shared" si="75"/>
        <v>0</v>
      </c>
      <c r="T169" s="5">
        <f t="shared" si="76"/>
        <v>0</v>
      </c>
      <c r="U169" s="5">
        <f t="shared" si="77"/>
        <v>0.000757123729846897</v>
      </c>
      <c r="W169" s="4">
        <f t="shared" si="64"/>
        <v>368.79109324624</v>
      </c>
      <c r="X169" s="4">
        <f t="shared" si="65"/>
        <v>0</v>
      </c>
      <c r="Y169" s="4">
        <f t="shared" si="66"/>
        <v>0.73</v>
      </c>
      <c r="Z169" s="5">
        <f t="shared" si="78"/>
        <v>81.4438738099267</v>
      </c>
      <c r="AA169" s="5">
        <f t="shared" si="79"/>
        <v>0</v>
      </c>
      <c r="AB169" s="5">
        <f t="shared" si="80"/>
        <v>0.00926919074469458</v>
      </c>
      <c r="AD169" s="4">
        <f t="shared" si="67"/>
        <v>4469.476592</v>
      </c>
      <c r="AE169" s="5">
        <f t="shared" si="83"/>
        <v>9.1911885990234</v>
      </c>
      <c r="AG169">
        <f t="shared" si="81"/>
        <v>111.364570030087</v>
      </c>
      <c r="AH169">
        <f t="shared" si="82"/>
        <v>0.0100263144745415</v>
      </c>
      <c r="AJ169">
        <f t="shared" si="68"/>
        <v>69.8069317862072</v>
      </c>
      <c r="AK169">
        <f t="shared" si="69"/>
        <v>0.00628481976271525</v>
      </c>
    </row>
    <row r="170" spans="1:37">
      <c r="A170">
        <v>9.63065381666849</v>
      </c>
      <c r="B170" s="6">
        <v>0.233278486313921</v>
      </c>
      <c r="C170" s="6">
        <v>0.0152238374286641</v>
      </c>
      <c r="D170" s="6">
        <f t="shared" si="56"/>
        <v>0.218054648885257</v>
      </c>
      <c r="E170" s="6">
        <f t="shared" si="57"/>
        <v>0.766721513686079</v>
      </c>
      <c r="F170">
        <f t="shared" si="58"/>
        <v>1</v>
      </c>
      <c r="G170" s="1">
        <v>168</v>
      </c>
      <c r="H170" s="2">
        <f t="shared" si="70"/>
        <v>0.000880425605212192</v>
      </c>
      <c r="I170" s="2">
        <f t="shared" si="71"/>
        <v>0.0125906120289387</v>
      </c>
      <c r="J170" s="2">
        <f t="shared" si="72"/>
        <v>0.0440254030623795</v>
      </c>
      <c r="K170" s="3">
        <f t="shared" si="59"/>
        <v>0.0153126975260805</v>
      </c>
      <c r="L170" s="3">
        <f t="shared" si="60"/>
        <v>0.218980720830925</v>
      </c>
      <c r="M170" s="3">
        <f t="shared" si="61"/>
        <v>0.765706581642995</v>
      </c>
      <c r="N170" s="4">
        <f t="shared" si="62"/>
        <v>1338.079801</v>
      </c>
      <c r="O170" s="4">
        <f t="shared" si="63"/>
        <v>0</v>
      </c>
      <c r="P170" s="4">
        <v>0</v>
      </c>
      <c r="Q170" s="4">
        <f t="shared" si="73"/>
        <v>0.85</v>
      </c>
      <c r="R170" s="5">
        <f t="shared" si="74"/>
        <v>20.4896112584709</v>
      </c>
      <c r="S170" s="5">
        <f t="shared" si="75"/>
        <v>0</v>
      </c>
      <c r="T170" s="5">
        <f t="shared" si="76"/>
        <v>0</v>
      </c>
      <c r="U170" s="5">
        <f t="shared" si="77"/>
        <v>0.000748361764430363</v>
      </c>
      <c r="W170" s="4">
        <f t="shared" si="64"/>
        <v>69.24775368896</v>
      </c>
      <c r="X170" s="4">
        <f t="shared" si="65"/>
        <v>0</v>
      </c>
      <c r="Y170" s="4">
        <f t="shared" si="66"/>
        <v>0.73</v>
      </c>
      <c r="Z170" s="5">
        <f t="shared" si="78"/>
        <v>15.1639230187308</v>
      </c>
      <c r="AA170" s="5">
        <f t="shared" si="79"/>
        <v>0</v>
      </c>
      <c r="AB170" s="5">
        <f t="shared" si="80"/>
        <v>0.00919114678112527</v>
      </c>
      <c r="AD170" s="4">
        <f t="shared" si="67"/>
        <v>4469.476592</v>
      </c>
      <c r="AE170" s="5">
        <f t="shared" si="83"/>
        <v>9.11190172452513</v>
      </c>
      <c r="AG170">
        <f t="shared" si="81"/>
        <v>44.7654360017268</v>
      </c>
      <c r="AH170">
        <f t="shared" si="82"/>
        <v>0.00993950854555564</v>
      </c>
      <c r="AJ170">
        <f t="shared" si="68"/>
        <v>27.9818236228461</v>
      </c>
      <c r="AK170">
        <f t="shared" si="69"/>
        <v>0.00621295356106395</v>
      </c>
    </row>
    <row r="171" spans="1:37">
      <c r="A171">
        <v>9.68815025736502</v>
      </c>
      <c r="B171" s="6">
        <v>0.231266132648447</v>
      </c>
      <c r="C171" s="6">
        <v>0.0150491734388968</v>
      </c>
      <c r="D171" s="6">
        <f t="shared" si="56"/>
        <v>0.21621695920955</v>
      </c>
      <c r="E171" s="6">
        <f t="shared" si="57"/>
        <v>0.768733867351553</v>
      </c>
      <c r="F171">
        <f t="shared" si="58"/>
        <v>1</v>
      </c>
      <c r="G171" s="1">
        <v>169</v>
      </c>
      <c r="H171" s="2">
        <f t="shared" si="70"/>
        <v>0.000870295187026067</v>
      </c>
      <c r="I171" s="2">
        <f t="shared" si="71"/>
        <v>0.012484535880505</v>
      </c>
      <c r="J171" s="2">
        <f t="shared" si="72"/>
        <v>0.0441416096289993</v>
      </c>
      <c r="K171" s="3">
        <f t="shared" si="59"/>
        <v>0.0151365054337805</v>
      </c>
      <c r="L171" s="3">
        <f t="shared" si="60"/>
        <v>0.217135804047404</v>
      </c>
      <c r="M171" s="3">
        <f t="shared" si="61"/>
        <v>0.767727690518816</v>
      </c>
      <c r="N171" s="4">
        <f t="shared" si="62"/>
        <v>1338.079801</v>
      </c>
      <c r="O171" s="4">
        <f t="shared" si="63"/>
        <v>0</v>
      </c>
      <c r="P171" s="4">
        <v>0</v>
      </c>
      <c r="Q171" s="4">
        <f t="shared" si="73"/>
        <v>0.85</v>
      </c>
      <c r="R171" s="5">
        <f t="shared" si="74"/>
        <v>20.2538521786684</v>
      </c>
      <c r="S171" s="5">
        <f t="shared" si="75"/>
        <v>0</v>
      </c>
      <c r="T171" s="5">
        <f t="shared" si="76"/>
        <v>0</v>
      </c>
      <c r="U171" s="5">
        <f t="shared" si="77"/>
        <v>0.000739750908972157</v>
      </c>
      <c r="W171" s="4">
        <f t="shared" si="64"/>
        <v>368.79109324624</v>
      </c>
      <c r="X171" s="4">
        <f t="shared" si="65"/>
        <v>0</v>
      </c>
      <c r="Y171" s="4">
        <f t="shared" si="66"/>
        <v>0.73</v>
      </c>
      <c r="Z171" s="5">
        <f t="shared" si="78"/>
        <v>80.0777505575433</v>
      </c>
      <c r="AA171" s="5">
        <f t="shared" si="79"/>
        <v>0</v>
      </c>
      <c r="AB171" s="5">
        <f t="shared" si="80"/>
        <v>0.00911371119276863</v>
      </c>
      <c r="AD171" s="4">
        <f t="shared" si="67"/>
        <v>4469.476592</v>
      </c>
      <c r="AE171" s="5">
        <f t="shared" si="83"/>
        <v>9.03329881036524</v>
      </c>
      <c r="AG171">
        <f t="shared" si="81"/>
        <v>109.364901546577</v>
      </c>
      <c r="AH171">
        <f t="shared" si="82"/>
        <v>0.00985346210174079</v>
      </c>
      <c r="AJ171">
        <f t="shared" si="68"/>
        <v>68.1699307917072</v>
      </c>
      <c r="AK171">
        <f t="shared" si="69"/>
        <v>0.00614191408793349</v>
      </c>
    </row>
    <row r="172" spans="1:37">
      <c r="A172">
        <v>9.74564669806155</v>
      </c>
      <c r="B172" s="6">
        <v>0.229271138351763</v>
      </c>
      <c r="C172" s="6">
        <v>0.0148774961776494</v>
      </c>
      <c r="D172" s="6">
        <f t="shared" si="56"/>
        <v>0.214393642174114</v>
      </c>
      <c r="E172" s="6">
        <f t="shared" si="57"/>
        <v>0.770728861648237</v>
      </c>
      <c r="F172">
        <f t="shared" si="58"/>
        <v>1</v>
      </c>
      <c r="G172" s="1">
        <v>170</v>
      </c>
      <c r="H172" s="2">
        <f t="shared" si="70"/>
        <v>0.000860338492426203</v>
      </c>
      <c r="I172" s="2">
        <f t="shared" si="71"/>
        <v>0.0123792884528766</v>
      </c>
      <c r="J172" s="2">
        <f t="shared" si="72"/>
        <v>0.0442568137512276</v>
      </c>
      <c r="K172" s="3">
        <f t="shared" si="59"/>
        <v>0.0149633348082731</v>
      </c>
      <c r="L172" s="3">
        <f t="shared" si="60"/>
        <v>0.215305300691832</v>
      </c>
      <c r="M172" s="3">
        <f t="shared" si="61"/>
        <v>0.769731364499895</v>
      </c>
      <c r="N172" s="4">
        <f t="shared" si="62"/>
        <v>1338.079801</v>
      </c>
      <c r="O172" s="4">
        <f t="shared" si="63"/>
        <v>0</v>
      </c>
      <c r="P172" s="4">
        <v>0</v>
      </c>
      <c r="Q172" s="4">
        <f t="shared" si="73"/>
        <v>0.85</v>
      </c>
      <c r="R172" s="5">
        <f t="shared" si="74"/>
        <v>20.0221360625504</v>
      </c>
      <c r="S172" s="5">
        <f t="shared" si="75"/>
        <v>0</v>
      </c>
      <c r="T172" s="5">
        <f t="shared" si="76"/>
        <v>0</v>
      </c>
      <c r="U172" s="5">
        <f t="shared" si="77"/>
        <v>0.000731287718562272</v>
      </c>
      <c r="W172" s="4">
        <f t="shared" si="64"/>
        <v>89.94053208896</v>
      </c>
      <c r="X172" s="4">
        <f t="shared" si="65"/>
        <v>0</v>
      </c>
      <c r="Y172" s="4">
        <f t="shared" si="66"/>
        <v>0.73</v>
      </c>
      <c r="Z172" s="5">
        <f t="shared" si="78"/>
        <v>19.3646733057969</v>
      </c>
      <c r="AA172" s="5">
        <f t="shared" si="79"/>
        <v>0</v>
      </c>
      <c r="AB172" s="5">
        <f t="shared" si="80"/>
        <v>0.00903688057059988</v>
      </c>
      <c r="AD172" s="4">
        <f t="shared" si="67"/>
        <v>4469.476592</v>
      </c>
      <c r="AE172" s="5">
        <f t="shared" si="83"/>
        <v>8.9553739564322</v>
      </c>
      <c r="AG172">
        <f t="shared" si="81"/>
        <v>48.3421833247795</v>
      </c>
      <c r="AH172">
        <f t="shared" si="82"/>
        <v>0.00976816828916216</v>
      </c>
      <c r="AJ172">
        <f t="shared" si="68"/>
        <v>30.0485028545083</v>
      </c>
      <c r="AK172">
        <f t="shared" si="69"/>
        <v>0.0060716916889799</v>
      </c>
    </row>
    <row r="173" spans="1:37">
      <c r="A173">
        <v>9.80314313875808</v>
      </c>
      <c r="B173" s="6">
        <v>0.227293353675002</v>
      </c>
      <c r="C173" s="6">
        <v>0.0147087381241366</v>
      </c>
      <c r="D173" s="6">
        <f t="shared" si="56"/>
        <v>0.212584615550865</v>
      </c>
      <c r="E173" s="6">
        <f t="shared" si="57"/>
        <v>0.772706646324998</v>
      </c>
      <c r="F173">
        <f t="shared" si="58"/>
        <v>1</v>
      </c>
      <c r="G173" s="1">
        <v>171</v>
      </c>
      <c r="H173" s="2">
        <f t="shared" si="70"/>
        <v>0.000850551582983119</v>
      </c>
      <c r="I173" s="2">
        <f t="shared" si="71"/>
        <v>0.0122748650369957</v>
      </c>
      <c r="J173" s="2">
        <f t="shared" si="72"/>
        <v>0.0443710240765498</v>
      </c>
      <c r="K173" s="3">
        <f t="shared" si="59"/>
        <v>0.014793117150893</v>
      </c>
      <c r="L173" s="3">
        <f t="shared" si="60"/>
        <v>0.213489128862489</v>
      </c>
      <c r="M173" s="3">
        <f t="shared" si="61"/>
        <v>0.771717753986618</v>
      </c>
      <c r="N173" s="4">
        <f t="shared" si="62"/>
        <v>1338.079801</v>
      </c>
      <c r="O173" s="4">
        <f t="shared" si="63"/>
        <v>0</v>
      </c>
      <c r="P173" s="4">
        <v>0</v>
      </c>
      <c r="Q173" s="4">
        <f t="shared" si="73"/>
        <v>0.85</v>
      </c>
      <c r="R173" s="5">
        <f t="shared" si="74"/>
        <v>19.7943712534366</v>
      </c>
      <c r="S173" s="5">
        <f t="shared" si="75"/>
        <v>0</v>
      </c>
      <c r="T173" s="5">
        <f t="shared" si="76"/>
        <v>0</v>
      </c>
      <c r="U173" s="5">
        <f t="shared" si="77"/>
        <v>0.000722968845535652</v>
      </c>
      <c r="W173" s="4">
        <f t="shared" si="64"/>
        <v>368.79109324624</v>
      </c>
      <c r="X173" s="4">
        <f t="shared" si="65"/>
        <v>0</v>
      </c>
      <c r="Y173" s="4">
        <f t="shared" si="66"/>
        <v>0.73</v>
      </c>
      <c r="Z173" s="5">
        <f t="shared" si="78"/>
        <v>78.7328892293849</v>
      </c>
      <c r="AA173" s="5">
        <f t="shared" si="79"/>
        <v>0</v>
      </c>
      <c r="AB173" s="5">
        <f t="shared" si="80"/>
        <v>0.00896065147700685</v>
      </c>
      <c r="AD173" s="4">
        <f t="shared" si="67"/>
        <v>4469.476592</v>
      </c>
      <c r="AE173" s="5">
        <f t="shared" si="83"/>
        <v>8.87812131350148</v>
      </c>
      <c r="AG173">
        <f t="shared" si="81"/>
        <v>107.405381796323</v>
      </c>
      <c r="AH173">
        <f t="shared" si="82"/>
        <v>0.0096836203225425</v>
      </c>
      <c r="AJ173">
        <f t="shared" si="68"/>
        <v>66.5739478462473</v>
      </c>
      <c r="AK173">
        <f t="shared" si="69"/>
        <v>0.0060022768276019</v>
      </c>
    </row>
    <row r="174" spans="1:37">
      <c r="A174">
        <v>9.86063957945461</v>
      </c>
      <c r="B174" s="6">
        <v>0.225332630161089</v>
      </c>
      <c r="C174" s="6">
        <v>0.0145428336479144</v>
      </c>
      <c r="D174" s="6">
        <f t="shared" si="56"/>
        <v>0.210789796513175</v>
      </c>
      <c r="E174" s="6">
        <f t="shared" si="57"/>
        <v>0.774667369838911</v>
      </c>
      <c r="F174">
        <f t="shared" si="58"/>
        <v>1</v>
      </c>
      <c r="G174" s="1">
        <v>172</v>
      </c>
      <c r="H174" s="2">
        <f t="shared" si="70"/>
        <v>0.000840930630836016</v>
      </c>
      <c r="I174" s="2">
        <f t="shared" si="71"/>
        <v>0.0121712608878342</v>
      </c>
      <c r="J174" s="2">
        <f t="shared" si="72"/>
        <v>0.0444842491778601</v>
      </c>
      <c r="K174" s="3">
        <f t="shared" si="59"/>
        <v>0.0146257858860255</v>
      </c>
      <c r="L174" s="3">
        <f t="shared" si="60"/>
        <v>0.21168720603202</v>
      </c>
      <c r="M174" s="3">
        <f t="shared" si="61"/>
        <v>0.773687008081954</v>
      </c>
      <c r="N174" s="4">
        <f t="shared" si="62"/>
        <v>1338.079801</v>
      </c>
      <c r="O174" s="4">
        <f t="shared" si="63"/>
        <v>0</v>
      </c>
      <c r="P174" s="4">
        <v>0</v>
      </c>
      <c r="Q174" s="4">
        <f t="shared" si="73"/>
        <v>0.85</v>
      </c>
      <c r="R174" s="5">
        <f t="shared" si="74"/>
        <v>19.5704686678416</v>
      </c>
      <c r="S174" s="5">
        <f t="shared" si="75"/>
        <v>0</v>
      </c>
      <c r="T174" s="5">
        <f t="shared" si="76"/>
        <v>0</v>
      </c>
      <c r="U174" s="5">
        <f t="shared" si="77"/>
        <v>0.000714791036210614</v>
      </c>
      <c r="W174" s="4">
        <f t="shared" si="64"/>
        <v>69.24775368896</v>
      </c>
      <c r="X174" s="4">
        <f t="shared" si="65"/>
        <v>0</v>
      </c>
      <c r="Y174" s="4">
        <f t="shared" si="66"/>
        <v>0.73</v>
      </c>
      <c r="Z174" s="5">
        <f t="shared" si="78"/>
        <v>14.6588635024095</v>
      </c>
      <c r="AA174" s="5">
        <f t="shared" si="79"/>
        <v>0</v>
      </c>
      <c r="AB174" s="5">
        <f t="shared" si="80"/>
        <v>0.008885020448119</v>
      </c>
      <c r="AD174" s="4">
        <f t="shared" si="67"/>
        <v>4469.476592</v>
      </c>
      <c r="AE174" s="5">
        <f t="shared" si="83"/>
        <v>8.80153508280832</v>
      </c>
      <c r="AG174">
        <f t="shared" si="81"/>
        <v>43.0308672530594</v>
      </c>
      <c r="AH174">
        <f t="shared" si="82"/>
        <v>0.00959981148432961</v>
      </c>
      <c r="AJ174">
        <f t="shared" si="68"/>
        <v>26.5974534798502</v>
      </c>
      <c r="AK174">
        <f t="shared" si="69"/>
        <v>0.00593366008331229</v>
      </c>
    </row>
    <row r="175" spans="1:37">
      <c r="A175">
        <v>9.91813602015113</v>
      </c>
      <c r="B175" s="6">
        <v>0.223388820633598</v>
      </c>
      <c r="C175" s="6">
        <v>0.0143797189459898</v>
      </c>
      <c r="D175" s="6">
        <f t="shared" si="56"/>
        <v>0.209009101687608</v>
      </c>
      <c r="E175" s="6">
        <f t="shared" si="57"/>
        <v>0.776611179366402</v>
      </c>
      <c r="F175">
        <f t="shared" si="58"/>
        <v>1</v>
      </c>
      <c r="G175" s="1">
        <v>173</v>
      </c>
      <c r="H175" s="2">
        <f t="shared" si="70"/>
        <v>0.000831471915003693</v>
      </c>
      <c r="I175" s="2">
        <f t="shared" si="71"/>
        <v>0.0120684712274328</v>
      </c>
      <c r="J175" s="2">
        <f t="shared" si="72"/>
        <v>0.0445964975540832</v>
      </c>
      <c r="K175" s="3">
        <f t="shared" si="59"/>
        <v>0.0144612762969521</v>
      </c>
      <c r="L175" s="3">
        <f t="shared" si="60"/>
        <v>0.209899449100391</v>
      </c>
      <c r="M175" s="3">
        <f t="shared" si="61"/>
        <v>0.775639274602657</v>
      </c>
      <c r="N175" s="4">
        <f t="shared" si="62"/>
        <v>1338.079801</v>
      </c>
      <c r="O175" s="4">
        <f t="shared" si="63"/>
        <v>0</v>
      </c>
      <c r="P175" s="4">
        <v>0</v>
      </c>
      <c r="Q175" s="4">
        <f t="shared" si="73"/>
        <v>0.85</v>
      </c>
      <c r="R175" s="5">
        <f t="shared" si="74"/>
        <v>19.3503417096317</v>
      </c>
      <c r="S175" s="5">
        <f t="shared" si="75"/>
        <v>0</v>
      </c>
      <c r="T175" s="5">
        <f t="shared" si="76"/>
        <v>0</v>
      </c>
      <c r="U175" s="5">
        <f t="shared" si="77"/>
        <v>0.000706751127753139</v>
      </c>
      <c r="W175" s="4">
        <f t="shared" si="64"/>
        <v>368.79109324624</v>
      </c>
      <c r="X175" s="4">
        <f t="shared" si="65"/>
        <v>0</v>
      </c>
      <c r="Y175" s="4">
        <f t="shared" si="66"/>
        <v>0.73</v>
      </c>
      <c r="Z175" s="5">
        <f t="shared" si="78"/>
        <v>77.4090473055168</v>
      </c>
      <c r="AA175" s="5">
        <f t="shared" si="79"/>
        <v>0</v>
      </c>
      <c r="AB175" s="5">
        <f t="shared" si="80"/>
        <v>0.00880998399602595</v>
      </c>
      <c r="AD175" s="4">
        <f t="shared" si="67"/>
        <v>4469.476592</v>
      </c>
      <c r="AE175" s="5">
        <f t="shared" si="83"/>
        <v>8.72560951562345</v>
      </c>
      <c r="AG175">
        <f t="shared" si="81"/>
        <v>105.484998530772</v>
      </c>
      <c r="AH175">
        <f t="shared" si="82"/>
        <v>0.00951673512377909</v>
      </c>
      <c r="AJ175">
        <f t="shared" si="68"/>
        <v>65.0178120637986</v>
      </c>
      <c r="AK175">
        <f t="shared" si="69"/>
        <v>0.00586583215013571</v>
      </c>
    </row>
    <row r="176" spans="1:37">
      <c r="A176">
        <v>9.97563246084766</v>
      </c>
      <c r="B176" s="6">
        <v>0.221461779185707</v>
      </c>
      <c r="C176" s="6">
        <v>0.0142193319823456</v>
      </c>
      <c r="D176" s="6">
        <f t="shared" si="56"/>
        <v>0.207242447203361</v>
      </c>
      <c r="E176" s="6">
        <f t="shared" si="57"/>
        <v>0.778538220814293</v>
      </c>
      <c r="F176">
        <f t="shared" si="58"/>
        <v>1</v>
      </c>
      <c r="G176" s="1">
        <v>174</v>
      </c>
      <c r="H176" s="2">
        <f t="shared" si="70"/>
        <v>0.000822171817839044</v>
      </c>
      <c r="I176" s="2">
        <f t="shared" si="71"/>
        <v>0.0119664912478243</v>
      </c>
      <c r="J176" s="2">
        <f t="shared" si="72"/>
        <v>0.0447077776308671</v>
      </c>
      <c r="K176" s="3">
        <f t="shared" si="59"/>
        <v>0.0142995254641677</v>
      </c>
      <c r="L176" s="3">
        <f t="shared" si="60"/>
        <v>0.208125774445485</v>
      </c>
      <c r="M176" s="3">
        <f t="shared" si="61"/>
        <v>0.777574700090347</v>
      </c>
      <c r="N176" s="4">
        <f t="shared" si="62"/>
        <v>1338.079801</v>
      </c>
      <c r="O176" s="4">
        <f t="shared" si="63"/>
        <v>0</v>
      </c>
      <c r="P176" s="4">
        <v>0</v>
      </c>
      <c r="Q176" s="4">
        <f t="shared" si="73"/>
        <v>0.85</v>
      </c>
      <c r="R176" s="5">
        <f t="shared" si="74"/>
        <v>19.1339061874879</v>
      </c>
      <c r="S176" s="5">
        <f t="shared" si="75"/>
        <v>0</v>
      </c>
      <c r="T176" s="5">
        <f t="shared" si="76"/>
        <v>0</v>
      </c>
      <c r="U176" s="5">
        <f t="shared" si="77"/>
        <v>0.000698846045163187</v>
      </c>
      <c r="W176" s="4">
        <f t="shared" si="64"/>
        <v>89.94053208896</v>
      </c>
      <c r="X176" s="4">
        <f t="shared" si="65"/>
        <v>0</v>
      </c>
      <c r="Y176" s="4">
        <f t="shared" si="66"/>
        <v>0.73</v>
      </c>
      <c r="Z176" s="5">
        <f t="shared" si="78"/>
        <v>18.7189428950538</v>
      </c>
      <c r="AA176" s="5">
        <f t="shared" si="79"/>
        <v>0</v>
      </c>
      <c r="AB176" s="5">
        <f t="shared" si="80"/>
        <v>0.00873553861091172</v>
      </c>
      <c r="AD176" s="4">
        <f t="shared" si="67"/>
        <v>4469.476592</v>
      </c>
      <c r="AE176" s="5">
        <f t="shared" si="83"/>
        <v>8.65033891279456</v>
      </c>
      <c r="AG176">
        <f t="shared" si="81"/>
        <v>46.5031879953363</v>
      </c>
      <c r="AH176">
        <f t="shared" si="82"/>
        <v>0.0094343846560749</v>
      </c>
      <c r="AJ176">
        <f t="shared" si="68"/>
        <v>28.5828853344293</v>
      </c>
      <c r="AK176">
        <f t="shared" si="69"/>
        <v>0.00579878383504658</v>
      </c>
    </row>
    <row r="177" spans="1:37">
      <c r="A177">
        <v>10.0331289015442</v>
      </c>
      <c r="B177" s="6">
        <v>0.219551361169247</v>
      </c>
      <c r="C177" s="6">
        <v>0.0140616124297788</v>
      </c>
      <c r="D177" s="6">
        <f t="shared" si="56"/>
        <v>0.205489748739468</v>
      </c>
      <c r="E177" s="6">
        <f t="shared" si="57"/>
        <v>0.780448638830753</v>
      </c>
      <c r="F177">
        <f t="shared" si="58"/>
        <v>1</v>
      </c>
      <c r="G177" s="1">
        <v>175</v>
      </c>
      <c r="H177" s="2">
        <f t="shared" si="70"/>
        <v>0.000813026821616942</v>
      </c>
      <c r="I177" s="2">
        <f t="shared" si="71"/>
        <v>0.01186531611379</v>
      </c>
      <c r="J177" s="2">
        <f t="shared" si="72"/>
        <v>0.0448180977611341</v>
      </c>
      <c r="K177" s="3">
        <f t="shared" si="59"/>
        <v>0.0141404722060622</v>
      </c>
      <c r="L177" s="3">
        <f t="shared" si="60"/>
        <v>0.206366097971415</v>
      </c>
      <c r="M177" s="3">
        <f t="shared" si="61"/>
        <v>0.779493429822523</v>
      </c>
      <c r="N177" s="4">
        <f t="shared" si="62"/>
        <v>1338.079801</v>
      </c>
      <c r="O177" s="4">
        <f t="shared" si="63"/>
        <v>0</v>
      </c>
      <c r="P177" s="4">
        <v>0</v>
      </c>
      <c r="Q177" s="4">
        <f t="shared" si="73"/>
        <v>0.85</v>
      </c>
      <c r="R177" s="5">
        <f t="shared" si="74"/>
        <v>18.9210802355337</v>
      </c>
      <c r="S177" s="5">
        <f t="shared" si="75"/>
        <v>0</v>
      </c>
      <c r="T177" s="5">
        <f t="shared" si="76"/>
        <v>0</v>
      </c>
      <c r="U177" s="5">
        <f t="shared" si="77"/>
        <v>0.000691072798374401</v>
      </c>
      <c r="W177" s="4">
        <f t="shared" si="64"/>
        <v>368.79109324624</v>
      </c>
      <c r="X177" s="4">
        <f t="shared" si="65"/>
        <v>0</v>
      </c>
      <c r="Y177" s="4">
        <f t="shared" si="66"/>
        <v>0.73</v>
      </c>
      <c r="Z177" s="5">
        <f t="shared" si="78"/>
        <v>76.1059788798387</v>
      </c>
      <c r="AA177" s="5">
        <f t="shared" si="79"/>
        <v>0</v>
      </c>
      <c r="AB177" s="5">
        <f t="shared" si="80"/>
        <v>0.00866168076306672</v>
      </c>
      <c r="AD177" s="4">
        <f t="shared" si="67"/>
        <v>4469.476592</v>
      </c>
      <c r="AE177" s="5">
        <f t="shared" si="83"/>
        <v>8.57571762433305</v>
      </c>
      <c r="AG177">
        <f t="shared" si="81"/>
        <v>103.602776739706</v>
      </c>
      <c r="AH177">
        <f t="shared" si="82"/>
        <v>0.00935275356144112</v>
      </c>
      <c r="AJ177">
        <f t="shared" si="68"/>
        <v>63.5003949607477</v>
      </c>
      <c r="AK177">
        <f t="shared" si="69"/>
        <v>0.00573250605641768</v>
      </c>
    </row>
    <row r="178" spans="1:37">
      <c r="A178">
        <v>10.0906253422407</v>
      </c>
      <c r="B178" s="6">
        <v>0.217657423183837</v>
      </c>
      <c r="C178" s="6">
        <v>0.0139065016139487</v>
      </c>
      <c r="D178" s="6">
        <f t="shared" si="56"/>
        <v>0.203750921569888</v>
      </c>
      <c r="E178" s="6">
        <f t="shared" si="57"/>
        <v>0.782342576816163</v>
      </c>
      <c r="F178">
        <f t="shared" si="58"/>
        <v>1</v>
      </c>
      <c r="G178" s="1">
        <v>176</v>
      </c>
      <c r="H178" s="2">
        <f t="shared" si="70"/>
        <v>0.000804033505254066</v>
      </c>
      <c r="I178" s="2">
        <f t="shared" si="71"/>
        <v>0.0117649409655189</v>
      </c>
      <c r="J178" s="2">
        <f t="shared" si="72"/>
        <v>0.0449274662257272</v>
      </c>
      <c r="K178" s="3">
        <f t="shared" si="59"/>
        <v>0.0139840570218637</v>
      </c>
      <c r="L178" s="3">
        <f t="shared" si="60"/>
        <v>0.204620335154678</v>
      </c>
      <c r="M178" s="3">
        <f t="shared" si="61"/>
        <v>0.781395607823458</v>
      </c>
      <c r="N178" s="4">
        <f t="shared" si="62"/>
        <v>1338.079801</v>
      </c>
      <c r="O178" s="4">
        <f t="shared" si="63"/>
        <v>0</v>
      </c>
      <c r="P178" s="4">
        <v>0</v>
      </c>
      <c r="Q178" s="4">
        <f t="shared" si="73"/>
        <v>0.85</v>
      </c>
      <c r="R178" s="5">
        <f t="shared" si="74"/>
        <v>18.7117842369881</v>
      </c>
      <c r="S178" s="5">
        <f t="shared" si="75"/>
        <v>0</v>
      </c>
      <c r="T178" s="5">
        <f t="shared" si="76"/>
        <v>0</v>
      </c>
      <c r="U178" s="5">
        <f t="shared" si="77"/>
        <v>0.000683428479465956</v>
      </c>
      <c r="W178" s="4">
        <f t="shared" si="64"/>
        <v>69.24775368896</v>
      </c>
      <c r="X178" s="4">
        <f t="shared" si="65"/>
        <v>0</v>
      </c>
      <c r="Y178" s="4">
        <f t="shared" si="66"/>
        <v>0.73</v>
      </c>
      <c r="Z178" s="5">
        <f t="shared" si="78"/>
        <v>14.1694985685436</v>
      </c>
      <c r="AA178" s="5">
        <f t="shared" si="79"/>
        <v>0</v>
      </c>
      <c r="AB178" s="5">
        <f t="shared" si="80"/>
        <v>0.00858840690482883</v>
      </c>
      <c r="AD178" s="4">
        <f t="shared" si="67"/>
        <v>4469.476592</v>
      </c>
      <c r="AE178" s="5">
        <f t="shared" si="83"/>
        <v>8.50174004899612</v>
      </c>
      <c r="AG178">
        <f t="shared" si="81"/>
        <v>41.3830228545278</v>
      </c>
      <c r="AH178">
        <f t="shared" si="82"/>
        <v>0.00927183538429479</v>
      </c>
      <c r="AJ178">
        <f t="shared" si="68"/>
        <v>25.2935002023676</v>
      </c>
      <c r="AK178">
        <f t="shared" si="69"/>
        <v>0.00566698984251027</v>
      </c>
    </row>
    <row r="179" spans="1:37">
      <c r="A179">
        <v>10.1481217829372</v>
      </c>
      <c r="B179" s="6">
        <v>0.215779823066129</v>
      </c>
      <c r="C179" s="6">
        <v>0.013753942459543</v>
      </c>
      <c r="D179" s="6">
        <f t="shared" si="56"/>
        <v>0.202025880606586</v>
      </c>
      <c r="E179" s="6">
        <f t="shared" si="57"/>
        <v>0.784220176933871</v>
      </c>
      <c r="F179">
        <f t="shared" si="58"/>
        <v>1</v>
      </c>
      <c r="G179" s="1">
        <v>177</v>
      </c>
      <c r="H179" s="2">
        <f t="shared" si="70"/>
        <v>0.000795188541155163</v>
      </c>
      <c r="I179" s="2">
        <f t="shared" si="71"/>
        <v>0.0116653609211772</v>
      </c>
      <c r="J179" s="2">
        <f t="shared" si="72"/>
        <v>0.045035891234166</v>
      </c>
      <c r="K179" s="3">
        <f t="shared" si="59"/>
        <v>0.0138302220367459</v>
      </c>
      <c r="L179" s="3">
        <f t="shared" si="60"/>
        <v>0.202888401088237</v>
      </c>
      <c r="M179" s="3">
        <f t="shared" si="61"/>
        <v>0.783281376875017</v>
      </c>
      <c r="N179" s="4">
        <f t="shared" si="62"/>
        <v>1338.079801</v>
      </c>
      <c r="O179" s="4">
        <f t="shared" si="63"/>
        <v>0</v>
      </c>
      <c r="P179" s="4">
        <v>0</v>
      </c>
      <c r="Q179" s="4">
        <f t="shared" si="73"/>
        <v>0.85</v>
      </c>
      <c r="R179" s="5">
        <f t="shared" si="74"/>
        <v>18.5059407507147</v>
      </c>
      <c r="S179" s="5">
        <f t="shared" si="75"/>
        <v>0</v>
      </c>
      <c r="T179" s="5">
        <f t="shared" si="76"/>
        <v>0</v>
      </c>
      <c r="U179" s="5">
        <f t="shared" si="77"/>
        <v>0.000675910259981889</v>
      </c>
      <c r="W179" s="4">
        <f t="shared" si="64"/>
        <v>368.79109324624</v>
      </c>
      <c r="X179" s="4">
        <f t="shared" si="65"/>
        <v>0</v>
      </c>
      <c r="Y179" s="4">
        <f t="shared" si="66"/>
        <v>0.73</v>
      </c>
      <c r="Z179" s="5">
        <f t="shared" si="78"/>
        <v>74.8234352443126</v>
      </c>
      <c r="AA179" s="5">
        <f t="shared" si="79"/>
        <v>0</v>
      </c>
      <c r="AB179" s="5">
        <f t="shared" si="80"/>
        <v>0.00851571347245936</v>
      </c>
      <c r="AD179" s="4">
        <f t="shared" si="67"/>
        <v>4469.476592</v>
      </c>
      <c r="AE179" s="5">
        <f t="shared" si="83"/>
        <v>8.42840063386156</v>
      </c>
      <c r="AG179">
        <f t="shared" si="81"/>
        <v>101.757776628889</v>
      </c>
      <c r="AH179">
        <f t="shared" si="82"/>
        <v>0.00919162373244125</v>
      </c>
      <c r="AJ179">
        <f t="shared" si="68"/>
        <v>62.0206083394335</v>
      </c>
      <c r="AK179">
        <f t="shared" si="69"/>
        <v>0.00560222633000551</v>
      </c>
    </row>
    <row r="180" spans="1:37">
      <c r="A180">
        <v>10.2056182236338</v>
      </c>
      <c r="B180" s="6">
        <v>0.213918419879132</v>
      </c>
      <c r="C180" s="6">
        <v>0.0136038794384694</v>
      </c>
      <c r="D180" s="6">
        <f t="shared" si="56"/>
        <v>0.200314540440663</v>
      </c>
      <c r="E180" s="6">
        <f t="shared" si="57"/>
        <v>0.786081580120868</v>
      </c>
      <c r="F180">
        <f t="shared" si="58"/>
        <v>1</v>
      </c>
      <c r="G180" s="1">
        <v>178</v>
      </c>
      <c r="H180" s="2">
        <f t="shared" si="70"/>
        <v>0.000786488692173627</v>
      </c>
      <c r="I180" s="2">
        <f t="shared" si="71"/>
        <v>0.0115665710792944</v>
      </c>
      <c r="J180" s="2">
        <f t="shared" si="72"/>
        <v>0.0451433809251334</v>
      </c>
      <c r="K180" s="3">
        <f t="shared" si="59"/>
        <v>0.0136789109490062</v>
      </c>
      <c r="L180" s="3">
        <f t="shared" si="60"/>
        <v>0.201170210523624</v>
      </c>
      <c r="M180" s="3">
        <f t="shared" si="61"/>
        <v>0.78515087852737</v>
      </c>
      <c r="N180" s="4">
        <f t="shared" si="62"/>
        <v>1338.079801</v>
      </c>
      <c r="O180" s="4">
        <f t="shared" si="63"/>
        <v>0</v>
      </c>
      <c r="P180" s="4">
        <v>0</v>
      </c>
      <c r="Q180" s="4">
        <f t="shared" si="73"/>
        <v>0.85</v>
      </c>
      <c r="R180" s="5">
        <f t="shared" si="74"/>
        <v>18.3034744405429</v>
      </c>
      <c r="S180" s="5">
        <f t="shared" si="75"/>
        <v>0</v>
      </c>
      <c r="T180" s="5">
        <f t="shared" si="76"/>
        <v>0</v>
      </c>
      <c r="U180" s="5">
        <f t="shared" si="77"/>
        <v>0.000668515388347583</v>
      </c>
      <c r="W180" s="4">
        <f t="shared" si="64"/>
        <v>89.94053208896</v>
      </c>
      <c r="X180" s="4">
        <f t="shared" si="65"/>
        <v>0</v>
      </c>
      <c r="Y180" s="4">
        <f t="shared" si="66"/>
        <v>0.73</v>
      </c>
      <c r="Z180" s="5">
        <f t="shared" si="78"/>
        <v>18.0933557749429</v>
      </c>
      <c r="AA180" s="5">
        <f t="shared" si="79"/>
        <v>0</v>
      </c>
      <c r="AB180" s="5">
        <f t="shared" si="80"/>
        <v>0.0084435968878849</v>
      </c>
      <c r="AD180" s="4">
        <f t="shared" si="67"/>
        <v>4469.476592</v>
      </c>
      <c r="AE180" s="5">
        <f t="shared" si="83"/>
        <v>8.35569387389458</v>
      </c>
      <c r="AG180">
        <f t="shared" si="81"/>
        <v>44.7525240893804</v>
      </c>
      <c r="AH180">
        <f t="shared" si="82"/>
        <v>0.00911211227623249</v>
      </c>
      <c r="AJ180">
        <f t="shared" si="68"/>
        <v>27.1999207251328</v>
      </c>
      <c r="AK180">
        <f t="shared" si="69"/>
        <v>0.00553820676252866</v>
      </c>
    </row>
    <row r="181" spans="1:37">
      <c r="A181">
        <v>10.2631146643303</v>
      </c>
      <c r="B181" s="6">
        <v>0.212073073901634</v>
      </c>
      <c r="C181" s="6">
        <v>0.0134562585199864</v>
      </c>
      <c r="D181" s="6">
        <f t="shared" si="56"/>
        <v>0.198616815381648</v>
      </c>
      <c r="E181" s="6">
        <f t="shared" si="57"/>
        <v>0.787926926098366</v>
      </c>
      <c r="F181">
        <f t="shared" si="58"/>
        <v>1</v>
      </c>
      <c r="G181" s="1">
        <v>179</v>
      </c>
      <c r="H181" s="2">
        <f t="shared" si="70"/>
        <v>0.000777930808683734</v>
      </c>
      <c r="I181" s="2">
        <f t="shared" si="71"/>
        <v>0.0114685665210059</v>
      </c>
      <c r="J181" s="2">
        <f t="shared" si="72"/>
        <v>0.0452499433668105</v>
      </c>
      <c r="K181" s="3">
        <f t="shared" si="59"/>
        <v>0.0135300689792279</v>
      </c>
      <c r="L181" s="3">
        <f t="shared" si="60"/>
        <v>0.199465677911155</v>
      </c>
      <c r="M181" s="3">
        <f t="shared" si="61"/>
        <v>0.787004253109617</v>
      </c>
      <c r="N181" s="4">
        <f t="shared" si="62"/>
        <v>1338.079801</v>
      </c>
      <c r="O181" s="4">
        <f t="shared" si="63"/>
        <v>0</v>
      </c>
      <c r="P181" s="4">
        <v>0</v>
      </c>
      <c r="Q181" s="4">
        <f t="shared" si="73"/>
        <v>0.85</v>
      </c>
      <c r="R181" s="5">
        <f t="shared" si="74"/>
        <v>18.1043120072415</v>
      </c>
      <c r="S181" s="5">
        <f t="shared" si="75"/>
        <v>0</v>
      </c>
      <c r="T181" s="5">
        <f t="shared" si="76"/>
        <v>0</v>
      </c>
      <c r="U181" s="5">
        <f t="shared" si="77"/>
        <v>0.000661241187381173</v>
      </c>
      <c r="W181" s="4">
        <f t="shared" si="64"/>
        <v>368.79109324624</v>
      </c>
      <c r="X181" s="4">
        <f t="shared" si="65"/>
        <v>0</v>
      </c>
      <c r="Y181" s="4">
        <f t="shared" si="66"/>
        <v>0.73</v>
      </c>
      <c r="Z181" s="5">
        <f t="shared" si="78"/>
        <v>73.5611654219573</v>
      </c>
      <c r="AA181" s="5">
        <f t="shared" si="79"/>
        <v>0</v>
      </c>
      <c r="AB181" s="5">
        <f t="shared" si="80"/>
        <v>0.00837205356033433</v>
      </c>
      <c r="AD181" s="4">
        <f t="shared" si="67"/>
        <v>4469.476592</v>
      </c>
      <c r="AE181" s="5">
        <f t="shared" si="83"/>
        <v>8.28361431156319</v>
      </c>
      <c r="AG181">
        <f t="shared" si="81"/>
        <v>99.949091740762</v>
      </c>
      <c r="AH181">
        <f t="shared" si="82"/>
        <v>0.0090332947477155</v>
      </c>
      <c r="AJ181">
        <f t="shared" si="68"/>
        <v>60.5774023130669</v>
      </c>
      <c r="AK181">
        <f t="shared" si="69"/>
        <v>0.00547492248918263</v>
      </c>
    </row>
    <row r="182" spans="1:37">
      <c r="A182">
        <v>10.3206111050268</v>
      </c>
      <c r="B182" s="6">
        <v>0.210243646617713</v>
      </c>
      <c r="C182" s="6">
        <v>0.0133110271226926</v>
      </c>
      <c r="D182" s="6">
        <f t="shared" si="56"/>
        <v>0.19693261949502</v>
      </c>
      <c r="E182" s="6">
        <f t="shared" si="57"/>
        <v>0.789756353382287</v>
      </c>
      <c r="F182">
        <f t="shared" si="58"/>
        <v>1</v>
      </c>
      <c r="G182" s="1">
        <v>180</v>
      </c>
      <c r="H182" s="2">
        <f t="shared" si="70"/>
        <v>0.000769511825780263</v>
      </c>
      <c r="I182" s="2">
        <f t="shared" si="71"/>
        <v>0.0113713423124599</v>
      </c>
      <c r="J182" s="2">
        <f t="shared" si="72"/>
        <v>0.0453555865582582</v>
      </c>
      <c r="K182" s="3">
        <f t="shared" si="59"/>
        <v>0.0133836428213395</v>
      </c>
      <c r="L182" s="3">
        <f t="shared" si="60"/>
        <v>0.197774717438334</v>
      </c>
      <c r="M182" s="3">
        <f t="shared" si="61"/>
        <v>0.788841639740327</v>
      </c>
      <c r="N182" s="4">
        <f t="shared" si="62"/>
        <v>1338.079801</v>
      </c>
      <c r="O182" s="4">
        <f t="shared" si="63"/>
        <v>0</v>
      </c>
      <c r="P182" s="4">
        <v>0</v>
      </c>
      <c r="Q182" s="4">
        <f t="shared" si="73"/>
        <v>0.85</v>
      </c>
      <c r="R182" s="5">
        <f t="shared" si="74"/>
        <v>17.908382123033</v>
      </c>
      <c r="S182" s="5">
        <f t="shared" si="75"/>
        <v>0</v>
      </c>
      <c r="T182" s="5">
        <f t="shared" si="76"/>
        <v>0</v>
      </c>
      <c r="U182" s="5">
        <f t="shared" si="77"/>
        <v>0.000654085051913224</v>
      </c>
      <c r="W182" s="4">
        <f t="shared" si="64"/>
        <v>69.24775368896</v>
      </c>
      <c r="X182" s="4">
        <f t="shared" si="65"/>
        <v>0</v>
      </c>
      <c r="Y182" s="4">
        <f t="shared" si="66"/>
        <v>0.73</v>
      </c>
      <c r="Z182" s="5">
        <f t="shared" si="78"/>
        <v>13.6954549190734</v>
      </c>
      <c r="AA182" s="5">
        <f t="shared" si="79"/>
        <v>0</v>
      </c>
      <c r="AB182" s="5">
        <f t="shared" si="80"/>
        <v>0.00830107988809572</v>
      </c>
      <c r="AD182" s="4">
        <f t="shared" si="67"/>
        <v>4469.476592</v>
      </c>
      <c r="AE182" s="5">
        <f t="shared" si="83"/>
        <v>8.21215653640953</v>
      </c>
      <c r="AG182">
        <f t="shared" si="81"/>
        <v>39.815993578516</v>
      </c>
      <c r="AH182">
        <f t="shared" si="82"/>
        <v>0.00895516494000895</v>
      </c>
      <c r="AJ182">
        <f t="shared" si="68"/>
        <v>24.0641786124953</v>
      </c>
      <c r="AK182">
        <f t="shared" si="69"/>
        <v>0.00541236496323453</v>
      </c>
    </row>
    <row r="183" spans="1:37">
      <c r="A183">
        <v>10.3781075457234</v>
      </c>
      <c r="B183" s="6">
        <v>0.208430000706343</v>
      </c>
      <c r="C183" s="6">
        <v>0.0131681340682942</v>
      </c>
      <c r="D183" s="6">
        <f t="shared" si="56"/>
        <v>0.195261866638049</v>
      </c>
      <c r="E183" s="6">
        <f t="shared" si="57"/>
        <v>0.791569999293657</v>
      </c>
      <c r="F183">
        <f t="shared" si="58"/>
        <v>1</v>
      </c>
      <c r="G183" s="1">
        <v>181</v>
      </c>
      <c r="H183" s="2">
        <f t="shared" si="70"/>
        <v>0.000761228760556661</v>
      </c>
      <c r="I183" s="2">
        <f t="shared" si="71"/>
        <v>0.011274893506742</v>
      </c>
      <c r="J183" s="2">
        <f t="shared" si="72"/>
        <v>0.0454603184293027</v>
      </c>
      <c r="K183" s="3">
        <f t="shared" si="59"/>
        <v>0.0132395805954934</v>
      </c>
      <c r="L183" s="3">
        <f t="shared" si="60"/>
        <v>0.196097243066535</v>
      </c>
      <c r="M183" s="3">
        <f t="shared" si="61"/>
        <v>0.790663176337972</v>
      </c>
      <c r="N183" s="4">
        <f t="shared" si="62"/>
        <v>1338.079801</v>
      </c>
      <c r="O183" s="4">
        <f t="shared" si="63"/>
        <v>1574.14362</v>
      </c>
      <c r="P183" s="4">
        <v>0</v>
      </c>
      <c r="Q183" s="4">
        <f t="shared" si="73"/>
        <v>0.85</v>
      </c>
      <c r="R183" s="5">
        <f t="shared" si="74"/>
        <v>17.7156153685413</v>
      </c>
      <c r="S183" s="5">
        <f t="shared" si="75"/>
        <v>20.8410013258717</v>
      </c>
      <c r="T183" s="5">
        <f t="shared" si="76"/>
        <v>0</v>
      </c>
      <c r="U183" s="5">
        <f t="shared" si="77"/>
        <v>0.000647044446473162</v>
      </c>
      <c r="W183" s="4">
        <f t="shared" si="64"/>
        <v>368.79109324624</v>
      </c>
      <c r="X183" s="4">
        <f t="shared" si="65"/>
        <v>1574.14362</v>
      </c>
      <c r="Y183" s="4">
        <f t="shared" si="66"/>
        <v>0.73</v>
      </c>
      <c r="Z183" s="5">
        <f t="shared" si="78"/>
        <v>72.3189166530809</v>
      </c>
      <c r="AA183" s="5">
        <f t="shared" si="79"/>
        <v>308.685224072775</v>
      </c>
      <c r="AB183" s="5">
        <f t="shared" si="80"/>
        <v>0.00823067225992169</v>
      </c>
      <c r="AD183" s="4">
        <f t="shared" si="67"/>
        <v>4469.476592</v>
      </c>
      <c r="AE183" s="5">
        <f t="shared" si="83"/>
        <v>8.14131518464789</v>
      </c>
      <c r="AG183">
        <f t="shared" si="81"/>
        <v>427.702072604917</v>
      </c>
      <c r="AH183">
        <f t="shared" si="82"/>
        <v>0.00887771670639485</v>
      </c>
      <c r="AJ183">
        <f t="shared" si="68"/>
        <v>257.77246835899</v>
      </c>
      <c r="AK183">
        <f t="shared" si="69"/>
        <v>0.00535052574064364</v>
      </c>
    </row>
    <row r="184" spans="1:37">
      <c r="A184">
        <v>10.4356039864199</v>
      </c>
      <c r="B184" s="6">
        <v>0.206632000031082</v>
      </c>
      <c r="C184" s="6">
        <v>0.0130275295370774</v>
      </c>
      <c r="D184" s="6">
        <f t="shared" si="56"/>
        <v>0.193604470494005</v>
      </c>
      <c r="E184" s="6">
        <f t="shared" si="57"/>
        <v>0.793367999968918</v>
      </c>
      <c r="F184">
        <f t="shared" si="58"/>
        <v>1</v>
      </c>
      <c r="G184" s="1">
        <v>182</v>
      </c>
      <c r="H184" s="2">
        <f t="shared" si="70"/>
        <v>0.000753078709495858</v>
      </c>
      <c r="I184" s="2">
        <f t="shared" si="71"/>
        <v>0.0111792151458892</v>
      </c>
      <c r="J184" s="2">
        <f t="shared" si="72"/>
        <v>0.0455641468411151</v>
      </c>
      <c r="K184" s="3">
        <f t="shared" si="59"/>
        <v>0.0130978318026858</v>
      </c>
      <c r="L184" s="3">
        <f t="shared" si="60"/>
        <v>0.194433168566027</v>
      </c>
      <c r="M184" s="3">
        <f t="shared" si="61"/>
        <v>0.792468999631287</v>
      </c>
      <c r="N184" s="4">
        <f t="shared" si="62"/>
        <v>1338.079801</v>
      </c>
      <c r="O184" s="4">
        <f t="shared" si="63"/>
        <v>0</v>
      </c>
      <c r="P184" s="4">
        <v>0</v>
      </c>
      <c r="Q184" s="4">
        <f t="shared" si="73"/>
        <v>0.85</v>
      </c>
      <c r="R184" s="5">
        <f t="shared" si="74"/>
        <v>17.5259441720693</v>
      </c>
      <c r="S184" s="5">
        <f t="shared" si="75"/>
        <v>0</v>
      </c>
      <c r="T184" s="5">
        <f t="shared" si="76"/>
        <v>0</v>
      </c>
      <c r="U184" s="5">
        <f t="shared" si="77"/>
        <v>0.000640116903071479</v>
      </c>
      <c r="W184" s="4">
        <f t="shared" si="64"/>
        <v>89.94053208896</v>
      </c>
      <c r="X184" s="4">
        <f t="shared" si="65"/>
        <v>0</v>
      </c>
      <c r="Y184" s="4">
        <f t="shared" si="66"/>
        <v>0.73</v>
      </c>
      <c r="Z184" s="5">
        <f t="shared" si="78"/>
        <v>17.4874226365709</v>
      </c>
      <c r="AA184" s="5">
        <f t="shared" si="79"/>
        <v>0</v>
      </c>
      <c r="AB184" s="5">
        <f t="shared" si="80"/>
        <v>0.0081608270564991</v>
      </c>
      <c r="AD184" s="4">
        <f t="shared" si="67"/>
        <v>4469.476592</v>
      </c>
      <c r="AE184" s="5">
        <f t="shared" si="83"/>
        <v>8.07108493876183</v>
      </c>
      <c r="AG184">
        <f t="shared" si="81"/>
        <v>43.084451747402</v>
      </c>
      <c r="AH184">
        <f t="shared" si="82"/>
        <v>0.00880094395957058</v>
      </c>
      <c r="AJ184">
        <f t="shared" si="68"/>
        <v>25.8938982461839</v>
      </c>
      <c r="AK184">
        <f t="shared" si="69"/>
        <v>0.00528939647870138</v>
      </c>
    </row>
    <row r="185" spans="1:37">
      <c r="A185">
        <v>10.4931004271164</v>
      </c>
      <c r="B185" s="6">
        <v>0.204849509629857</v>
      </c>
      <c r="C185" s="6">
        <v>0.0128891650250148</v>
      </c>
      <c r="D185" s="6">
        <f t="shared" si="56"/>
        <v>0.191960344604842</v>
      </c>
      <c r="E185" s="6">
        <f t="shared" si="57"/>
        <v>0.795150490370143</v>
      </c>
      <c r="F185">
        <f t="shared" si="58"/>
        <v>1</v>
      </c>
      <c r="G185" s="1">
        <v>183</v>
      </c>
      <c r="H185" s="2">
        <f t="shared" si="70"/>
        <v>0.000745058845969298</v>
      </c>
      <c r="I185" s="2">
        <f t="shared" si="71"/>
        <v>0.0110843022629936</v>
      </c>
      <c r="J185" s="2">
        <f t="shared" si="72"/>
        <v>0.0456670795875355</v>
      </c>
      <c r="K185" s="3">
        <f t="shared" si="59"/>
        <v>0.0129583472810461</v>
      </c>
      <c r="L185" s="3">
        <f t="shared" si="60"/>
        <v>0.192782407549423</v>
      </c>
      <c r="M185" s="3">
        <f t="shared" si="61"/>
        <v>0.794259245169531</v>
      </c>
      <c r="N185" s="4">
        <f t="shared" si="62"/>
        <v>1338.079801</v>
      </c>
      <c r="O185" s="4">
        <f t="shared" si="63"/>
        <v>0</v>
      </c>
      <c r="P185" s="4">
        <v>0</v>
      </c>
      <c r="Q185" s="4">
        <f t="shared" si="73"/>
        <v>0.85</v>
      </c>
      <c r="R185" s="5">
        <f t="shared" si="74"/>
        <v>17.3393027511111</v>
      </c>
      <c r="S185" s="5">
        <f t="shared" si="75"/>
        <v>0</v>
      </c>
      <c r="T185" s="5">
        <f t="shared" si="76"/>
        <v>0</v>
      </c>
      <c r="U185" s="5">
        <f t="shared" si="77"/>
        <v>0.000633300019073904</v>
      </c>
      <c r="W185" s="4">
        <f t="shared" si="64"/>
        <v>368.79109324624</v>
      </c>
      <c r="X185" s="4">
        <f t="shared" si="65"/>
        <v>0</v>
      </c>
      <c r="Y185" s="4">
        <f t="shared" si="66"/>
        <v>0.73</v>
      </c>
      <c r="Z185" s="5">
        <f t="shared" si="78"/>
        <v>71.096434838794</v>
      </c>
      <c r="AA185" s="5">
        <f t="shared" si="79"/>
        <v>0</v>
      </c>
      <c r="AB185" s="5">
        <f t="shared" si="80"/>
        <v>0.00809154065198533</v>
      </c>
      <c r="AD185" s="4">
        <f t="shared" si="67"/>
        <v>4469.476592</v>
      </c>
      <c r="AE185" s="5">
        <f t="shared" si="83"/>
        <v>8.00146052710966</v>
      </c>
      <c r="AG185">
        <f t="shared" si="81"/>
        <v>96.4371981170148</v>
      </c>
      <c r="AH185">
        <f t="shared" si="82"/>
        <v>0.00872484067105924</v>
      </c>
      <c r="AJ185">
        <f t="shared" si="68"/>
        <v>57.7967131003044</v>
      </c>
      <c r="AK185">
        <f t="shared" si="69"/>
        <v>0.00522896893477983</v>
      </c>
    </row>
    <row r="186" spans="1:37">
      <c r="A186">
        <v>10.5505968678129</v>
      </c>
      <c r="B186" s="6">
        <v>0.203082395704831</v>
      </c>
      <c r="C186" s="6">
        <v>0.0127529933024362</v>
      </c>
      <c r="D186" s="6">
        <f t="shared" si="56"/>
        <v>0.190329402402395</v>
      </c>
      <c r="E186" s="6">
        <f t="shared" si="57"/>
        <v>0.796917604295169</v>
      </c>
      <c r="F186">
        <f t="shared" si="58"/>
        <v>1</v>
      </c>
      <c r="G186" s="1">
        <v>184</v>
      </c>
      <c r="H186" s="2">
        <f t="shared" si="70"/>
        <v>0.000737166417802277</v>
      </c>
      <c r="I186" s="2">
        <f t="shared" si="71"/>
        <v>0.0109901498838408</v>
      </c>
      <c r="J186" s="2">
        <f t="shared" si="72"/>
        <v>0.0457691243948571</v>
      </c>
      <c r="K186" s="3">
        <f t="shared" si="59"/>
        <v>0.0128210791637255</v>
      </c>
      <c r="L186" s="3">
        <f t="shared" si="60"/>
        <v>0.191144873503619</v>
      </c>
      <c r="M186" s="3">
        <f t="shared" si="61"/>
        <v>0.796034047332656</v>
      </c>
      <c r="N186" s="4">
        <f t="shared" si="62"/>
        <v>1338.079801</v>
      </c>
      <c r="O186" s="4">
        <f t="shared" si="63"/>
        <v>0</v>
      </c>
      <c r="P186" s="4">
        <v>0</v>
      </c>
      <c r="Q186" s="4">
        <f t="shared" si="73"/>
        <v>0.85</v>
      </c>
      <c r="R186" s="5">
        <f t="shared" si="74"/>
        <v>17.1556270560031</v>
      </c>
      <c r="S186" s="5">
        <f t="shared" si="75"/>
        <v>0</v>
      </c>
      <c r="T186" s="5">
        <f t="shared" si="76"/>
        <v>0</v>
      </c>
      <c r="U186" s="5">
        <f t="shared" si="77"/>
        <v>0.000626591455131936</v>
      </c>
      <c r="W186" s="4">
        <f t="shared" si="64"/>
        <v>69.24775368896</v>
      </c>
      <c r="X186" s="4">
        <f t="shared" si="65"/>
        <v>0</v>
      </c>
      <c r="Y186" s="4">
        <f t="shared" si="66"/>
        <v>0.73</v>
      </c>
      <c r="Z186" s="5">
        <f t="shared" si="78"/>
        <v>13.236353119286</v>
      </c>
      <c r="AA186" s="5">
        <f t="shared" si="79"/>
        <v>0</v>
      </c>
      <c r="AB186" s="5">
        <f t="shared" si="80"/>
        <v>0.0080228094152038</v>
      </c>
      <c r="AD186" s="4">
        <f t="shared" si="67"/>
        <v>4469.476592</v>
      </c>
      <c r="AE186" s="5">
        <f t="shared" si="83"/>
        <v>7.93243672352004</v>
      </c>
      <c r="AG186">
        <f t="shared" si="81"/>
        <v>38.3244168988091</v>
      </c>
      <c r="AH186">
        <f t="shared" si="82"/>
        <v>0.00864940087033574</v>
      </c>
      <c r="AJ186">
        <f t="shared" si="68"/>
        <v>22.904235659032</v>
      </c>
      <c r="AK186">
        <f t="shared" si="69"/>
        <v>0.0051692349649229</v>
      </c>
    </row>
    <row r="187" spans="1:37">
      <c r="A187">
        <v>10.6080933085095</v>
      </c>
      <c r="B187" s="6">
        <v>0.201330525612362</v>
      </c>
      <c r="C187" s="6">
        <v>0.0126189683742013</v>
      </c>
      <c r="D187" s="6">
        <f t="shared" si="56"/>
        <v>0.188711557238161</v>
      </c>
      <c r="E187" s="6">
        <f t="shared" si="57"/>
        <v>0.798669474387638</v>
      </c>
      <c r="F187">
        <f t="shared" si="58"/>
        <v>1</v>
      </c>
      <c r="G187" s="1">
        <v>185</v>
      </c>
      <c r="H187" s="2">
        <f t="shared" si="70"/>
        <v>0.000729398744948616</v>
      </c>
      <c r="I187" s="2">
        <f t="shared" si="71"/>
        <v>0.010896753028778</v>
      </c>
      <c r="J187" s="2">
        <f t="shared" si="72"/>
        <v>0.0458702889228748</v>
      </c>
      <c r="K187" s="3">
        <f t="shared" si="59"/>
        <v>0.0126859808383188</v>
      </c>
      <c r="L187" s="3">
        <f t="shared" si="60"/>
        <v>0.189520479820278</v>
      </c>
      <c r="M187" s="3">
        <f t="shared" si="61"/>
        <v>0.797793539341404</v>
      </c>
      <c r="N187" s="4">
        <f t="shared" si="62"/>
        <v>1338.079801</v>
      </c>
      <c r="O187" s="4">
        <f t="shared" si="63"/>
        <v>0</v>
      </c>
      <c r="P187" s="4">
        <v>0</v>
      </c>
      <c r="Q187" s="4">
        <f t="shared" si="73"/>
        <v>0.85</v>
      </c>
      <c r="R187" s="5">
        <f t="shared" si="74"/>
        <v>16.9748547156274</v>
      </c>
      <c r="S187" s="5">
        <f t="shared" si="75"/>
        <v>0</v>
      </c>
      <c r="T187" s="5">
        <f t="shared" si="76"/>
        <v>0</v>
      </c>
      <c r="U187" s="5">
        <f t="shared" si="77"/>
        <v>0.000619988933206324</v>
      </c>
      <c r="W187" s="4">
        <f t="shared" si="64"/>
        <v>368.79109324624</v>
      </c>
      <c r="X187" s="4">
        <f t="shared" si="65"/>
        <v>0</v>
      </c>
      <c r="Y187" s="4">
        <f t="shared" si="66"/>
        <v>0.73</v>
      </c>
      <c r="Z187" s="5">
        <f t="shared" si="78"/>
        <v>69.8934649454722</v>
      </c>
      <c r="AA187" s="5">
        <f t="shared" si="79"/>
        <v>0</v>
      </c>
      <c r="AB187" s="5">
        <f t="shared" si="80"/>
        <v>0.00795462971100797</v>
      </c>
      <c r="AD187" s="4">
        <f t="shared" si="67"/>
        <v>4469.476592</v>
      </c>
      <c r="AE187" s="5">
        <f t="shared" si="83"/>
        <v>7.8640083469084</v>
      </c>
      <c r="AG187">
        <f t="shared" si="81"/>
        <v>94.732328008008</v>
      </c>
      <c r="AH187">
        <f t="shared" si="82"/>
        <v>0.0085746186442143</v>
      </c>
      <c r="AJ187">
        <f t="shared" si="68"/>
        <v>56.4573056748649</v>
      </c>
      <c r="AK187">
        <f t="shared" si="69"/>
        <v>0.005110186522608</v>
      </c>
    </row>
    <row r="188" spans="1:37">
      <c r="A188">
        <v>10.665589749206</v>
      </c>
      <c r="B188" s="6">
        <v>0.199593767853043</v>
      </c>
      <c r="C188" s="6">
        <v>0.0124870454413111</v>
      </c>
      <c r="D188" s="6">
        <f t="shared" si="56"/>
        <v>0.187106722411732</v>
      </c>
      <c r="E188" s="6">
        <f t="shared" si="57"/>
        <v>0.800406232146957</v>
      </c>
      <c r="F188">
        <f t="shared" si="58"/>
        <v>1</v>
      </c>
      <c r="G188" s="1">
        <v>186</v>
      </c>
      <c r="H188" s="2">
        <f t="shared" si="70"/>
        <v>0.000721753217234539</v>
      </c>
      <c r="I188" s="2">
        <f t="shared" si="71"/>
        <v>0.010804106714275</v>
      </c>
      <c r="J188" s="2">
        <f t="shared" si="72"/>
        <v>0.0459705807649888</v>
      </c>
      <c r="K188" s="3">
        <f t="shared" si="59"/>
        <v>0.0125530069077562</v>
      </c>
      <c r="L188" s="3">
        <f t="shared" si="60"/>
        <v>0.187909139824946</v>
      </c>
      <c r="M188" s="3">
        <f t="shared" si="61"/>
        <v>0.799537853267297</v>
      </c>
      <c r="N188" s="4">
        <f t="shared" si="62"/>
        <v>1338.079801</v>
      </c>
      <c r="O188" s="4">
        <f t="shared" si="63"/>
        <v>0</v>
      </c>
      <c r="P188" s="4">
        <v>0</v>
      </c>
      <c r="Q188" s="4">
        <f t="shared" si="73"/>
        <v>0.85</v>
      </c>
      <c r="R188" s="5">
        <f t="shared" si="74"/>
        <v>16.796924985082</v>
      </c>
      <c r="S188" s="5">
        <f t="shared" si="75"/>
        <v>0</v>
      </c>
      <c r="T188" s="5">
        <f t="shared" si="76"/>
        <v>0</v>
      </c>
      <c r="U188" s="5">
        <f t="shared" si="77"/>
        <v>0.000613490234649358</v>
      </c>
      <c r="W188" s="4">
        <f t="shared" si="64"/>
        <v>89.94053208896</v>
      </c>
      <c r="X188" s="4">
        <f t="shared" si="65"/>
        <v>0</v>
      </c>
      <c r="Y188" s="4">
        <f t="shared" si="66"/>
        <v>0.73</v>
      </c>
      <c r="Z188" s="5">
        <f t="shared" si="78"/>
        <v>16.9006480202345</v>
      </c>
      <c r="AA188" s="5">
        <f t="shared" si="79"/>
        <v>0</v>
      </c>
      <c r="AB188" s="5">
        <f t="shared" si="80"/>
        <v>0.00788699790142079</v>
      </c>
      <c r="AD188" s="4">
        <f t="shared" si="67"/>
        <v>4469.476592</v>
      </c>
      <c r="AE188" s="5">
        <f t="shared" si="83"/>
        <v>7.79617026088247</v>
      </c>
      <c r="AG188">
        <f t="shared" si="81"/>
        <v>41.493743266199</v>
      </c>
      <c r="AH188">
        <f t="shared" si="82"/>
        <v>0.00850048813607015</v>
      </c>
      <c r="AJ188">
        <f t="shared" si="68"/>
        <v>24.659612314232</v>
      </c>
      <c r="AK188">
        <f t="shared" si="69"/>
        <v>0.00505181565742166</v>
      </c>
    </row>
    <row r="189" spans="1:37">
      <c r="A189">
        <v>10.7230861899025</v>
      </c>
      <c r="B189" s="6">
        <v>0.197871992061835</v>
      </c>
      <c r="C189" s="6">
        <v>0.0123571808638998</v>
      </c>
      <c r="D189" s="6">
        <f t="shared" si="56"/>
        <v>0.185514811197935</v>
      </c>
      <c r="E189" s="6">
        <f t="shared" si="57"/>
        <v>0.802128007938165</v>
      </c>
      <c r="F189">
        <f t="shared" si="58"/>
        <v>1</v>
      </c>
      <c r="G189" s="1">
        <v>187</v>
      </c>
      <c r="H189" s="2">
        <f t="shared" si="70"/>
        <v>0.000714227292203994</v>
      </c>
      <c r="I189" s="2">
        <f t="shared" si="71"/>
        <v>0.0107122059547136</v>
      </c>
      <c r="J189" s="2">
        <f t="shared" si="72"/>
        <v>0.0460700074495826</v>
      </c>
      <c r="K189" s="3">
        <f t="shared" si="59"/>
        <v>0.0124221131526054</v>
      </c>
      <c r="L189" s="3">
        <f t="shared" si="60"/>
        <v>0.186310766804834</v>
      </c>
      <c r="M189" s="3">
        <f t="shared" si="61"/>
        <v>0.801267120042561</v>
      </c>
      <c r="N189" s="4">
        <f t="shared" si="62"/>
        <v>1338.079801</v>
      </c>
      <c r="O189" s="4">
        <f t="shared" si="63"/>
        <v>0</v>
      </c>
      <c r="P189" s="4">
        <v>0</v>
      </c>
      <c r="Q189" s="4">
        <f t="shared" si="73"/>
        <v>0.85</v>
      </c>
      <c r="R189" s="5">
        <f t="shared" si="74"/>
        <v>16.6217786952378</v>
      </c>
      <c r="S189" s="5">
        <f t="shared" si="75"/>
        <v>0</v>
      </c>
      <c r="T189" s="5">
        <f t="shared" si="76"/>
        <v>0</v>
      </c>
      <c r="U189" s="5">
        <f t="shared" si="77"/>
        <v>0.000607093198373395</v>
      </c>
      <c r="W189" s="4">
        <f t="shared" si="64"/>
        <v>368.79109324624</v>
      </c>
      <c r="X189" s="4">
        <f t="shared" si="65"/>
        <v>0</v>
      </c>
      <c r="Y189" s="4">
        <f t="shared" si="66"/>
        <v>0.73</v>
      </c>
      <c r="Z189" s="5">
        <f t="shared" si="78"/>
        <v>68.7097513734998</v>
      </c>
      <c r="AA189" s="5">
        <f t="shared" si="79"/>
        <v>0</v>
      </c>
      <c r="AB189" s="5">
        <f t="shared" si="80"/>
        <v>0.00781991034694092</v>
      </c>
      <c r="AD189" s="4">
        <f t="shared" si="67"/>
        <v>4469.476592</v>
      </c>
      <c r="AE189" s="5">
        <f t="shared" si="83"/>
        <v>7.72891737336416</v>
      </c>
      <c r="AG189">
        <f t="shared" si="81"/>
        <v>93.0604474421018</v>
      </c>
      <c r="AH189">
        <f t="shared" si="82"/>
        <v>0.00842700354531431</v>
      </c>
      <c r="AJ189">
        <f t="shared" si="68"/>
        <v>55.1506272355751</v>
      </c>
      <c r="AK189">
        <f t="shared" si="69"/>
        <v>0.00499411451389861</v>
      </c>
    </row>
    <row r="190" spans="1:37">
      <c r="A190">
        <v>10.7805826305991</v>
      </c>
      <c r="B190" s="6">
        <v>0.19616506899828</v>
      </c>
      <c r="C190" s="6">
        <v>0.0122293321255503</v>
      </c>
      <c r="D190" s="6">
        <f t="shared" si="56"/>
        <v>0.18393573687273</v>
      </c>
      <c r="E190" s="6">
        <f t="shared" si="57"/>
        <v>0.80383493100172</v>
      </c>
      <c r="F190">
        <f t="shared" si="58"/>
        <v>1</v>
      </c>
      <c r="G190" s="1">
        <v>188</v>
      </c>
      <c r="H190" s="2">
        <f t="shared" si="70"/>
        <v>0.000706818493017069</v>
      </c>
      <c r="I190" s="2">
        <f t="shared" si="71"/>
        <v>0.0106210457637359</v>
      </c>
      <c r="J190" s="2">
        <f t="shared" si="72"/>
        <v>0.0461685764398484</v>
      </c>
      <c r="K190" s="3">
        <f t="shared" si="59"/>
        <v>0.0122932564947251</v>
      </c>
      <c r="L190" s="3">
        <f t="shared" si="60"/>
        <v>0.184725274035332</v>
      </c>
      <c r="M190" s="3">
        <f t="shared" si="61"/>
        <v>0.802981469469943</v>
      </c>
      <c r="N190" s="4">
        <f t="shared" si="62"/>
        <v>1338.079801</v>
      </c>
      <c r="O190" s="4">
        <f t="shared" si="63"/>
        <v>0</v>
      </c>
      <c r="P190" s="4">
        <v>0</v>
      </c>
      <c r="Q190" s="4">
        <f t="shared" si="73"/>
        <v>0.85</v>
      </c>
      <c r="R190" s="5">
        <f t="shared" si="74"/>
        <v>16.4493582041037</v>
      </c>
      <c r="S190" s="5">
        <f t="shared" si="75"/>
        <v>0</v>
      </c>
      <c r="T190" s="5">
        <f t="shared" si="76"/>
        <v>0</v>
      </c>
      <c r="U190" s="5">
        <f t="shared" si="77"/>
        <v>0.000600795719064509</v>
      </c>
      <c r="W190" s="4">
        <f t="shared" si="64"/>
        <v>69.24775368896</v>
      </c>
      <c r="X190" s="4">
        <f t="shared" si="65"/>
        <v>0</v>
      </c>
      <c r="Y190" s="4">
        <f t="shared" si="66"/>
        <v>0.73</v>
      </c>
      <c r="Z190" s="5">
        <f t="shared" si="78"/>
        <v>12.7918102765243</v>
      </c>
      <c r="AA190" s="5">
        <f t="shared" si="79"/>
        <v>0</v>
      </c>
      <c r="AB190" s="5">
        <f t="shared" si="80"/>
        <v>0.00775336340752724</v>
      </c>
      <c r="AD190" s="4">
        <f t="shared" si="67"/>
        <v>4469.476592</v>
      </c>
      <c r="AE190" s="5">
        <f t="shared" si="83"/>
        <v>7.66224463619007</v>
      </c>
      <c r="AG190">
        <f t="shared" si="81"/>
        <v>36.9034131168181</v>
      </c>
      <c r="AH190">
        <f t="shared" si="82"/>
        <v>0.00835415912659174</v>
      </c>
      <c r="AJ190">
        <f t="shared" si="68"/>
        <v>21.8088891698996</v>
      </c>
      <c r="AK190">
        <f t="shared" si="69"/>
        <v>0.00493707533020876</v>
      </c>
    </row>
    <row r="191" spans="1:37">
      <c r="A191">
        <v>10.8380790712956</v>
      </c>
      <c r="B191" s="6">
        <v>0.1944728705368</v>
      </c>
      <c r="C191" s="6">
        <v>0.012103457798881</v>
      </c>
      <c r="D191" s="6">
        <f t="shared" si="56"/>
        <v>0.182369412737919</v>
      </c>
      <c r="E191" s="6">
        <f t="shared" si="57"/>
        <v>0.8055271294632</v>
      </c>
      <c r="F191">
        <f t="shared" si="58"/>
        <v>1</v>
      </c>
      <c r="G191" s="1">
        <v>189</v>
      </c>
      <c r="H191" s="2">
        <f t="shared" si="70"/>
        <v>0.000699524406435209</v>
      </c>
      <c r="I191" s="2">
        <f t="shared" si="71"/>
        <v>0.0105306211557053</v>
      </c>
      <c r="J191" s="2">
        <f t="shared" si="72"/>
        <v>0.0462662951343579</v>
      </c>
      <c r="K191" s="3">
        <f t="shared" si="59"/>
        <v>0.0121663949622156</v>
      </c>
      <c r="L191" s="3">
        <f t="shared" si="60"/>
        <v>0.183152574805324</v>
      </c>
      <c r="M191" s="3">
        <f t="shared" si="61"/>
        <v>0.80468103023246</v>
      </c>
      <c r="N191" s="4">
        <f t="shared" si="62"/>
        <v>1338.079801</v>
      </c>
      <c r="O191" s="4">
        <f t="shared" si="63"/>
        <v>0</v>
      </c>
      <c r="P191" s="4">
        <v>0</v>
      </c>
      <c r="Q191" s="4">
        <f t="shared" si="73"/>
        <v>0.85</v>
      </c>
      <c r="R191" s="5">
        <f t="shared" si="74"/>
        <v>16.2796073499289</v>
      </c>
      <c r="S191" s="5">
        <f t="shared" si="75"/>
        <v>0</v>
      </c>
      <c r="T191" s="5">
        <f t="shared" si="76"/>
        <v>0</v>
      </c>
      <c r="U191" s="5">
        <f t="shared" si="77"/>
        <v>0.000594595745469928</v>
      </c>
      <c r="W191" s="4">
        <f t="shared" si="64"/>
        <v>368.79109324624</v>
      </c>
      <c r="X191" s="4">
        <f t="shared" si="65"/>
        <v>0</v>
      </c>
      <c r="Y191" s="4">
        <f t="shared" si="66"/>
        <v>0.73</v>
      </c>
      <c r="Z191" s="5">
        <f t="shared" si="78"/>
        <v>67.5450382933193</v>
      </c>
      <c r="AA191" s="5">
        <f t="shared" si="79"/>
        <v>0</v>
      </c>
      <c r="AB191" s="5">
        <f t="shared" si="80"/>
        <v>0.00768735344366488</v>
      </c>
      <c r="AD191" s="4">
        <f t="shared" si="67"/>
        <v>4469.476592</v>
      </c>
      <c r="AE191" s="5">
        <f t="shared" si="83"/>
        <v>7.59614704475381</v>
      </c>
      <c r="AG191">
        <f t="shared" si="81"/>
        <v>91.420792688002</v>
      </c>
      <c r="AH191">
        <f t="shared" si="82"/>
        <v>0.00828194918913481</v>
      </c>
      <c r="AJ191">
        <f t="shared" si="68"/>
        <v>53.8757940215388</v>
      </c>
      <c r="AK191">
        <f t="shared" si="69"/>
        <v>0.00488069043694953</v>
      </c>
    </row>
    <row r="192" spans="1:37">
      <c r="A192">
        <v>10.8955755119921</v>
      </c>
      <c r="B192" s="6">
        <v>0.19279526965708</v>
      </c>
      <c r="C192" s="6">
        <v>0.0119795175123506</v>
      </c>
      <c r="D192" s="6">
        <f t="shared" si="56"/>
        <v>0.180815752144729</v>
      </c>
      <c r="E192" s="6">
        <f t="shared" si="57"/>
        <v>0.80720473034292</v>
      </c>
      <c r="F192">
        <f t="shared" si="58"/>
        <v>1</v>
      </c>
      <c r="G192" s="1">
        <v>190</v>
      </c>
      <c r="H192" s="2">
        <f t="shared" si="70"/>
        <v>0.000692342680888753</v>
      </c>
      <c r="I192" s="2">
        <f t="shared" si="71"/>
        <v>0.0104409271472619</v>
      </c>
      <c r="J192" s="2">
        <f t="shared" si="72"/>
        <v>0.0463631708683495</v>
      </c>
      <c r="K192" s="3">
        <f t="shared" si="59"/>
        <v>0.0120414876556158</v>
      </c>
      <c r="L192" s="3">
        <f t="shared" si="60"/>
        <v>0.181592582441324</v>
      </c>
      <c r="M192" s="3">
        <f t="shared" si="61"/>
        <v>0.80636592990306</v>
      </c>
      <c r="N192" s="4">
        <f t="shared" si="62"/>
        <v>1338.079801</v>
      </c>
      <c r="O192" s="4">
        <f t="shared" si="63"/>
        <v>0</v>
      </c>
      <c r="P192" s="4">
        <v>0</v>
      </c>
      <c r="Q192" s="4">
        <f t="shared" si="73"/>
        <v>0.85</v>
      </c>
      <c r="R192" s="5">
        <f t="shared" si="74"/>
        <v>16.1124714059703</v>
      </c>
      <c r="S192" s="5">
        <f t="shared" si="75"/>
        <v>0</v>
      </c>
      <c r="T192" s="5">
        <f t="shared" si="76"/>
        <v>0</v>
      </c>
      <c r="U192" s="5">
        <f t="shared" si="77"/>
        <v>0.00058849127875544</v>
      </c>
      <c r="W192" s="4">
        <f t="shared" si="64"/>
        <v>89.94053208896</v>
      </c>
      <c r="X192" s="4">
        <f t="shared" si="65"/>
        <v>0</v>
      </c>
      <c r="Y192" s="4">
        <f t="shared" si="66"/>
        <v>0.73</v>
      </c>
      <c r="Z192" s="5">
        <f t="shared" si="78"/>
        <v>16.332533488181</v>
      </c>
      <c r="AA192" s="5">
        <f t="shared" si="79"/>
        <v>0</v>
      </c>
      <c r="AB192" s="5">
        <f t="shared" si="80"/>
        <v>0.0076218768175012</v>
      </c>
      <c r="AD192" s="4">
        <f t="shared" si="67"/>
        <v>4469.476592</v>
      </c>
      <c r="AE192" s="5">
        <f t="shared" si="83"/>
        <v>7.53061963761488</v>
      </c>
      <c r="AG192">
        <f t="shared" si="81"/>
        <v>39.9756245317663</v>
      </c>
      <c r="AH192">
        <f t="shared" si="82"/>
        <v>0.00821036809625664</v>
      </c>
      <c r="AJ192">
        <f t="shared" si="68"/>
        <v>23.4923060098595</v>
      </c>
      <c r="AK192">
        <f t="shared" si="69"/>
        <v>0.00482495225603236</v>
      </c>
    </row>
    <row r="193" spans="1:37">
      <c r="A193">
        <v>10.9530719526886</v>
      </c>
      <c r="B193" s="6">
        <v>0.191132140434531</v>
      </c>
      <c r="C193" s="6">
        <v>0.0118574719182346</v>
      </c>
      <c r="D193" s="6">
        <f t="shared" si="56"/>
        <v>0.179274668516296</v>
      </c>
      <c r="E193" s="6">
        <f t="shared" si="57"/>
        <v>0.808867859565469</v>
      </c>
      <c r="F193">
        <f t="shared" si="58"/>
        <v>1</v>
      </c>
      <c r="G193" s="1">
        <v>191</v>
      </c>
      <c r="H193" s="2">
        <f t="shared" si="70"/>
        <v>0.000685271024589372</v>
      </c>
      <c r="I193" s="2">
        <f t="shared" si="71"/>
        <v>0.0103519587584572</v>
      </c>
      <c r="J193" s="2">
        <f t="shared" si="72"/>
        <v>0.0464592109134536</v>
      </c>
      <c r="K193" s="3">
        <f t="shared" si="59"/>
        <v>0.0119184947152926</v>
      </c>
      <c r="L193" s="3">
        <f t="shared" si="60"/>
        <v>0.180045210330513</v>
      </c>
      <c r="M193" s="3">
        <f t="shared" si="61"/>
        <v>0.808036294954194</v>
      </c>
      <c r="N193" s="4">
        <f t="shared" si="62"/>
        <v>1338.079801</v>
      </c>
      <c r="O193" s="4">
        <f t="shared" si="63"/>
        <v>0</v>
      </c>
      <c r="P193" s="4">
        <v>0</v>
      </c>
      <c r="Q193" s="4">
        <f t="shared" si="73"/>
        <v>0.85</v>
      </c>
      <c r="R193" s="5">
        <f t="shared" si="74"/>
        <v>15.9478970368583</v>
      </c>
      <c r="S193" s="5">
        <f t="shared" si="75"/>
        <v>0</v>
      </c>
      <c r="T193" s="5">
        <f t="shared" si="76"/>
        <v>0</v>
      </c>
      <c r="U193" s="5">
        <f t="shared" si="77"/>
        <v>0.000582480370900966</v>
      </c>
      <c r="W193" s="4">
        <f t="shared" si="64"/>
        <v>368.79109324624</v>
      </c>
      <c r="X193" s="4">
        <f t="shared" si="65"/>
        <v>0</v>
      </c>
      <c r="Y193" s="4">
        <f t="shared" si="66"/>
        <v>0.73</v>
      </c>
      <c r="Z193" s="5">
        <f t="shared" si="78"/>
        <v>66.3990699515391</v>
      </c>
      <c r="AA193" s="5">
        <f t="shared" si="79"/>
        <v>0</v>
      </c>
      <c r="AB193" s="5">
        <f t="shared" si="80"/>
        <v>0.00755692989367378</v>
      </c>
      <c r="AD193" s="4">
        <f t="shared" si="67"/>
        <v>4469.476592</v>
      </c>
      <c r="AE193" s="5">
        <f t="shared" si="83"/>
        <v>7.4656574961405</v>
      </c>
      <c r="AG193">
        <f t="shared" si="81"/>
        <v>89.8126244845378</v>
      </c>
      <c r="AH193">
        <f t="shared" si="82"/>
        <v>0.00813941026457475</v>
      </c>
      <c r="AJ193">
        <f t="shared" si="68"/>
        <v>52.631951124497</v>
      </c>
      <c r="AK193">
        <f t="shared" si="69"/>
        <v>0.00476985329942206</v>
      </c>
    </row>
    <row r="194" spans="1:37">
      <c r="A194">
        <v>11.0105683933852</v>
      </c>
      <c r="B194" s="6">
        <v>0.189483358030843</v>
      </c>
      <c r="C194" s="6">
        <v>0.0117372826617239</v>
      </c>
      <c r="D194" s="6">
        <f t="shared" si="56"/>
        <v>0.177746075369119</v>
      </c>
      <c r="E194" s="6">
        <f t="shared" si="57"/>
        <v>0.810516641969157</v>
      </c>
      <c r="F194">
        <f t="shared" si="58"/>
        <v>1</v>
      </c>
      <c r="G194" s="1">
        <v>192</v>
      </c>
      <c r="H194" s="2">
        <f t="shared" si="70"/>
        <v>0.000678307203728703</v>
      </c>
      <c r="I194" s="2">
        <f t="shared" si="71"/>
        <v>0.0102637110141318</v>
      </c>
      <c r="J194" s="2">
        <f t="shared" si="72"/>
        <v>0.0465544224787391</v>
      </c>
      <c r="K194" s="3">
        <f t="shared" si="59"/>
        <v>0.0117973772899793</v>
      </c>
      <c r="L194" s="3">
        <f t="shared" si="60"/>
        <v>0.178510371942708</v>
      </c>
      <c r="M194" s="3">
        <f t="shared" si="61"/>
        <v>0.809692250767313</v>
      </c>
      <c r="N194" s="4">
        <f t="shared" si="62"/>
        <v>1338.079801</v>
      </c>
      <c r="O194" s="4">
        <f t="shared" si="63"/>
        <v>0</v>
      </c>
      <c r="P194" s="4">
        <v>0</v>
      </c>
      <c r="Q194" s="4">
        <f t="shared" si="73"/>
        <v>0.85</v>
      </c>
      <c r="R194" s="5">
        <f t="shared" si="74"/>
        <v>15.7858322564974</v>
      </c>
      <c r="S194" s="5">
        <f t="shared" si="75"/>
        <v>0</v>
      </c>
      <c r="T194" s="5">
        <f t="shared" si="76"/>
        <v>0</v>
      </c>
      <c r="U194" s="5">
        <f t="shared" si="77"/>
        <v>0.000576561123169398</v>
      </c>
      <c r="W194" s="4">
        <f t="shared" si="64"/>
        <v>69.24775368896</v>
      </c>
      <c r="X194" s="4">
        <f t="shared" si="65"/>
        <v>0</v>
      </c>
      <c r="Y194" s="4">
        <f t="shared" si="66"/>
        <v>0.73</v>
      </c>
      <c r="Z194" s="5">
        <f t="shared" si="78"/>
        <v>12.3614422672133</v>
      </c>
      <c r="AA194" s="5">
        <f t="shared" si="79"/>
        <v>0</v>
      </c>
      <c r="AB194" s="5">
        <f t="shared" si="80"/>
        <v>0.00749250904031624</v>
      </c>
      <c r="AD194" s="4">
        <f t="shared" si="67"/>
        <v>4469.476592</v>
      </c>
      <c r="AE194" s="5">
        <f t="shared" si="83"/>
        <v>7.40125574411948</v>
      </c>
      <c r="AG194">
        <f t="shared" si="81"/>
        <v>35.5485302678301</v>
      </c>
      <c r="AH194">
        <f t="shared" si="82"/>
        <v>0.00806907016348564</v>
      </c>
      <c r="AJ194">
        <f t="shared" si="68"/>
        <v>20.7737749855582</v>
      </c>
      <c r="AK194">
        <f t="shared" si="69"/>
        <v>0.00471538616803592</v>
      </c>
    </row>
    <row r="195" spans="1:37">
      <c r="A195">
        <v>11.0680648340817</v>
      </c>
      <c r="B195" s="6">
        <v>0.187848798684609</v>
      </c>
      <c r="C195" s="6">
        <v>0.0116189123511033</v>
      </c>
      <c r="D195" s="6">
        <f t="shared" ref="D195:D258" si="84">B195-C195</f>
        <v>0.176229886333506</v>
      </c>
      <c r="E195" s="6">
        <f t="shared" ref="E195:E258" si="85">1-B195</f>
        <v>0.812151201315391</v>
      </c>
      <c r="F195">
        <f t="shared" ref="F195:F258" si="86">C195+D195+E195</f>
        <v>1</v>
      </c>
      <c r="G195" s="1">
        <v>193</v>
      </c>
      <c r="H195" s="2">
        <f t="shared" si="70"/>
        <v>0.000671449040725456</v>
      </c>
      <c r="I195" s="2">
        <f t="shared" si="71"/>
        <v>0.0101761789450108</v>
      </c>
      <c r="J195" s="2">
        <f t="shared" si="72"/>
        <v>0.0466488127107639</v>
      </c>
      <c r="K195" s="3">
        <f t="shared" ref="K195:K258" si="87">H195/($H195+$I195+$J195)</f>
        <v>0.0116780975064136</v>
      </c>
      <c r="L195" s="3">
        <f t="shared" ref="L195:L258" si="88">I195/($H195+$I195+$J195)</f>
        <v>0.176987980851312</v>
      </c>
      <c r="M195" s="3">
        <f t="shared" ref="M195:M258" si="89">J195/($H195+$I195+$J195)</f>
        <v>0.811333921642274</v>
      </c>
      <c r="N195" s="4">
        <f t="shared" ref="N195:N258" si="90">IF($G195&lt;=6,C_imu+C_oxa+C_cap+C_bev,C_cap+C_bev)</f>
        <v>1338.079801</v>
      </c>
      <c r="O195" s="4">
        <f t="shared" ref="O195:O258" si="91">IF($G195&lt;=36,IF(MOD($G195-1,9)=0,C_test,0),IF(MOD($G195-1,18)=0,C_test,0))+IF($G195&lt;=36,IF(MOD($G195-1,9)=0,C_imag,0),IF(MOD($G195-1,18)=0,C_imag,0))</f>
        <v>0</v>
      </c>
      <c r="P195" s="4">
        <v>0</v>
      </c>
      <c r="Q195" s="4">
        <f t="shared" si="73"/>
        <v>0.85</v>
      </c>
      <c r="R195" s="5">
        <f t="shared" si="74"/>
        <v>15.6262263874405</v>
      </c>
      <c r="S195" s="5">
        <f t="shared" si="75"/>
        <v>0</v>
      </c>
      <c r="T195" s="5">
        <f t="shared" si="76"/>
        <v>0</v>
      </c>
      <c r="U195" s="5">
        <f t="shared" si="77"/>
        <v>0.000570731684616638</v>
      </c>
      <c r="W195" s="4">
        <f t="shared" ref="W195:W258" si="92">C_bst*R_bst2+IF(MOD($G195-1,2)=0,C_foriB*R_foriB2+C_foriC*R_foriC2+C_IriB*R_IriCaB2+C_XeB*R_XeB2,0)+IF(MOD($G195,4)=0,0,C_Fru*R_Fru2)+C_fori*R_fori2+C_IriCaB*R_IriCaB2+C_CaB*R_CaB2</f>
        <v>368.79109324624</v>
      </c>
      <c r="X195" s="4">
        <f t="shared" ref="X195:X258" si="93">IF($G195&lt;=36,IF(MOD($G195-1,9)=0,C_test,0),IF(MOD($G195-1,18)=0,C_test,0))+IF($G195&lt;=36,IF(MOD($G195-1,9)=0,C_imag,0),IF(MOD($G195-1,18)=0,C_imag,0))</f>
        <v>0</v>
      </c>
      <c r="Y195" s="4">
        <f t="shared" ref="Y195:Y258" si="94">U_pd</f>
        <v>0.73</v>
      </c>
      <c r="Z195" s="5">
        <f t="shared" si="78"/>
        <v>65.2715909496001</v>
      </c>
      <c r="AA195" s="5">
        <f t="shared" si="79"/>
        <v>0</v>
      </c>
      <c r="AB195" s="5">
        <f t="shared" si="80"/>
        <v>0.00742861062985788</v>
      </c>
      <c r="AD195" s="4">
        <f t="shared" ref="AD195:AD258" si="95">C_eol</f>
        <v>4469.476592</v>
      </c>
      <c r="AE195" s="5">
        <f t="shared" si="83"/>
        <v>7.337409547406</v>
      </c>
      <c r="AG195">
        <f t="shared" si="81"/>
        <v>88.2352268844466</v>
      </c>
      <c r="AH195">
        <f t="shared" si="82"/>
        <v>0.00799934231447452</v>
      </c>
      <c r="AJ195">
        <f t="shared" ref="AJ195:AJ258" si="96">AG195/(1+dr)^A195</f>
        <v>51.4182712334888</v>
      </c>
      <c r="AK195">
        <f t="shared" ref="AK195:AK258" si="97">AH195/(1+dr)^A195</f>
        <v>0.00466154355055756</v>
      </c>
    </row>
    <row r="196" spans="1:37">
      <c r="A196">
        <v>11.1255612747782</v>
      </c>
      <c r="B196" s="6">
        <v>0.186228339702038</v>
      </c>
      <c r="C196" s="6">
        <v>0.0115023245289658</v>
      </c>
      <c r="D196" s="6">
        <f t="shared" si="84"/>
        <v>0.174726015173072</v>
      </c>
      <c r="E196" s="6">
        <f t="shared" si="85"/>
        <v>0.813771660297962</v>
      </c>
      <c r="F196">
        <f t="shared" si="86"/>
        <v>1</v>
      </c>
      <c r="G196" s="1">
        <v>194</v>
      </c>
      <c r="H196" s="2">
        <f t="shared" ref="H196:H259" si="98">(C196+C195)*(A196-A195)/2</f>
        <v>0.000664694412552313</v>
      </c>
      <c r="I196" s="2">
        <f t="shared" ref="I196:I259" si="99">(D196+D195)*(A196-A195)/2</f>
        <v>0.0100893575890299</v>
      </c>
      <c r="J196" s="2">
        <f t="shared" ref="J196:J259" si="100">(E196+E195)*(A196-A195)/2</f>
        <v>0.046742388694918</v>
      </c>
      <c r="K196" s="3">
        <f t="shared" si="87"/>
        <v>0.0115606184400345</v>
      </c>
      <c r="L196" s="3">
        <f t="shared" si="88"/>
        <v>0.175477950753289</v>
      </c>
      <c r="M196" s="3">
        <f t="shared" si="89"/>
        <v>0.812961430806676</v>
      </c>
      <c r="N196" s="4">
        <f t="shared" si="90"/>
        <v>1338.079801</v>
      </c>
      <c r="O196" s="4">
        <f t="shared" si="91"/>
        <v>0</v>
      </c>
      <c r="P196" s="4">
        <v>0</v>
      </c>
      <c r="Q196" s="4">
        <f t="shared" ref="Q196:Q259" si="101">(U_pfs2)</f>
        <v>0.85</v>
      </c>
      <c r="R196" s="5">
        <f t="shared" ref="R196:R259" si="102">N196*$K196</f>
        <v>15.4690300216784</v>
      </c>
      <c r="S196" s="5">
        <f t="shared" ref="S196:S259" si="103">O196*$K196</f>
        <v>0</v>
      </c>
      <c r="T196" s="5">
        <f t="shared" ref="T196:T259" si="104">P196*$K196</f>
        <v>0</v>
      </c>
      <c r="U196" s="5">
        <f t="shared" ref="U196:U259" si="105">Q196*$H196</f>
        <v>0.000564990250669466</v>
      </c>
      <c r="W196" s="4">
        <f t="shared" si="92"/>
        <v>89.94053208896</v>
      </c>
      <c r="X196" s="4">
        <f t="shared" si="93"/>
        <v>0</v>
      </c>
      <c r="Y196" s="4">
        <f t="shared" si="94"/>
        <v>0.73</v>
      </c>
      <c r="Z196" s="5">
        <f t="shared" ref="Z196:Z259" si="106">W196*$L196</f>
        <v>15.7825802606311</v>
      </c>
      <c r="AA196" s="5">
        <f t="shared" ref="AA196:AA259" si="107">X196*$L196</f>
        <v>0</v>
      </c>
      <c r="AB196" s="5">
        <f t="shared" ref="AB196:AB259" si="108">Y196*$I196</f>
        <v>0.0073652310399918</v>
      </c>
      <c r="AD196" s="4">
        <f t="shared" si="95"/>
        <v>4469.476592</v>
      </c>
      <c r="AE196" s="5">
        <f t="shared" si="83"/>
        <v>7.27411411356278</v>
      </c>
      <c r="AG196">
        <f t="shared" ref="AG196:AG259" si="109">SUM(R196:T196)+SUM(Z196:AA196)+AE196</f>
        <v>38.5257243958723</v>
      </c>
      <c r="AH196">
        <f t="shared" ref="AH196:AH259" si="110">U196+AB196</f>
        <v>0.00793022129066126</v>
      </c>
      <c r="AJ196">
        <f t="shared" si="96"/>
        <v>22.3876221428696</v>
      </c>
      <c r="AK196">
        <f t="shared" si="97"/>
        <v>0.00460831822240014</v>
      </c>
    </row>
    <row r="197" spans="1:37">
      <c r="A197">
        <v>11.1830577154748</v>
      </c>
      <c r="B197" s="6">
        <v>0.184621859447746</v>
      </c>
      <c r="C197" s="6">
        <v>0.011387483644422</v>
      </c>
      <c r="D197" s="6">
        <f t="shared" si="84"/>
        <v>0.173234375803324</v>
      </c>
      <c r="E197" s="6">
        <f t="shared" si="85"/>
        <v>0.815378140552254</v>
      </c>
      <c r="F197">
        <f t="shared" si="86"/>
        <v>1</v>
      </c>
      <c r="G197" s="1">
        <v>195</v>
      </c>
      <c r="H197" s="2">
        <f t="shared" si="98"/>
        <v>0.000658041249098867</v>
      </c>
      <c r="I197" s="2">
        <f t="shared" si="99"/>
        <v>0.01000324199227</v>
      </c>
      <c r="J197" s="2">
        <f t="shared" si="100"/>
        <v>0.0468351574552308</v>
      </c>
      <c r="K197" s="3">
        <f t="shared" si="87"/>
        <v>0.0114449040866939</v>
      </c>
      <c r="L197" s="3">
        <f t="shared" si="88"/>
        <v>0.173980195488198</v>
      </c>
      <c r="M197" s="3">
        <f t="shared" si="89"/>
        <v>0.814574900425108</v>
      </c>
      <c r="N197" s="4">
        <f t="shared" si="90"/>
        <v>1338.079801</v>
      </c>
      <c r="O197" s="4">
        <f t="shared" si="91"/>
        <v>0</v>
      </c>
      <c r="P197" s="4">
        <v>0</v>
      </c>
      <c r="Q197" s="4">
        <f t="shared" si="101"/>
        <v>0.85</v>
      </c>
      <c r="R197" s="5">
        <f t="shared" si="102"/>
        <v>15.3141949827875</v>
      </c>
      <c r="S197" s="5">
        <f t="shared" si="103"/>
        <v>0</v>
      </c>
      <c r="T197" s="5">
        <f t="shared" si="104"/>
        <v>0</v>
      </c>
      <c r="U197" s="5">
        <f t="shared" si="105"/>
        <v>0.000559335061734037</v>
      </c>
      <c r="W197" s="4">
        <f t="shared" si="92"/>
        <v>368.79109324624</v>
      </c>
      <c r="X197" s="4">
        <f t="shared" si="93"/>
        <v>0</v>
      </c>
      <c r="Y197" s="4">
        <f t="shared" si="94"/>
        <v>0.73</v>
      </c>
      <c r="Z197" s="5">
        <f t="shared" si="106"/>
        <v>64.1623464972871</v>
      </c>
      <c r="AA197" s="5">
        <f t="shared" si="107"/>
        <v>0</v>
      </c>
      <c r="AB197" s="5">
        <f t="shared" si="108"/>
        <v>0.0073023666543571</v>
      </c>
      <c r="AD197" s="4">
        <f t="shared" si="95"/>
        <v>4469.476592</v>
      </c>
      <c r="AE197" s="5">
        <f t="shared" ref="AE197:AE260" si="111">AD197*($M197-$M196)</f>
        <v>7.21136469148254</v>
      </c>
      <c r="AG197">
        <f t="shared" si="109"/>
        <v>86.6879061715571</v>
      </c>
      <c r="AH197">
        <f t="shared" si="110"/>
        <v>0.00786170171609113</v>
      </c>
      <c r="AJ197">
        <f t="shared" si="96"/>
        <v>50.2339534532972</v>
      </c>
      <c r="AK197">
        <f t="shared" si="97"/>
        <v>0.00455570304453156</v>
      </c>
    </row>
    <row r="198" spans="1:37">
      <c r="A198">
        <v>11.2405541561713</v>
      </c>
      <c r="B198" s="6">
        <v>0.183029237335621</v>
      </c>
      <c r="C198" s="6">
        <v>0.0112743550262668</v>
      </c>
      <c r="D198" s="6">
        <f t="shared" si="84"/>
        <v>0.171754882309354</v>
      </c>
      <c r="E198" s="6">
        <f t="shared" si="85"/>
        <v>0.816970762664379</v>
      </c>
      <c r="F198">
        <f t="shared" si="86"/>
        <v>1</v>
      </c>
      <c r="G198" s="1">
        <v>196</v>
      </c>
      <c r="H198" s="2">
        <f t="shared" si="98"/>
        <v>0.000651487531601456</v>
      </c>
      <c r="I198" s="2">
        <f t="shared" si="99"/>
        <v>0.0099178272100026</v>
      </c>
      <c r="J198" s="2">
        <f t="shared" si="100"/>
        <v>0.0469271259548961</v>
      </c>
      <c r="K198" s="3">
        <f t="shared" si="87"/>
        <v>0.0113309193353444</v>
      </c>
      <c r="L198" s="3">
        <f t="shared" si="88"/>
        <v>0.172494629056339</v>
      </c>
      <c r="M198" s="3">
        <f t="shared" si="89"/>
        <v>0.816174451608316</v>
      </c>
      <c r="N198" s="4">
        <f t="shared" si="90"/>
        <v>1338.079801</v>
      </c>
      <c r="O198" s="4">
        <f t="shared" si="91"/>
        <v>0</v>
      </c>
      <c r="P198" s="4">
        <v>0</v>
      </c>
      <c r="Q198" s="4">
        <f t="shared" si="101"/>
        <v>0.85</v>
      </c>
      <c r="R198" s="5">
        <f t="shared" si="102"/>
        <v>15.1616742893847</v>
      </c>
      <c r="S198" s="5">
        <f t="shared" si="103"/>
        <v>0</v>
      </c>
      <c r="T198" s="5">
        <f t="shared" si="104"/>
        <v>0</v>
      </c>
      <c r="U198" s="5">
        <f t="shared" si="105"/>
        <v>0.000553764401861238</v>
      </c>
      <c r="W198" s="4">
        <f t="shared" si="92"/>
        <v>69.24775368896</v>
      </c>
      <c r="X198" s="4">
        <f t="shared" si="93"/>
        <v>0</v>
      </c>
      <c r="Y198" s="4">
        <f t="shared" si="94"/>
        <v>0.73</v>
      </c>
      <c r="Z198" s="5">
        <f t="shared" si="106"/>
        <v>11.9448655855619</v>
      </c>
      <c r="AA198" s="5">
        <f t="shared" si="107"/>
        <v>0</v>
      </c>
      <c r="AB198" s="5">
        <f t="shared" si="108"/>
        <v>0.0072400138633019</v>
      </c>
      <c r="AD198" s="4">
        <f t="shared" si="95"/>
        <v>4469.476592</v>
      </c>
      <c r="AE198" s="5">
        <f t="shared" si="111"/>
        <v>7.14915657105646</v>
      </c>
      <c r="AG198">
        <f t="shared" si="109"/>
        <v>34.255696446003</v>
      </c>
      <c r="AH198">
        <f t="shared" si="110"/>
        <v>0.00779377826516313</v>
      </c>
      <c r="AJ198">
        <f t="shared" si="96"/>
        <v>19.7949011692932</v>
      </c>
      <c r="AK198">
        <f t="shared" si="97"/>
        <v>0.00450369096239147</v>
      </c>
    </row>
    <row r="199" spans="1:37">
      <c r="A199">
        <v>11.2980505968678</v>
      </c>
      <c r="B199" s="6">
        <v>0.181450353819781</v>
      </c>
      <c r="C199" s="6">
        <v>0.0111629048570642</v>
      </c>
      <c r="D199" s="6">
        <f t="shared" si="84"/>
        <v>0.170287448962717</v>
      </c>
      <c r="E199" s="6">
        <f t="shared" si="85"/>
        <v>0.818549646180219</v>
      </c>
      <c r="F199">
        <f t="shared" si="86"/>
        <v>1</v>
      </c>
      <c r="G199" s="1">
        <v>197</v>
      </c>
      <c r="H199" s="2">
        <f t="shared" si="98"/>
        <v>0.000645031291136952</v>
      </c>
      <c r="I199" s="2">
        <f t="shared" si="99"/>
        <v>0.00983310830783865</v>
      </c>
      <c r="J199" s="2">
        <f t="shared" si="100"/>
        <v>0.0470183010975246</v>
      </c>
      <c r="K199" s="3">
        <f t="shared" si="87"/>
        <v>0.0112186299416655</v>
      </c>
      <c r="L199" s="3">
        <f t="shared" si="88"/>
        <v>0.171021165636035</v>
      </c>
      <c r="M199" s="3">
        <f t="shared" si="89"/>
        <v>0.817760204422299</v>
      </c>
      <c r="N199" s="4">
        <f t="shared" si="90"/>
        <v>1338.079801</v>
      </c>
      <c r="O199" s="4">
        <f t="shared" si="91"/>
        <v>0</v>
      </c>
      <c r="P199" s="4">
        <v>0</v>
      </c>
      <c r="Q199" s="4">
        <f t="shared" si="101"/>
        <v>0.85</v>
      </c>
      <c r="R199" s="5">
        <f t="shared" si="102"/>
        <v>15.0114221198364</v>
      </c>
      <c r="S199" s="5">
        <f t="shared" si="103"/>
        <v>0</v>
      </c>
      <c r="T199" s="5">
        <f t="shared" si="104"/>
        <v>0</v>
      </c>
      <c r="U199" s="5">
        <f t="shared" si="105"/>
        <v>0.000548276597466409</v>
      </c>
      <c r="W199" s="4">
        <f t="shared" si="92"/>
        <v>368.79109324624</v>
      </c>
      <c r="X199" s="4">
        <f t="shared" si="93"/>
        <v>0</v>
      </c>
      <c r="Y199" s="4">
        <f t="shared" si="94"/>
        <v>0.73</v>
      </c>
      <c r="Z199" s="5">
        <f t="shared" si="106"/>
        <v>63.0710826431598</v>
      </c>
      <c r="AA199" s="5">
        <f t="shared" si="107"/>
        <v>0</v>
      </c>
      <c r="AB199" s="5">
        <f t="shared" si="108"/>
        <v>0.00717816906472221</v>
      </c>
      <c r="AD199" s="4">
        <f t="shared" si="95"/>
        <v>4469.476592</v>
      </c>
      <c r="AE199" s="5">
        <f t="shared" si="111"/>
        <v>7.08748508279261</v>
      </c>
      <c r="AG199">
        <f t="shared" si="109"/>
        <v>85.1699898457888</v>
      </c>
      <c r="AH199">
        <f t="shared" si="110"/>
        <v>0.00772644566218862</v>
      </c>
      <c r="AJ199">
        <f t="shared" si="96"/>
        <v>49.0782221912453</v>
      </c>
      <c r="AK199">
        <f t="shared" si="97"/>
        <v>0.00445227500489394</v>
      </c>
    </row>
    <row r="200" spans="1:37">
      <c r="A200">
        <v>11.3555470375643</v>
      </c>
      <c r="B200" s="6">
        <v>0.179885090385589</v>
      </c>
      <c r="C200" s="6">
        <v>0.0110531001481163</v>
      </c>
      <c r="D200" s="6">
        <f t="shared" si="84"/>
        <v>0.168831990237473</v>
      </c>
      <c r="E200" s="6">
        <f t="shared" si="85"/>
        <v>0.820114909614411</v>
      </c>
      <c r="F200">
        <f t="shared" si="86"/>
        <v>1</v>
      </c>
      <c r="G200" s="1">
        <v>198</v>
      </c>
      <c r="H200" s="2">
        <f t="shared" si="98"/>
        <v>0.000638670607146756</v>
      </c>
      <c r="I200" s="2">
        <f t="shared" si="99"/>
        <v>0.00974908036250205</v>
      </c>
      <c r="J200" s="2">
        <f t="shared" si="100"/>
        <v>0.0471086897268514</v>
      </c>
      <c r="K200" s="3">
        <f t="shared" si="87"/>
        <v>0.0111080025025902</v>
      </c>
      <c r="L200" s="3">
        <f t="shared" si="88"/>
        <v>0.169559719600095</v>
      </c>
      <c r="M200" s="3">
        <f t="shared" si="89"/>
        <v>0.819332277897315</v>
      </c>
      <c r="N200" s="4">
        <f t="shared" si="90"/>
        <v>1338.079801</v>
      </c>
      <c r="O200" s="4">
        <f t="shared" si="91"/>
        <v>0</v>
      </c>
      <c r="P200" s="4">
        <v>0</v>
      </c>
      <c r="Q200" s="4">
        <f t="shared" si="101"/>
        <v>0.85</v>
      </c>
      <c r="R200" s="5">
        <f t="shared" si="102"/>
        <v>14.8633937781735</v>
      </c>
      <c r="S200" s="5">
        <f t="shared" si="103"/>
        <v>0</v>
      </c>
      <c r="T200" s="5">
        <f t="shared" si="104"/>
        <v>0</v>
      </c>
      <c r="U200" s="5">
        <f t="shared" si="105"/>
        <v>0.000542870016074742</v>
      </c>
      <c r="W200" s="4">
        <f t="shared" si="92"/>
        <v>89.94053208896</v>
      </c>
      <c r="X200" s="4">
        <f t="shared" si="93"/>
        <v>0</v>
      </c>
      <c r="Y200" s="4">
        <f t="shared" si="94"/>
        <v>0.73</v>
      </c>
      <c r="Z200" s="5">
        <f t="shared" si="106"/>
        <v>15.2502914016874</v>
      </c>
      <c r="AA200" s="5">
        <f t="shared" si="107"/>
        <v>0</v>
      </c>
      <c r="AB200" s="5">
        <f t="shared" si="108"/>
        <v>0.00711682866462649</v>
      </c>
      <c r="AD200" s="4">
        <f t="shared" si="95"/>
        <v>4469.476592</v>
      </c>
      <c r="AE200" s="5">
        <f t="shared" si="111"/>
        <v>7.02634559748851</v>
      </c>
      <c r="AG200">
        <f t="shared" si="109"/>
        <v>37.1400307773494</v>
      </c>
      <c r="AH200">
        <f t="shared" si="110"/>
        <v>0.00765969868070124</v>
      </c>
      <c r="AJ200">
        <f t="shared" si="96"/>
        <v>21.3415607481302</v>
      </c>
      <c r="AK200">
        <f t="shared" si="97"/>
        <v>0.0044014482832969</v>
      </c>
    </row>
    <row r="201" spans="1:37">
      <c r="A201">
        <v>11.4130434782609</v>
      </c>
      <c r="B201" s="6">
        <v>0.178333329540765</v>
      </c>
      <c r="C201" s="6">
        <v>0.010944908715281</v>
      </c>
      <c r="D201" s="6">
        <f t="shared" si="84"/>
        <v>0.167388420825484</v>
      </c>
      <c r="E201" s="6">
        <f t="shared" si="85"/>
        <v>0.821666670459235</v>
      </c>
      <c r="F201">
        <f t="shared" si="86"/>
        <v>1</v>
      </c>
      <c r="G201" s="1">
        <v>199</v>
      </c>
      <c r="H201" s="2">
        <f t="shared" si="98"/>
        <v>0.000632403606028798</v>
      </c>
      <c r="I201" s="2">
        <f t="shared" si="99"/>
        <v>0.00966573846283382</v>
      </c>
      <c r="J201" s="2">
        <f t="shared" si="100"/>
        <v>0.047198298627737</v>
      </c>
      <c r="K201" s="3">
        <f t="shared" si="87"/>
        <v>0.0109990044316986</v>
      </c>
      <c r="L201" s="3">
        <f t="shared" si="88"/>
        <v>0.168110205531478</v>
      </c>
      <c r="M201" s="3">
        <f t="shared" si="89"/>
        <v>0.820890790036823</v>
      </c>
      <c r="N201" s="4">
        <f t="shared" si="90"/>
        <v>1338.079801</v>
      </c>
      <c r="O201" s="4">
        <f t="shared" si="91"/>
        <v>1574.14362</v>
      </c>
      <c r="P201" s="4">
        <v>0</v>
      </c>
      <c r="Q201" s="4">
        <f t="shared" si="101"/>
        <v>0.85</v>
      </c>
      <c r="R201" s="5">
        <f t="shared" si="102"/>
        <v>14.7175456611654</v>
      </c>
      <c r="S201" s="5">
        <f t="shared" si="103"/>
        <v>17.3140126525102</v>
      </c>
      <c r="T201" s="5">
        <f t="shared" si="104"/>
        <v>0</v>
      </c>
      <c r="U201" s="5">
        <f t="shared" si="105"/>
        <v>0.000537543065124478</v>
      </c>
      <c r="W201" s="4">
        <f t="shared" si="92"/>
        <v>368.79109324624</v>
      </c>
      <c r="X201" s="4">
        <f t="shared" si="93"/>
        <v>1574.14362</v>
      </c>
      <c r="Y201" s="4">
        <f t="shared" si="94"/>
        <v>0.73</v>
      </c>
      <c r="Z201" s="5">
        <f t="shared" si="106"/>
        <v>61.997546483804</v>
      </c>
      <c r="AA201" s="5">
        <f t="shared" si="107"/>
        <v>264.629607494265</v>
      </c>
      <c r="AB201" s="5">
        <f t="shared" si="108"/>
        <v>0.00705598907786869</v>
      </c>
      <c r="AD201" s="4">
        <f t="shared" si="95"/>
        <v>4469.476592</v>
      </c>
      <c r="AE201" s="5">
        <f t="shared" si="111"/>
        <v>6.96573352587872</v>
      </c>
      <c r="AG201">
        <f t="shared" si="109"/>
        <v>365.624445817624</v>
      </c>
      <c r="AH201">
        <f t="shared" si="110"/>
        <v>0.00759353214299317</v>
      </c>
      <c r="AJ201">
        <f t="shared" si="96"/>
        <v>209.508107373849</v>
      </c>
      <c r="AK201">
        <f t="shared" si="97"/>
        <v>0.0043512039902128</v>
      </c>
    </row>
    <row r="202" spans="1:37">
      <c r="A202">
        <v>11.4705399189574</v>
      </c>
      <c r="B202" s="6">
        <v>0.176794954806566</v>
      </c>
      <c r="C202" s="6">
        <v>0.0108382991556064</v>
      </c>
      <c r="D202" s="6">
        <f t="shared" si="84"/>
        <v>0.16595665565096</v>
      </c>
      <c r="E202" s="6">
        <f t="shared" si="85"/>
        <v>0.823205045193434</v>
      </c>
      <c r="F202">
        <f t="shared" si="86"/>
        <v>1</v>
      </c>
      <c r="G202" s="1">
        <v>200</v>
      </c>
      <c r="H202" s="2">
        <f t="shared" si="98"/>
        <v>0.000626228459764007</v>
      </c>
      <c r="I202" s="2">
        <f t="shared" si="99"/>
        <v>0.00958307771054908</v>
      </c>
      <c r="J202" s="2">
        <f t="shared" si="100"/>
        <v>0.0472871345261871</v>
      </c>
      <c r="K202" s="3">
        <f t="shared" si="87"/>
        <v>0.0108916039354437</v>
      </c>
      <c r="L202" s="3">
        <f t="shared" si="88"/>
        <v>0.166672538238222</v>
      </c>
      <c r="M202" s="3">
        <f t="shared" si="89"/>
        <v>0.822435857826334</v>
      </c>
      <c r="N202" s="4">
        <f t="shared" si="90"/>
        <v>1338.079801</v>
      </c>
      <c r="O202" s="4">
        <f t="shared" si="91"/>
        <v>0</v>
      </c>
      <c r="P202" s="4">
        <v>0</v>
      </c>
      <c r="Q202" s="4">
        <f t="shared" si="101"/>
        <v>0.85</v>
      </c>
      <c r="R202" s="5">
        <f t="shared" si="102"/>
        <v>14.5738352265093</v>
      </c>
      <c r="S202" s="5">
        <f t="shared" si="103"/>
        <v>0</v>
      </c>
      <c r="T202" s="5">
        <f t="shared" si="104"/>
        <v>0</v>
      </c>
      <c r="U202" s="5">
        <f t="shared" si="105"/>
        <v>0.000532294190799406</v>
      </c>
      <c r="W202" s="4">
        <f t="shared" si="92"/>
        <v>69.24775368896</v>
      </c>
      <c r="X202" s="4">
        <f t="shared" si="93"/>
        <v>0</v>
      </c>
      <c r="Y202" s="4">
        <f t="shared" si="94"/>
        <v>0.73</v>
      </c>
      <c r="Z202" s="5">
        <f t="shared" si="106"/>
        <v>11.5416988746342</v>
      </c>
      <c r="AA202" s="5">
        <f t="shared" si="107"/>
        <v>0</v>
      </c>
      <c r="AB202" s="5">
        <f t="shared" si="108"/>
        <v>0.00699564672870083</v>
      </c>
      <c r="AD202" s="4">
        <f t="shared" si="95"/>
        <v>4469.476592</v>
      </c>
      <c r="AE202" s="5">
        <f t="shared" si="111"/>
        <v>6.90564431827469</v>
      </c>
      <c r="AG202">
        <f t="shared" si="109"/>
        <v>33.0211784194182</v>
      </c>
      <c r="AH202">
        <f t="shared" si="110"/>
        <v>0.00752794091950023</v>
      </c>
      <c r="AJ202">
        <f t="shared" si="96"/>
        <v>18.8686082146021</v>
      </c>
      <c r="AK202">
        <f t="shared" si="97"/>
        <v>0.00430153539854269</v>
      </c>
    </row>
    <row r="203" spans="1:37">
      <c r="A203">
        <v>11.5280363596539</v>
      </c>
      <c r="B203" s="6">
        <v>0.175269850709038</v>
      </c>
      <c r="C203" s="6">
        <v>0.0107332408247514</v>
      </c>
      <c r="D203" s="6">
        <f t="shared" si="84"/>
        <v>0.164536609884287</v>
      </c>
      <c r="E203" s="6">
        <f t="shared" si="85"/>
        <v>0.824730149290962</v>
      </c>
      <c r="F203">
        <f t="shared" si="86"/>
        <v>1</v>
      </c>
      <c r="G203" s="1">
        <v>201</v>
      </c>
      <c r="H203" s="2">
        <f t="shared" si="98"/>
        <v>0.000620143384606412</v>
      </c>
      <c r="I203" s="2">
        <f t="shared" si="99"/>
        <v>0.00950109322121998</v>
      </c>
      <c r="J203" s="2">
        <f t="shared" si="100"/>
        <v>0.0473752040906738</v>
      </c>
      <c r="K203" s="3">
        <f t="shared" si="87"/>
        <v>0.0107857699901789</v>
      </c>
      <c r="L203" s="3">
        <f t="shared" si="88"/>
        <v>0.165246632767623</v>
      </c>
      <c r="M203" s="3">
        <f t="shared" si="89"/>
        <v>0.823967597242198</v>
      </c>
      <c r="N203" s="4">
        <f t="shared" si="90"/>
        <v>1338.079801</v>
      </c>
      <c r="O203" s="4">
        <f t="shared" si="91"/>
        <v>0</v>
      </c>
      <c r="P203" s="4">
        <v>0</v>
      </c>
      <c r="Q203" s="4">
        <f t="shared" si="101"/>
        <v>0.85</v>
      </c>
      <c r="R203" s="5">
        <f t="shared" si="102"/>
        <v>14.4322209620904</v>
      </c>
      <c r="S203" s="5">
        <f t="shared" si="103"/>
        <v>0</v>
      </c>
      <c r="T203" s="5">
        <f t="shared" si="104"/>
        <v>0</v>
      </c>
      <c r="U203" s="5">
        <f t="shared" si="105"/>
        <v>0.000527121876915451</v>
      </c>
      <c r="W203" s="4">
        <f t="shared" si="92"/>
        <v>368.79109324624</v>
      </c>
      <c r="X203" s="4">
        <f t="shared" si="93"/>
        <v>0</v>
      </c>
      <c r="Y203" s="4">
        <f t="shared" si="94"/>
        <v>0.73</v>
      </c>
      <c r="Z203" s="5">
        <f t="shared" si="106"/>
        <v>60.9414863536317</v>
      </c>
      <c r="AA203" s="5">
        <f t="shared" si="107"/>
        <v>0</v>
      </c>
      <c r="AB203" s="5">
        <f t="shared" si="108"/>
        <v>0.00693579805149059</v>
      </c>
      <c r="AD203" s="4">
        <f t="shared" si="95"/>
        <v>4469.476592</v>
      </c>
      <c r="AE203" s="5">
        <f t="shared" si="111"/>
        <v>6.8460734642461</v>
      </c>
      <c r="AG203">
        <f t="shared" si="109"/>
        <v>82.2197807799681</v>
      </c>
      <c r="AH203">
        <f t="shared" si="110"/>
        <v>0.00746291992840604</v>
      </c>
      <c r="AJ203">
        <f t="shared" si="96"/>
        <v>46.8495371234158</v>
      </c>
      <c r="AK203">
        <f t="shared" si="97"/>
        <v>0.00425243586054565</v>
      </c>
    </row>
    <row r="204" spans="1:37">
      <c r="A204">
        <v>11.5855328003505</v>
      </c>
      <c r="B204" s="6">
        <v>0.173757902770355</v>
      </c>
      <c r="C204" s="6">
        <v>0.0106297038151607</v>
      </c>
      <c r="D204" s="6">
        <f t="shared" si="84"/>
        <v>0.163128198955194</v>
      </c>
      <c r="E204" s="6">
        <f t="shared" si="85"/>
        <v>0.826242097229645</v>
      </c>
      <c r="F204">
        <f t="shared" si="86"/>
        <v>1</v>
      </c>
      <c r="G204" s="1">
        <v>202</v>
      </c>
      <c r="H204" s="2">
        <f t="shared" si="98"/>
        <v>0.000614146639796724</v>
      </c>
      <c r="I204" s="2">
        <f t="shared" si="99"/>
        <v>0.00941978012490094</v>
      </c>
      <c r="J204" s="2">
        <f t="shared" si="100"/>
        <v>0.047462513931902</v>
      </c>
      <c r="K204" s="3">
        <f t="shared" si="87"/>
        <v>0.0106814723199561</v>
      </c>
      <c r="L204" s="3">
        <f t="shared" si="88"/>
        <v>0.16383240441974</v>
      </c>
      <c r="M204" s="3">
        <f t="shared" si="89"/>
        <v>0.825486123260303</v>
      </c>
      <c r="N204" s="4">
        <f t="shared" si="90"/>
        <v>1338.079801</v>
      </c>
      <c r="O204" s="4">
        <f t="shared" si="91"/>
        <v>0</v>
      </c>
      <c r="P204" s="4">
        <v>0</v>
      </c>
      <c r="Q204" s="4">
        <f t="shared" si="101"/>
        <v>0.85</v>
      </c>
      <c r="R204" s="5">
        <f t="shared" si="102"/>
        <v>14.2926623562738</v>
      </c>
      <c r="S204" s="5">
        <f t="shared" si="103"/>
        <v>0</v>
      </c>
      <c r="T204" s="5">
        <f t="shared" si="104"/>
        <v>0</v>
      </c>
      <c r="U204" s="5">
        <f t="shared" si="105"/>
        <v>0.000522024643827215</v>
      </c>
      <c r="W204" s="4">
        <f t="shared" si="92"/>
        <v>89.94053208896</v>
      </c>
      <c r="X204" s="4">
        <f t="shared" si="93"/>
        <v>0</v>
      </c>
      <c r="Y204" s="4">
        <f t="shared" si="94"/>
        <v>0.73</v>
      </c>
      <c r="Z204" s="5">
        <f t="shared" si="106"/>
        <v>14.7351736269251</v>
      </c>
      <c r="AA204" s="5">
        <f t="shared" si="107"/>
        <v>0</v>
      </c>
      <c r="AB204" s="5">
        <f t="shared" si="108"/>
        <v>0.00687643949117768</v>
      </c>
      <c r="AD204" s="4">
        <f t="shared" si="95"/>
        <v>4469.476592</v>
      </c>
      <c r="AE204" s="5">
        <f t="shared" si="111"/>
        <v>6.78701649226517</v>
      </c>
      <c r="AG204">
        <f t="shared" si="109"/>
        <v>35.8148524754641</v>
      </c>
      <c r="AH204">
        <f t="shared" si="110"/>
        <v>0.0073984641350049</v>
      </c>
      <c r="AJ204">
        <f t="shared" si="96"/>
        <v>20.3504420429967</v>
      </c>
      <c r="AK204">
        <f t="shared" si="97"/>
        <v>0.00420389880678005</v>
      </c>
    </row>
    <row r="205" spans="1:37">
      <c r="A205">
        <v>11.643029241047</v>
      </c>
      <c r="B205" s="6">
        <v>0.17225899750022</v>
      </c>
      <c r="C205" s="6">
        <v>0.0105276589349667</v>
      </c>
      <c r="D205" s="6">
        <f t="shared" si="84"/>
        <v>0.161731338565253</v>
      </c>
      <c r="E205" s="6">
        <f t="shared" si="85"/>
        <v>0.82774100249978</v>
      </c>
      <c r="F205">
        <f t="shared" si="86"/>
        <v>1</v>
      </c>
      <c r="G205" s="1">
        <v>203</v>
      </c>
      <c r="H205" s="2">
        <f t="shared" si="98"/>
        <v>0.000608236526328521</v>
      </c>
      <c r="I205" s="2">
        <f t="shared" si="99"/>
        <v>0.00933913356686844</v>
      </c>
      <c r="J205" s="2">
        <f t="shared" si="100"/>
        <v>0.0475490706033032</v>
      </c>
      <c r="K205" s="3">
        <f t="shared" si="87"/>
        <v>0.0105786813750637</v>
      </c>
      <c r="L205" s="3">
        <f t="shared" si="88"/>
        <v>0.162429768760224</v>
      </c>
      <c r="M205" s="3">
        <f t="shared" si="89"/>
        <v>0.826991549864712</v>
      </c>
      <c r="N205" s="4">
        <f t="shared" si="90"/>
        <v>1338.079801</v>
      </c>
      <c r="O205" s="4">
        <f t="shared" si="91"/>
        <v>0</v>
      </c>
      <c r="P205" s="4">
        <v>0</v>
      </c>
      <c r="Q205" s="4">
        <f t="shared" si="101"/>
        <v>0.85</v>
      </c>
      <c r="R205" s="5">
        <f t="shared" si="102"/>
        <v>14.1551198691876</v>
      </c>
      <c r="S205" s="5">
        <f t="shared" si="103"/>
        <v>0</v>
      </c>
      <c r="T205" s="5">
        <f t="shared" si="104"/>
        <v>0</v>
      </c>
      <c r="U205" s="5">
        <f t="shared" si="105"/>
        <v>0.000517001047379243</v>
      </c>
      <c r="W205" s="4">
        <f t="shared" si="92"/>
        <v>368.79109324624</v>
      </c>
      <c r="X205" s="4">
        <f t="shared" si="93"/>
        <v>0</v>
      </c>
      <c r="Y205" s="4">
        <f t="shared" si="94"/>
        <v>0.73</v>
      </c>
      <c r="Z205" s="5">
        <f t="shared" si="106"/>
        <v>59.9026519968169</v>
      </c>
      <c r="AA205" s="5">
        <f t="shared" si="107"/>
        <v>0</v>
      </c>
      <c r="AB205" s="5">
        <f t="shared" si="108"/>
        <v>0.00681756750381396</v>
      </c>
      <c r="AD205" s="4">
        <f t="shared" si="95"/>
        <v>4469.476592</v>
      </c>
      <c r="AE205" s="5">
        <f t="shared" si="111"/>
        <v>6.72846896938007</v>
      </c>
      <c r="AG205">
        <f t="shared" si="109"/>
        <v>80.7862408353846</v>
      </c>
      <c r="AH205">
        <f t="shared" si="110"/>
        <v>0.00733456855119321</v>
      </c>
      <c r="AJ205">
        <f t="shared" si="96"/>
        <v>45.7751494865211</v>
      </c>
      <c r="AK205">
        <f t="shared" si="97"/>
        <v>0.00415591774512857</v>
      </c>
    </row>
    <row r="206" spans="1:37">
      <c r="A206">
        <v>11.7005256817435</v>
      </c>
      <c r="B206" s="6">
        <v>0.17077302238735</v>
      </c>
      <c r="C206" s="6">
        <v>0.0104270776875917</v>
      </c>
      <c r="D206" s="6">
        <f t="shared" si="84"/>
        <v>0.160345944699758</v>
      </c>
      <c r="E206" s="6">
        <f t="shared" si="85"/>
        <v>0.82922697761265</v>
      </c>
      <c r="F206">
        <f t="shared" si="86"/>
        <v>1</v>
      </c>
      <c r="G206" s="1">
        <v>204</v>
      </c>
      <c r="H206" s="2">
        <f t="shared" si="98"/>
        <v>0.000602411385764855</v>
      </c>
      <c r="I206" s="2">
        <f t="shared" si="99"/>
        <v>0.00925914870846831</v>
      </c>
      <c r="J206" s="2">
        <f t="shared" si="100"/>
        <v>0.047634880602267</v>
      </c>
      <c r="K206" s="3">
        <f t="shared" si="87"/>
        <v>0.0104773683112792</v>
      </c>
      <c r="L206" s="3">
        <f t="shared" si="88"/>
        <v>0.161038641632506</v>
      </c>
      <c r="M206" s="3">
        <f t="shared" si="89"/>
        <v>0.828483990056215</v>
      </c>
      <c r="N206" s="4">
        <f t="shared" si="90"/>
        <v>1338.079801</v>
      </c>
      <c r="O206" s="4">
        <f t="shared" si="91"/>
        <v>0</v>
      </c>
      <c r="P206" s="4">
        <v>0</v>
      </c>
      <c r="Q206" s="4">
        <f t="shared" si="101"/>
        <v>0.85</v>
      </c>
      <c r="R206" s="5">
        <f t="shared" si="102"/>
        <v>14.0195549049602</v>
      </c>
      <c r="S206" s="5">
        <f t="shared" si="103"/>
        <v>0</v>
      </c>
      <c r="T206" s="5">
        <f t="shared" si="104"/>
        <v>0</v>
      </c>
      <c r="U206" s="5">
        <f t="shared" si="105"/>
        <v>0.000512049677900126</v>
      </c>
      <c r="W206" s="4">
        <f t="shared" si="92"/>
        <v>69.24775368896</v>
      </c>
      <c r="X206" s="4">
        <f t="shared" si="93"/>
        <v>0</v>
      </c>
      <c r="Y206" s="4">
        <f t="shared" si="94"/>
        <v>0.73</v>
      </c>
      <c r="Z206" s="5">
        <f t="shared" si="106"/>
        <v>11.1515641901725</v>
      </c>
      <c r="AA206" s="5">
        <f t="shared" si="107"/>
        <v>0</v>
      </c>
      <c r="AB206" s="5">
        <f t="shared" si="108"/>
        <v>0.00675917855718187</v>
      </c>
      <c r="AD206" s="4">
        <f t="shared" si="95"/>
        <v>4469.476592</v>
      </c>
      <c r="AE206" s="5">
        <f t="shared" si="111"/>
        <v>6.67042650088051</v>
      </c>
      <c r="AG206">
        <f t="shared" si="109"/>
        <v>31.8415455960132</v>
      </c>
      <c r="AH206">
        <f t="shared" si="110"/>
        <v>0.00727122823508199</v>
      </c>
      <c r="AJ206">
        <f t="shared" si="96"/>
        <v>17.991534352347</v>
      </c>
      <c r="AK206">
        <f t="shared" si="97"/>
        <v>0.00410848625990106</v>
      </c>
    </row>
    <row r="207" spans="1:37">
      <c r="A207">
        <v>11.75802212244</v>
      </c>
      <c r="B207" s="6">
        <v>0.169299865891028</v>
      </c>
      <c r="C207" s="6">
        <v>0.0103279322520222</v>
      </c>
      <c r="D207" s="6">
        <f t="shared" si="84"/>
        <v>0.158971933639006</v>
      </c>
      <c r="E207" s="6">
        <f t="shared" si="85"/>
        <v>0.830700134108972</v>
      </c>
      <c r="F207">
        <f t="shared" si="86"/>
        <v>1</v>
      </c>
      <c r="G207" s="1">
        <v>205</v>
      </c>
      <c r="H207" s="2">
        <f t="shared" si="98"/>
        <v>0.000596669599074141</v>
      </c>
      <c r="I207" s="2">
        <f t="shared" si="99"/>
        <v>0.0091798207276185</v>
      </c>
      <c r="J207" s="2">
        <f t="shared" si="100"/>
        <v>0.0477199503698075</v>
      </c>
      <c r="K207" s="3">
        <f t="shared" si="87"/>
        <v>0.010377504969807</v>
      </c>
      <c r="L207" s="3">
        <f t="shared" si="88"/>
        <v>0.159658939169382</v>
      </c>
      <c r="M207" s="3">
        <f t="shared" si="89"/>
        <v>0.829963555860811</v>
      </c>
      <c r="N207" s="4">
        <f t="shared" si="90"/>
        <v>1338.079801</v>
      </c>
      <c r="O207" s="4">
        <f t="shared" si="91"/>
        <v>0</v>
      </c>
      <c r="P207" s="4">
        <v>0</v>
      </c>
      <c r="Q207" s="4">
        <f t="shared" si="101"/>
        <v>0.85</v>
      </c>
      <c r="R207" s="5">
        <f t="shared" si="102"/>
        <v>13.8859297848758</v>
      </c>
      <c r="S207" s="5">
        <f t="shared" si="103"/>
        <v>0</v>
      </c>
      <c r="T207" s="5">
        <f t="shared" si="104"/>
        <v>0</v>
      </c>
      <c r="U207" s="5">
        <f t="shared" si="105"/>
        <v>0.00050716915921302</v>
      </c>
      <c r="W207" s="4">
        <f t="shared" si="92"/>
        <v>368.79109324624</v>
      </c>
      <c r="X207" s="4">
        <f t="shared" si="93"/>
        <v>0</v>
      </c>
      <c r="Y207" s="4">
        <f t="shared" si="94"/>
        <v>0.73</v>
      </c>
      <c r="Z207" s="5">
        <f t="shared" si="106"/>
        <v>58.8807947228113</v>
      </c>
      <c r="AA207" s="5">
        <f t="shared" si="107"/>
        <v>0</v>
      </c>
      <c r="AB207" s="5">
        <f t="shared" si="108"/>
        <v>0.00670126913116151</v>
      </c>
      <c r="AD207" s="4">
        <f t="shared" si="95"/>
        <v>4469.476592</v>
      </c>
      <c r="AE207" s="5">
        <f t="shared" si="111"/>
        <v>6.6128847299653</v>
      </c>
      <c r="AG207">
        <f t="shared" si="109"/>
        <v>79.3796092376524</v>
      </c>
      <c r="AH207">
        <f t="shared" si="110"/>
        <v>0.00720843829037453</v>
      </c>
      <c r="AJ207">
        <f t="shared" si="96"/>
        <v>44.7264788836892</v>
      </c>
      <c r="AK207">
        <f t="shared" si="97"/>
        <v>0.00406159801081364</v>
      </c>
    </row>
    <row r="208" spans="1:37">
      <c r="A208">
        <v>11.8155185631366</v>
      </c>
      <c r="B208" s="6">
        <v>0.167839417432735</v>
      </c>
      <c r="C208" s="6">
        <v>0.0102301954637313</v>
      </c>
      <c r="D208" s="6">
        <f t="shared" si="84"/>
        <v>0.157609221969004</v>
      </c>
      <c r="E208" s="6">
        <f t="shared" si="85"/>
        <v>0.832160582567265</v>
      </c>
      <c r="F208">
        <f t="shared" si="86"/>
        <v>1</v>
      </c>
      <c r="G208" s="1">
        <v>206</v>
      </c>
      <c r="H208" s="2">
        <f t="shared" si="98"/>
        <v>0.000591009585520971</v>
      </c>
      <c r="I208" s="2">
        <f t="shared" si="99"/>
        <v>0.00910114481953845</v>
      </c>
      <c r="J208" s="2">
        <f t="shared" si="100"/>
        <v>0.0478042862915402</v>
      </c>
      <c r="K208" s="3">
        <f t="shared" si="87"/>
        <v>0.0102790638578768</v>
      </c>
      <c r="L208" s="3">
        <f t="shared" si="88"/>
        <v>0.158290577804005</v>
      </c>
      <c r="M208" s="3">
        <f t="shared" si="89"/>
        <v>0.831430358338119</v>
      </c>
      <c r="N208" s="4">
        <f t="shared" si="90"/>
        <v>1338.079801</v>
      </c>
      <c r="O208" s="4">
        <f t="shared" si="91"/>
        <v>0</v>
      </c>
      <c r="P208" s="4">
        <v>0</v>
      </c>
      <c r="Q208" s="4">
        <f t="shared" si="101"/>
        <v>0.85</v>
      </c>
      <c r="R208" s="5">
        <f t="shared" si="102"/>
        <v>13.754207721414</v>
      </c>
      <c r="S208" s="5">
        <f t="shared" si="103"/>
        <v>0</v>
      </c>
      <c r="T208" s="5">
        <f t="shared" si="104"/>
        <v>0</v>
      </c>
      <c r="U208" s="5">
        <f t="shared" si="105"/>
        <v>0.000502358147692826</v>
      </c>
      <c r="W208" s="4">
        <f t="shared" si="92"/>
        <v>89.94053208896</v>
      </c>
      <c r="X208" s="4">
        <f t="shared" si="93"/>
        <v>0</v>
      </c>
      <c r="Y208" s="4">
        <f t="shared" si="94"/>
        <v>0.73</v>
      </c>
      <c r="Z208" s="5">
        <f t="shared" si="106"/>
        <v>14.2367387923611</v>
      </c>
      <c r="AA208" s="5">
        <f t="shared" si="107"/>
        <v>0</v>
      </c>
      <c r="AB208" s="5">
        <f t="shared" si="108"/>
        <v>0.00664383571826307</v>
      </c>
      <c r="AD208" s="4">
        <f t="shared" si="95"/>
        <v>4469.476592</v>
      </c>
      <c r="AE208" s="5">
        <f t="shared" si="111"/>
        <v>6.5558393374138</v>
      </c>
      <c r="AG208">
        <f t="shared" si="109"/>
        <v>34.5467858511889</v>
      </c>
      <c r="AH208">
        <f t="shared" si="110"/>
        <v>0.00714619386595589</v>
      </c>
      <c r="AJ208">
        <f t="shared" si="96"/>
        <v>19.4108740394348</v>
      </c>
      <c r="AK208">
        <f t="shared" si="97"/>
        <v>0.0040152467320973</v>
      </c>
    </row>
    <row r="209" spans="1:37">
      <c r="A209">
        <v>11.8730150038331</v>
      </c>
      <c r="B209" s="6">
        <v>0.166391567387844</v>
      </c>
      <c r="C209" s="6">
        <v>0.0101338407962251</v>
      </c>
      <c r="D209" s="6">
        <f t="shared" si="84"/>
        <v>0.156257726591619</v>
      </c>
      <c r="E209" s="6">
        <f t="shared" si="85"/>
        <v>0.833608432612156</v>
      </c>
      <c r="F209">
        <f t="shared" si="86"/>
        <v>1</v>
      </c>
      <c r="G209" s="1">
        <v>207</v>
      </c>
      <c r="H209" s="2">
        <f t="shared" si="98"/>
        <v>0.000585429801580981</v>
      </c>
      <c r="I209" s="2">
        <f t="shared" si="99"/>
        <v>0.00902311619725365</v>
      </c>
      <c r="J209" s="2">
        <f t="shared" si="100"/>
        <v>0.0478878946976655</v>
      </c>
      <c r="K209" s="3">
        <f t="shared" si="87"/>
        <v>0.0101820181299782</v>
      </c>
      <c r="L209" s="3">
        <f t="shared" si="88"/>
        <v>0.156933474280311</v>
      </c>
      <c r="M209" s="3">
        <f t="shared" si="89"/>
        <v>0.83288450758971</v>
      </c>
      <c r="N209" s="4">
        <f t="shared" si="90"/>
        <v>1338.079801</v>
      </c>
      <c r="O209" s="4">
        <f t="shared" si="91"/>
        <v>0</v>
      </c>
      <c r="P209" s="4">
        <v>0</v>
      </c>
      <c r="Q209" s="4">
        <f t="shared" si="101"/>
        <v>0.85</v>
      </c>
      <c r="R209" s="5">
        <f t="shared" si="102"/>
        <v>13.6243527931396</v>
      </c>
      <c r="S209" s="5">
        <f t="shared" si="103"/>
        <v>0</v>
      </c>
      <c r="T209" s="5">
        <f t="shared" si="104"/>
        <v>0</v>
      </c>
      <c r="U209" s="5">
        <f t="shared" si="105"/>
        <v>0.000497615331343834</v>
      </c>
      <c r="W209" s="4">
        <f t="shared" si="92"/>
        <v>368.79109324624</v>
      </c>
      <c r="X209" s="4">
        <f t="shared" si="93"/>
        <v>0</v>
      </c>
      <c r="Y209" s="4">
        <f t="shared" si="94"/>
        <v>0.73</v>
      </c>
      <c r="Z209" s="5">
        <f t="shared" si="106"/>
        <v>57.8756675467667</v>
      </c>
      <c r="AA209" s="5">
        <f t="shared" si="107"/>
        <v>0</v>
      </c>
      <c r="AB209" s="5">
        <f t="shared" si="108"/>
        <v>0.00658687482399517</v>
      </c>
      <c r="AD209" s="4">
        <f t="shared" si="95"/>
        <v>4469.476592</v>
      </c>
      <c r="AE209" s="5">
        <f t="shared" si="111"/>
        <v>6.49928604126445</v>
      </c>
      <c r="AG209">
        <f t="shared" si="109"/>
        <v>77.9993063811708</v>
      </c>
      <c r="AH209">
        <f t="shared" si="110"/>
        <v>0.007084490155339</v>
      </c>
      <c r="AJ209">
        <f t="shared" si="96"/>
        <v>43.7028616036119</v>
      </c>
      <c r="AK209">
        <f t="shared" si="97"/>
        <v>0.00396942623153471</v>
      </c>
    </row>
    <row r="210" spans="1:37">
      <c r="A210">
        <v>11.9305114445296</v>
      </c>
      <c r="B210" s="6">
        <v>0.164956207077393</v>
      </c>
      <c r="C210" s="6">
        <v>0.0100388423431897</v>
      </c>
      <c r="D210" s="6">
        <f t="shared" si="84"/>
        <v>0.154917364734203</v>
      </c>
      <c r="E210" s="6">
        <f t="shared" si="85"/>
        <v>0.835043792922607</v>
      </c>
      <c r="F210">
        <f t="shared" si="86"/>
        <v>1</v>
      </c>
      <c r="G210" s="1">
        <v>208</v>
      </c>
      <c r="H210" s="2">
        <f t="shared" si="98"/>
        <v>0.000579928739907326</v>
      </c>
      <c r="I210" s="2">
        <f t="shared" si="99"/>
        <v>0.00894573009232158</v>
      </c>
      <c r="J210" s="2">
        <f t="shared" si="100"/>
        <v>0.0479707818642713</v>
      </c>
      <c r="K210" s="3">
        <f t="shared" si="87"/>
        <v>0.0100863415697074</v>
      </c>
      <c r="L210" s="3">
        <f t="shared" si="88"/>
        <v>0.155587545662911</v>
      </c>
      <c r="M210" s="3">
        <f t="shared" si="89"/>
        <v>0.834326112767381</v>
      </c>
      <c r="N210" s="4">
        <f t="shared" si="90"/>
        <v>1338.079801</v>
      </c>
      <c r="O210" s="4">
        <f t="shared" si="91"/>
        <v>0</v>
      </c>
      <c r="P210" s="4">
        <v>0</v>
      </c>
      <c r="Q210" s="4">
        <f t="shared" si="101"/>
        <v>0.85</v>
      </c>
      <c r="R210" s="5">
        <f t="shared" si="102"/>
        <v>13.4963299204121</v>
      </c>
      <c r="S210" s="5">
        <f t="shared" si="103"/>
        <v>0</v>
      </c>
      <c r="T210" s="5">
        <f t="shared" si="104"/>
        <v>0</v>
      </c>
      <c r="U210" s="5">
        <f t="shared" si="105"/>
        <v>0.000492939428921227</v>
      </c>
      <c r="W210" s="4">
        <f t="shared" si="92"/>
        <v>69.24775368896</v>
      </c>
      <c r="X210" s="4">
        <f t="shared" si="93"/>
        <v>0</v>
      </c>
      <c r="Y210" s="4">
        <f t="shared" si="94"/>
        <v>0.73</v>
      </c>
      <c r="Z210" s="5">
        <f t="shared" si="106"/>
        <v>10.7740880391351</v>
      </c>
      <c r="AA210" s="5">
        <f t="shared" si="107"/>
        <v>0</v>
      </c>
      <c r="AB210" s="5">
        <f t="shared" si="108"/>
        <v>0.00653038296739475</v>
      </c>
      <c r="AD210" s="4">
        <f t="shared" si="95"/>
        <v>4469.476592</v>
      </c>
      <c r="AE210" s="5">
        <f t="shared" si="111"/>
        <v>6.44322059650654</v>
      </c>
      <c r="AG210">
        <f t="shared" si="109"/>
        <v>30.7136385560537</v>
      </c>
      <c r="AH210">
        <f t="shared" si="110"/>
        <v>0.00702332239631598</v>
      </c>
      <c r="AJ210">
        <f t="shared" si="96"/>
        <v>17.1605852091985</v>
      </c>
      <c r="AK210">
        <f t="shared" si="97"/>
        <v>0.00392413038962122</v>
      </c>
    </row>
    <row r="211" spans="1:37">
      <c r="A211">
        <v>11.9880078852262</v>
      </c>
      <c r="B211" s="6">
        <v>0.163533228759932</v>
      </c>
      <c r="C211" s="6">
        <v>0.00994517480121644</v>
      </c>
      <c r="D211" s="6">
        <f t="shared" si="84"/>
        <v>0.153588053958716</v>
      </c>
      <c r="E211" s="6">
        <f t="shared" si="85"/>
        <v>0.836466771240068</v>
      </c>
      <c r="F211">
        <f t="shared" si="86"/>
        <v>1</v>
      </c>
      <c r="G211" s="1">
        <v>209</v>
      </c>
      <c r="H211" s="2">
        <f t="shared" si="98"/>
        <v>0.000574504928311589</v>
      </c>
      <c r="I211" s="2">
        <f t="shared" si="99"/>
        <v>0.00886898175522853</v>
      </c>
      <c r="J211" s="2">
        <f t="shared" si="100"/>
        <v>0.0480529540130595</v>
      </c>
      <c r="K211" s="3">
        <f t="shared" si="87"/>
        <v>0.00999200857220307</v>
      </c>
      <c r="L211" s="3">
        <f t="shared" si="88"/>
        <v>0.154252709346459</v>
      </c>
      <c r="M211" s="3">
        <f t="shared" si="89"/>
        <v>0.835755282081337</v>
      </c>
      <c r="N211" s="4">
        <f t="shared" si="90"/>
        <v>1338.079801</v>
      </c>
      <c r="O211" s="4">
        <f t="shared" si="91"/>
        <v>0</v>
      </c>
      <c r="P211" s="4">
        <v>0</v>
      </c>
      <c r="Q211" s="4">
        <f t="shared" si="101"/>
        <v>0.85</v>
      </c>
      <c r="R211" s="5">
        <f t="shared" si="102"/>
        <v>13.3701048418838</v>
      </c>
      <c r="S211" s="5">
        <f t="shared" si="103"/>
        <v>0</v>
      </c>
      <c r="T211" s="5">
        <f t="shared" si="104"/>
        <v>0</v>
      </c>
      <c r="U211" s="5">
        <f t="shared" si="105"/>
        <v>0.000488329189064851</v>
      </c>
      <c r="W211" s="4">
        <f t="shared" si="92"/>
        <v>368.79109324624</v>
      </c>
      <c r="X211" s="4">
        <f t="shared" si="93"/>
        <v>0</v>
      </c>
      <c r="Y211" s="4">
        <f t="shared" si="94"/>
        <v>0.73</v>
      </c>
      <c r="Z211" s="5">
        <f t="shared" si="106"/>
        <v>56.8870253160753</v>
      </c>
      <c r="AA211" s="5">
        <f t="shared" si="107"/>
        <v>0</v>
      </c>
      <c r="AB211" s="5">
        <f t="shared" si="108"/>
        <v>0.00647435668131683</v>
      </c>
      <c r="AD211" s="4">
        <f t="shared" si="95"/>
        <v>4469.476592</v>
      </c>
      <c r="AE211" s="5">
        <f t="shared" si="111"/>
        <v>6.38763879473095</v>
      </c>
      <c r="AG211">
        <f t="shared" si="109"/>
        <v>76.64476895269</v>
      </c>
      <c r="AH211">
        <f t="shared" si="110"/>
        <v>0.00696268587038168</v>
      </c>
      <c r="AJ211">
        <f t="shared" si="96"/>
        <v>42.7036537426062</v>
      </c>
      <c r="AK211">
        <f t="shared" si="97"/>
        <v>0.00387935315860692</v>
      </c>
    </row>
    <row r="212" spans="1:37">
      <c r="A212">
        <v>12.0455043259227</v>
      </c>
      <c r="B212" s="6">
        <v>0.162122525623428</v>
      </c>
      <c r="C212" s="6">
        <v>0.00985281345308451</v>
      </c>
      <c r="D212" s="6">
        <f t="shared" si="84"/>
        <v>0.152269712170343</v>
      </c>
      <c r="E212" s="6">
        <f t="shared" si="85"/>
        <v>0.837877474376572</v>
      </c>
      <c r="F212">
        <f t="shared" si="86"/>
        <v>1</v>
      </c>
      <c r="G212" s="1">
        <v>210</v>
      </c>
      <c r="H212" s="2">
        <f t="shared" si="98"/>
        <v>0.000569156928786711</v>
      </c>
      <c r="I212" s="2">
        <f t="shared" si="99"/>
        <v>0.00879286645590173</v>
      </c>
      <c r="J212" s="2">
        <f t="shared" si="100"/>
        <v>0.0481344173118117</v>
      </c>
      <c r="K212" s="3">
        <f t="shared" si="87"/>
        <v>0.00989899412715048</v>
      </c>
      <c r="L212" s="3">
        <f t="shared" si="88"/>
        <v>0.15292888306453</v>
      </c>
      <c r="M212" s="3">
        <f t="shared" si="89"/>
        <v>0.83717212280832</v>
      </c>
      <c r="N212" s="4">
        <f t="shared" si="90"/>
        <v>1338.079801</v>
      </c>
      <c r="O212" s="4">
        <f t="shared" si="91"/>
        <v>0</v>
      </c>
      <c r="P212" s="4">
        <v>0</v>
      </c>
      <c r="Q212" s="4">
        <f t="shared" si="101"/>
        <v>0.85</v>
      </c>
      <c r="R212" s="5">
        <f t="shared" si="102"/>
        <v>13.2456440917577</v>
      </c>
      <c r="S212" s="5">
        <f t="shared" si="103"/>
        <v>0</v>
      </c>
      <c r="T212" s="5">
        <f t="shared" si="104"/>
        <v>0</v>
      </c>
      <c r="U212" s="5">
        <f t="shared" si="105"/>
        <v>0.000483783389468704</v>
      </c>
      <c r="W212" s="4">
        <f t="shared" si="92"/>
        <v>89.94053208896</v>
      </c>
      <c r="X212" s="4">
        <f t="shared" si="93"/>
        <v>0</v>
      </c>
      <c r="Y212" s="4">
        <f t="shared" si="94"/>
        <v>0.73</v>
      </c>
      <c r="Z212" s="5">
        <f t="shared" si="106"/>
        <v>13.7545051145941</v>
      </c>
      <c r="AA212" s="5">
        <f t="shared" si="107"/>
        <v>0</v>
      </c>
      <c r="AB212" s="5">
        <f t="shared" si="108"/>
        <v>0.00641879251280827</v>
      </c>
      <c r="AD212" s="4">
        <f t="shared" si="95"/>
        <v>4469.476592</v>
      </c>
      <c r="AE212" s="5">
        <f t="shared" si="111"/>
        <v>6.33253646384081</v>
      </c>
      <c r="AG212">
        <f t="shared" si="109"/>
        <v>33.3326856701926</v>
      </c>
      <c r="AH212">
        <f t="shared" si="110"/>
        <v>0.00690257590227697</v>
      </c>
      <c r="AJ212">
        <f t="shared" si="96"/>
        <v>18.5197241365351</v>
      </c>
      <c r="AK212">
        <f t="shared" si="97"/>
        <v>0.00383508856161501</v>
      </c>
    </row>
    <row r="213" spans="1:37">
      <c r="A213">
        <v>12.1030007666192</v>
      </c>
      <c r="B213" s="6">
        <v>0.160723991777254</v>
      </c>
      <c r="C213" s="6">
        <v>0.00976173415158028</v>
      </c>
      <c r="D213" s="6">
        <f t="shared" si="84"/>
        <v>0.150962257625674</v>
      </c>
      <c r="E213" s="6">
        <f t="shared" si="85"/>
        <v>0.839276008222746</v>
      </c>
      <c r="F213">
        <f t="shared" si="86"/>
        <v>1</v>
      </c>
      <c r="G213" s="1">
        <v>211</v>
      </c>
      <c r="H213" s="2">
        <f t="shared" si="98"/>
        <v>0.000563883336570144</v>
      </c>
      <c r="I213" s="2">
        <f t="shared" si="99"/>
        <v>0.00871737948432982</v>
      </c>
      <c r="J213" s="2">
        <f t="shared" si="100"/>
        <v>0.0482151778756002</v>
      </c>
      <c r="K213" s="3">
        <f t="shared" si="87"/>
        <v>0.00980727380233239</v>
      </c>
      <c r="L213" s="3">
        <f t="shared" si="88"/>
        <v>0.151615984898009</v>
      </c>
      <c r="M213" s="3">
        <f t="shared" si="89"/>
        <v>0.838576741299659</v>
      </c>
      <c r="N213" s="4">
        <f t="shared" si="90"/>
        <v>1338.079801</v>
      </c>
      <c r="O213" s="4">
        <f t="shared" si="91"/>
        <v>0</v>
      </c>
      <c r="P213" s="4">
        <v>0</v>
      </c>
      <c r="Q213" s="4">
        <f t="shared" si="101"/>
        <v>0.85</v>
      </c>
      <c r="R213" s="5">
        <f t="shared" si="102"/>
        <v>13.1229149777774</v>
      </c>
      <c r="S213" s="5">
        <f t="shared" si="103"/>
        <v>0</v>
      </c>
      <c r="T213" s="5">
        <f t="shared" si="104"/>
        <v>0</v>
      </c>
      <c r="U213" s="5">
        <f t="shared" si="105"/>
        <v>0.000479300836084623</v>
      </c>
      <c r="W213" s="4">
        <f t="shared" si="92"/>
        <v>368.79109324624</v>
      </c>
      <c r="X213" s="4">
        <f t="shared" si="93"/>
        <v>0</v>
      </c>
      <c r="Y213" s="4">
        <f t="shared" si="94"/>
        <v>0.73</v>
      </c>
      <c r="Z213" s="5">
        <f t="shared" si="106"/>
        <v>55.914624824142</v>
      </c>
      <c r="AA213" s="5">
        <f t="shared" si="107"/>
        <v>0</v>
      </c>
      <c r="AB213" s="5">
        <f t="shared" si="108"/>
        <v>0.00636368702356077</v>
      </c>
      <c r="AD213" s="4">
        <f t="shared" si="95"/>
        <v>4469.476592</v>
      </c>
      <c r="AE213" s="5">
        <f t="shared" si="111"/>
        <v>6.27790946772999</v>
      </c>
      <c r="AG213">
        <f t="shared" si="109"/>
        <v>75.3154492696494</v>
      </c>
      <c r="AH213">
        <f t="shared" si="110"/>
        <v>0.00684298785964539</v>
      </c>
      <c r="AJ213">
        <f t="shared" si="96"/>
        <v>41.7282304516452</v>
      </c>
      <c r="AK213">
        <f t="shared" si="97"/>
        <v>0.0037913306918314</v>
      </c>
    </row>
    <row r="214" spans="1:37">
      <c r="A214">
        <v>12.1604972073157</v>
      </c>
      <c r="B214" s="6">
        <v>0.159337522244236</v>
      </c>
      <c r="C214" s="6">
        <v>0.00967191330383402</v>
      </c>
      <c r="D214" s="6">
        <f t="shared" si="84"/>
        <v>0.149665608940402</v>
      </c>
      <c r="E214" s="6">
        <f t="shared" si="85"/>
        <v>0.840662477755764</v>
      </c>
      <c r="F214">
        <f t="shared" si="86"/>
        <v>1</v>
      </c>
      <c r="G214" s="1">
        <v>212</v>
      </c>
      <c r="H214" s="2">
        <f t="shared" si="98"/>
        <v>0.00055868277921846</v>
      </c>
      <c r="I214" s="2">
        <f t="shared" si="99"/>
        <v>0.00864251615086587</v>
      </c>
      <c r="J214" s="2">
        <f t="shared" si="100"/>
        <v>0.0482952417664158</v>
      </c>
      <c r="K214" s="3">
        <f t="shared" si="87"/>
        <v>0.00971682372770715</v>
      </c>
      <c r="L214" s="3">
        <f t="shared" si="88"/>
        <v>0.150313933283038</v>
      </c>
      <c r="M214" s="3">
        <f t="shared" si="89"/>
        <v>0.839969242989255</v>
      </c>
      <c r="N214" s="4">
        <f t="shared" si="90"/>
        <v>1338.079801</v>
      </c>
      <c r="O214" s="4">
        <f t="shared" si="91"/>
        <v>0</v>
      </c>
      <c r="P214" s="4">
        <v>0</v>
      </c>
      <c r="Q214" s="4">
        <f t="shared" si="101"/>
        <v>0.85</v>
      </c>
      <c r="R214" s="5">
        <f t="shared" si="102"/>
        <v>13.0018855599225</v>
      </c>
      <c r="S214" s="5">
        <f t="shared" si="103"/>
        <v>0</v>
      </c>
      <c r="T214" s="5">
        <f t="shared" si="104"/>
        <v>0</v>
      </c>
      <c r="U214" s="5">
        <f t="shared" si="105"/>
        <v>0.000474880362335691</v>
      </c>
      <c r="W214" s="4">
        <f t="shared" si="92"/>
        <v>69.24775368896</v>
      </c>
      <c r="X214" s="4">
        <f t="shared" si="93"/>
        <v>0</v>
      </c>
      <c r="Y214" s="4">
        <f t="shared" si="94"/>
        <v>0.73</v>
      </c>
      <c r="Z214" s="5">
        <f t="shared" si="106"/>
        <v>10.4089022280026</v>
      </c>
      <c r="AA214" s="5">
        <f t="shared" si="107"/>
        <v>0</v>
      </c>
      <c r="AB214" s="5">
        <f t="shared" si="108"/>
        <v>0.00630903679013208</v>
      </c>
      <c r="AD214" s="4">
        <f t="shared" si="95"/>
        <v>4469.476592</v>
      </c>
      <c r="AE214" s="5">
        <f t="shared" si="111"/>
        <v>6.22375370596994</v>
      </c>
      <c r="AG214">
        <f t="shared" si="109"/>
        <v>29.634541493895</v>
      </c>
      <c r="AH214">
        <f t="shared" si="110"/>
        <v>0.00678391715246777</v>
      </c>
      <c r="AJ214">
        <f t="shared" si="96"/>
        <v>16.3729071908805</v>
      </c>
      <c r="AK214">
        <f t="shared" si="97"/>
        <v>0.00374807371157942</v>
      </c>
    </row>
    <row r="215" spans="1:37">
      <c r="A215">
        <v>12.2179936480123</v>
      </c>
      <c r="B215" s="6">
        <v>0.157963012952778</v>
      </c>
      <c r="C215" s="6">
        <v>0.00958332785615503</v>
      </c>
      <c r="D215" s="6">
        <f t="shared" si="84"/>
        <v>0.148379685096623</v>
      </c>
      <c r="E215" s="6">
        <f t="shared" si="85"/>
        <v>0.842036987047222</v>
      </c>
      <c r="F215">
        <f t="shared" si="86"/>
        <v>1</v>
      </c>
      <c r="G215" s="1">
        <v>213</v>
      </c>
      <c r="H215" s="2">
        <f t="shared" si="98"/>
        <v>0.000553553915727017</v>
      </c>
      <c r="I215" s="2">
        <f t="shared" si="99"/>
        <v>0.00856827178675021</v>
      </c>
      <c r="J215" s="2">
        <f t="shared" si="100"/>
        <v>0.0483746149941224</v>
      </c>
      <c r="K215" s="3">
        <f t="shared" si="87"/>
        <v>0.00962762057999452</v>
      </c>
      <c r="L215" s="3">
        <f t="shared" si="88"/>
        <v>0.149022647018513</v>
      </c>
      <c r="M215" s="3">
        <f t="shared" si="89"/>
        <v>0.841349732401493</v>
      </c>
      <c r="N215" s="4">
        <f t="shared" si="90"/>
        <v>1338.079801</v>
      </c>
      <c r="O215" s="4">
        <f t="shared" si="91"/>
        <v>0</v>
      </c>
      <c r="P215" s="4">
        <v>0</v>
      </c>
      <c r="Q215" s="4">
        <f t="shared" si="101"/>
        <v>0.85</v>
      </c>
      <c r="R215" s="5">
        <f t="shared" si="102"/>
        <v>12.8825246297826</v>
      </c>
      <c r="S215" s="5">
        <f t="shared" si="103"/>
        <v>0</v>
      </c>
      <c r="T215" s="5">
        <f t="shared" si="104"/>
        <v>0</v>
      </c>
      <c r="U215" s="5">
        <f t="shared" si="105"/>
        <v>0.000470520828367965</v>
      </c>
      <c r="W215" s="4">
        <f t="shared" si="92"/>
        <v>368.79109324624</v>
      </c>
      <c r="X215" s="4">
        <f t="shared" si="93"/>
        <v>0</v>
      </c>
      <c r="Y215" s="4">
        <f t="shared" si="94"/>
        <v>0.73</v>
      </c>
      <c r="Z215" s="5">
        <f t="shared" si="106"/>
        <v>54.9582249124057</v>
      </c>
      <c r="AA215" s="5">
        <f t="shared" si="107"/>
        <v>0</v>
      </c>
      <c r="AB215" s="5">
        <f t="shared" si="108"/>
        <v>0.00625483840432765</v>
      </c>
      <c r="AD215" s="4">
        <f t="shared" si="95"/>
        <v>4469.476592</v>
      </c>
      <c r="AE215" s="5">
        <f t="shared" si="111"/>
        <v>6.17006511350161</v>
      </c>
      <c r="AG215">
        <f t="shared" si="109"/>
        <v>74.0108146556899</v>
      </c>
      <c r="AH215">
        <f t="shared" si="110"/>
        <v>0.00672535923269561</v>
      </c>
      <c r="AJ215">
        <f t="shared" si="96"/>
        <v>40.7759852218281</v>
      </c>
      <c r="AK215">
        <f t="shared" si="97"/>
        <v>0.00370531185151329</v>
      </c>
    </row>
    <row r="216" spans="1:37">
      <c r="A216">
        <v>12.2754900887088</v>
      </c>
      <c r="B216" s="6">
        <v>0.156600360729044</v>
      </c>
      <c r="C216" s="6">
        <v>0.00949595527934736</v>
      </c>
      <c r="D216" s="6">
        <f t="shared" si="84"/>
        <v>0.147104405449697</v>
      </c>
      <c r="E216" s="6">
        <f t="shared" si="85"/>
        <v>0.843399639270956</v>
      </c>
      <c r="F216">
        <f t="shared" si="86"/>
        <v>1</v>
      </c>
      <c r="G216" s="1">
        <v>214</v>
      </c>
      <c r="H216" s="2">
        <f t="shared" si="98"/>
        <v>0.000548495435666074</v>
      </c>
      <c r="I216" s="2">
        <f t="shared" si="99"/>
        <v>0.00849464174442788</v>
      </c>
      <c r="J216" s="2">
        <f t="shared" si="100"/>
        <v>0.0484533035164062</v>
      </c>
      <c r="K216" s="3">
        <f t="shared" si="87"/>
        <v>0.00953964156775119</v>
      </c>
      <c r="L216" s="3">
        <f t="shared" si="88"/>
        <v>0.14774204527316</v>
      </c>
      <c r="M216" s="3">
        <f t="shared" si="89"/>
        <v>0.842718313159089</v>
      </c>
      <c r="N216" s="4">
        <f t="shared" si="90"/>
        <v>1338.079801</v>
      </c>
      <c r="O216" s="4">
        <f t="shared" si="91"/>
        <v>0</v>
      </c>
      <c r="P216" s="4">
        <v>0</v>
      </c>
      <c r="Q216" s="4">
        <f t="shared" si="101"/>
        <v>0.85</v>
      </c>
      <c r="R216" s="5">
        <f t="shared" si="102"/>
        <v>12.7648016905878</v>
      </c>
      <c r="S216" s="5">
        <f t="shared" si="103"/>
        <v>0</v>
      </c>
      <c r="T216" s="5">
        <f t="shared" si="104"/>
        <v>0</v>
      </c>
      <c r="U216" s="5">
        <f t="shared" si="105"/>
        <v>0.000466221120316163</v>
      </c>
      <c r="W216" s="4">
        <f t="shared" si="92"/>
        <v>89.94053208896</v>
      </c>
      <c r="X216" s="4">
        <f t="shared" si="93"/>
        <v>0</v>
      </c>
      <c r="Y216" s="4">
        <f t="shared" si="94"/>
        <v>0.73</v>
      </c>
      <c r="Z216" s="5">
        <f t="shared" si="106"/>
        <v>13.2879981637792</v>
      </c>
      <c r="AA216" s="5">
        <f t="shared" si="107"/>
        <v>0</v>
      </c>
      <c r="AB216" s="5">
        <f t="shared" si="108"/>
        <v>0.00620108847343235</v>
      </c>
      <c r="AD216" s="4">
        <f t="shared" si="95"/>
        <v>4469.476592</v>
      </c>
      <c r="AE216" s="5">
        <f t="shared" si="111"/>
        <v>6.11683966033667</v>
      </c>
      <c r="AG216">
        <f t="shared" si="109"/>
        <v>32.1696395147037</v>
      </c>
      <c r="AH216">
        <f t="shared" si="110"/>
        <v>0.00666730959374851</v>
      </c>
      <c r="AJ216">
        <f t="shared" si="96"/>
        <v>17.6740941278819</v>
      </c>
      <c r="AK216">
        <f t="shared" si="97"/>
        <v>0.00366303940974473</v>
      </c>
    </row>
    <row r="217" spans="1:37">
      <c r="A217">
        <v>12.3329865294053</v>
      </c>
      <c r="B217" s="6">
        <v>0.155249463289219</v>
      </c>
      <c r="C217" s="6">
        <v>0.00940977355448863</v>
      </c>
      <c r="D217" s="6">
        <f t="shared" si="84"/>
        <v>0.14583968973473</v>
      </c>
      <c r="E217" s="6">
        <f t="shared" si="85"/>
        <v>0.844750536710781</v>
      </c>
      <c r="F217">
        <f t="shared" si="86"/>
        <v>1</v>
      </c>
      <c r="G217" s="1">
        <v>215</v>
      </c>
      <c r="H217" s="2">
        <f t="shared" si="98"/>
        <v>0.000543506058359382</v>
      </c>
      <c r="I217" s="2">
        <f t="shared" si="99"/>
        <v>0.00842162139808065</v>
      </c>
      <c r="J217" s="2">
        <f t="shared" si="100"/>
        <v>0.0485313132400601</v>
      </c>
      <c r="K217" s="3">
        <f t="shared" si="87"/>
        <v>0.009452864416918</v>
      </c>
      <c r="L217" s="3">
        <f t="shared" si="88"/>
        <v>0.146472047592213</v>
      </c>
      <c r="M217" s="3">
        <f t="shared" si="89"/>
        <v>0.844075087990868</v>
      </c>
      <c r="N217" s="4">
        <f t="shared" si="90"/>
        <v>1338.079801</v>
      </c>
      <c r="O217" s="4">
        <f t="shared" si="91"/>
        <v>0</v>
      </c>
      <c r="P217" s="4">
        <v>0</v>
      </c>
      <c r="Q217" s="4">
        <f t="shared" si="101"/>
        <v>0.85</v>
      </c>
      <c r="R217" s="5">
        <f t="shared" si="102"/>
        <v>12.6486869378696</v>
      </c>
      <c r="S217" s="5">
        <f t="shared" si="103"/>
        <v>0</v>
      </c>
      <c r="T217" s="5">
        <f t="shared" si="104"/>
        <v>0</v>
      </c>
      <c r="U217" s="5">
        <f t="shared" si="105"/>
        <v>0.000461980149605475</v>
      </c>
      <c r="W217" s="4">
        <f t="shared" si="92"/>
        <v>368.79109324624</v>
      </c>
      <c r="X217" s="4">
        <f t="shared" si="93"/>
        <v>0</v>
      </c>
      <c r="Y217" s="4">
        <f t="shared" si="94"/>
        <v>0.73</v>
      </c>
      <c r="Z217" s="5">
        <f t="shared" si="106"/>
        <v>54.0175865615477</v>
      </c>
      <c r="AA217" s="5">
        <f t="shared" si="107"/>
        <v>0</v>
      </c>
      <c r="AB217" s="5">
        <f t="shared" si="108"/>
        <v>0.00614778362059888</v>
      </c>
      <c r="AD217" s="4">
        <f t="shared" si="95"/>
        <v>4469.476592</v>
      </c>
      <c r="AE217" s="5">
        <f t="shared" si="111"/>
        <v>6.06407335125339</v>
      </c>
      <c r="AG217">
        <f t="shared" si="109"/>
        <v>72.7303468506707</v>
      </c>
      <c r="AH217">
        <f t="shared" si="110"/>
        <v>0.00660976377020435</v>
      </c>
      <c r="AJ217">
        <f t="shared" si="96"/>
        <v>39.8463292057147</v>
      </c>
      <c r="AK217">
        <f t="shared" si="97"/>
        <v>0.00362125075108369</v>
      </c>
    </row>
    <row r="218" spans="1:37">
      <c r="A218">
        <v>12.3904829701018</v>
      </c>
      <c r="B218" s="6">
        <v>0.153910219231829</v>
      </c>
      <c r="C218" s="6">
        <v>0.00932476115915574</v>
      </c>
      <c r="D218" s="6">
        <f t="shared" si="84"/>
        <v>0.144585458072673</v>
      </c>
      <c r="E218" s="6">
        <f t="shared" si="85"/>
        <v>0.846089780768171</v>
      </c>
      <c r="F218">
        <f t="shared" si="86"/>
        <v>1</v>
      </c>
      <c r="G218" s="1">
        <v>216</v>
      </c>
      <c r="H218" s="2">
        <f t="shared" si="98"/>
        <v>0.000538584532069789</v>
      </c>
      <c r="I218" s="2">
        <f t="shared" si="99"/>
        <v>0.00834920614384034</v>
      </c>
      <c r="J218" s="2">
        <f t="shared" si="100"/>
        <v>0.04860865002059</v>
      </c>
      <c r="K218" s="3">
        <f t="shared" si="87"/>
        <v>0.00936726735682218</v>
      </c>
      <c r="L218" s="3">
        <f t="shared" si="88"/>
        <v>0.145212573903702</v>
      </c>
      <c r="M218" s="3">
        <f t="shared" si="89"/>
        <v>0.845420158739476</v>
      </c>
      <c r="N218" s="4">
        <f t="shared" si="90"/>
        <v>1338.079801</v>
      </c>
      <c r="O218" s="4">
        <f t="shared" si="91"/>
        <v>0</v>
      </c>
      <c r="P218" s="4">
        <v>0</v>
      </c>
      <c r="Q218" s="4">
        <f t="shared" si="101"/>
        <v>0.85</v>
      </c>
      <c r="R218" s="5">
        <f t="shared" si="102"/>
        <v>12.5341512407304</v>
      </c>
      <c r="S218" s="5">
        <f t="shared" si="103"/>
        <v>0</v>
      </c>
      <c r="T218" s="5">
        <f t="shared" si="104"/>
        <v>0</v>
      </c>
      <c r="U218" s="5">
        <f t="shared" si="105"/>
        <v>0.00045779685225932</v>
      </c>
      <c r="W218" s="4">
        <f t="shared" si="92"/>
        <v>69.24775368896</v>
      </c>
      <c r="X218" s="4">
        <f t="shared" si="93"/>
        <v>0</v>
      </c>
      <c r="Y218" s="4">
        <f t="shared" si="94"/>
        <v>0.73</v>
      </c>
      <c r="Z218" s="5">
        <f t="shared" si="106"/>
        <v>10.0556445502234</v>
      </c>
      <c r="AA218" s="5">
        <f t="shared" si="107"/>
        <v>0</v>
      </c>
      <c r="AB218" s="5">
        <f t="shared" si="108"/>
        <v>0.00609492048500345</v>
      </c>
      <c r="AD218" s="4">
        <f t="shared" si="95"/>
        <v>4469.476592</v>
      </c>
      <c r="AE218" s="5">
        <f t="shared" si="111"/>
        <v>6.01176222548544</v>
      </c>
      <c r="AG218">
        <f t="shared" si="109"/>
        <v>28.6015580164393</v>
      </c>
      <c r="AH218">
        <f t="shared" si="110"/>
        <v>0.00655271733726277</v>
      </c>
      <c r="AJ218">
        <f t="shared" si="96"/>
        <v>15.6258640640316</v>
      </c>
      <c r="AK218">
        <f t="shared" si="97"/>
        <v>0.00357994030616233</v>
      </c>
    </row>
    <row r="219" spans="1:37">
      <c r="A219">
        <v>12.4479794107984</v>
      </c>
      <c r="B219" s="6">
        <v>0.152582528030128</v>
      </c>
      <c r="C219" s="6">
        <v>0.00924089705408107</v>
      </c>
      <c r="D219" s="6">
        <f t="shared" si="84"/>
        <v>0.143341630976047</v>
      </c>
      <c r="E219" s="6">
        <f t="shared" si="85"/>
        <v>0.847417471969872</v>
      </c>
      <c r="F219">
        <f t="shared" si="86"/>
        <v>1</v>
      </c>
      <c r="G219" s="1">
        <v>217</v>
      </c>
      <c r="H219" s="2">
        <f t="shared" si="98"/>
        <v>0.000533729633225354</v>
      </c>
      <c r="I219" s="2">
        <f t="shared" si="99"/>
        <v>0.00827739140021715</v>
      </c>
      <c r="J219" s="2">
        <f t="shared" si="100"/>
        <v>0.0486853196631571</v>
      </c>
      <c r="K219" s="3">
        <f t="shared" si="87"/>
        <v>0.00928282910661841</v>
      </c>
      <c r="L219" s="3">
        <f t="shared" si="88"/>
        <v>0.14396354452436</v>
      </c>
      <c r="M219" s="3">
        <f t="shared" si="89"/>
        <v>0.846753626369021</v>
      </c>
      <c r="N219" s="4">
        <f t="shared" si="90"/>
        <v>1338.079801</v>
      </c>
      <c r="O219" s="4">
        <f t="shared" si="91"/>
        <v>1574.14362</v>
      </c>
      <c r="P219" s="4">
        <v>0</v>
      </c>
      <c r="Q219" s="4">
        <f t="shared" si="101"/>
        <v>0.85</v>
      </c>
      <c r="R219" s="5">
        <f t="shared" si="102"/>
        <v>12.421166123701</v>
      </c>
      <c r="S219" s="5">
        <f t="shared" si="103"/>
        <v>14.6125062137337</v>
      </c>
      <c r="T219" s="5">
        <f t="shared" si="104"/>
        <v>0</v>
      </c>
      <c r="U219" s="5">
        <f t="shared" si="105"/>
        <v>0.000453670188241551</v>
      </c>
      <c r="W219" s="4">
        <f t="shared" si="92"/>
        <v>368.79109324624</v>
      </c>
      <c r="X219" s="4">
        <f t="shared" si="93"/>
        <v>1574.14362</v>
      </c>
      <c r="Y219" s="4">
        <f t="shared" si="94"/>
        <v>0.73</v>
      </c>
      <c r="Z219" s="5">
        <f t="shared" si="106"/>
        <v>53.0924729727425</v>
      </c>
      <c r="AA219" s="5">
        <f t="shared" si="107"/>
        <v>226.619295125607</v>
      </c>
      <c r="AB219" s="5">
        <f t="shared" si="108"/>
        <v>0.00604249572215852</v>
      </c>
      <c r="AD219" s="4">
        <f t="shared" si="95"/>
        <v>4469.476592</v>
      </c>
      <c r="AE219" s="5">
        <f t="shared" si="111"/>
        <v>5.95990235644261</v>
      </c>
      <c r="AG219">
        <f t="shared" si="109"/>
        <v>312.705342792227</v>
      </c>
      <c r="AH219">
        <f t="shared" si="110"/>
        <v>0.00649616591040007</v>
      </c>
      <c r="AJ219">
        <f t="shared" si="96"/>
        <v>170.361455942363</v>
      </c>
      <c r="AK219">
        <f t="shared" si="97"/>
        <v>0.0035391025706722</v>
      </c>
    </row>
    <row r="220" spans="1:37">
      <c r="A220">
        <v>12.5054758514949</v>
      </c>
      <c r="B220" s="6">
        <v>0.151266290024555</v>
      </c>
      <c r="C220" s="6">
        <v>0.0091581606702243</v>
      </c>
      <c r="D220" s="6">
        <f t="shared" si="84"/>
        <v>0.142108129354331</v>
      </c>
      <c r="E220" s="6">
        <f t="shared" si="85"/>
        <v>0.848733709975445</v>
      </c>
      <c r="F220">
        <f t="shared" si="86"/>
        <v>1</v>
      </c>
      <c r="G220" s="1">
        <v>218</v>
      </c>
      <c r="H220" s="2">
        <f t="shared" si="98"/>
        <v>0.000528940165658504</v>
      </c>
      <c r="I220" s="2">
        <f t="shared" si="99"/>
        <v>0.00820617260833287</v>
      </c>
      <c r="J220" s="2">
        <f t="shared" si="100"/>
        <v>0.0487613279225088</v>
      </c>
      <c r="K220" s="3">
        <f t="shared" si="87"/>
        <v>0.00919952886215268</v>
      </c>
      <c r="L220" s="3">
        <f t="shared" si="88"/>
        <v>0.142724880165189</v>
      </c>
      <c r="M220" s="3">
        <f t="shared" si="89"/>
        <v>0.848075590972658</v>
      </c>
      <c r="N220" s="4">
        <f t="shared" si="90"/>
        <v>1338.079801</v>
      </c>
      <c r="O220" s="4">
        <f t="shared" si="91"/>
        <v>0</v>
      </c>
      <c r="P220" s="4">
        <v>0</v>
      </c>
      <c r="Q220" s="4">
        <f t="shared" si="101"/>
        <v>0.85</v>
      </c>
      <c r="R220" s="5">
        <f t="shared" si="102"/>
        <v>12.309703749163</v>
      </c>
      <c r="S220" s="5">
        <f t="shared" si="103"/>
        <v>0</v>
      </c>
      <c r="T220" s="5">
        <f t="shared" si="104"/>
        <v>0</v>
      </c>
      <c r="U220" s="5">
        <f t="shared" si="105"/>
        <v>0.000449599140809728</v>
      </c>
      <c r="W220" s="4">
        <f t="shared" si="92"/>
        <v>89.94053208896</v>
      </c>
      <c r="X220" s="4">
        <f t="shared" si="93"/>
        <v>0</v>
      </c>
      <c r="Y220" s="4">
        <f t="shared" si="94"/>
        <v>0.73</v>
      </c>
      <c r="Z220" s="5">
        <f t="shared" si="106"/>
        <v>12.8367516643901</v>
      </c>
      <c r="AA220" s="5">
        <f t="shared" si="107"/>
        <v>0</v>
      </c>
      <c r="AB220" s="5">
        <f t="shared" si="108"/>
        <v>0.005990506004083</v>
      </c>
      <c r="AD220" s="4">
        <f t="shared" si="95"/>
        <v>4469.476592</v>
      </c>
      <c r="AE220" s="5">
        <f t="shared" si="111"/>
        <v>5.90848985140855</v>
      </c>
      <c r="AG220">
        <f t="shared" si="109"/>
        <v>31.0549452649617</v>
      </c>
      <c r="AH220">
        <f t="shared" si="110"/>
        <v>0.00644010514489272</v>
      </c>
      <c r="AJ220">
        <f t="shared" si="96"/>
        <v>16.8712981478781</v>
      </c>
      <c r="AK220">
        <f t="shared" si="97"/>
        <v>0.00349873210453727</v>
      </c>
    </row>
    <row r="221" spans="1:37">
      <c r="A221">
        <v>12.5629722921914</v>
      </c>
      <c r="B221" s="6">
        <v>0.149961406415254</v>
      </c>
      <c r="C221" s="6">
        <v>0.00907653189624499</v>
      </c>
      <c r="D221" s="6">
        <f t="shared" si="84"/>
        <v>0.140884874519009</v>
      </c>
      <c r="E221" s="6">
        <f t="shared" si="85"/>
        <v>0.850038593584746</v>
      </c>
      <c r="F221">
        <f t="shared" si="86"/>
        <v>1</v>
      </c>
      <c r="G221" s="1">
        <v>219</v>
      </c>
      <c r="H221" s="2">
        <f t="shared" si="98"/>
        <v>0.000524214959883457</v>
      </c>
      <c r="I221" s="2">
        <f t="shared" si="99"/>
        <v>0.00813554523236396</v>
      </c>
      <c r="J221" s="2">
        <f t="shared" si="100"/>
        <v>0.0488366805042528</v>
      </c>
      <c r="K221" s="3">
        <f t="shared" si="87"/>
        <v>0.00911734628323465</v>
      </c>
      <c r="L221" s="3">
        <f t="shared" si="88"/>
        <v>0.14149650193667</v>
      </c>
      <c r="M221" s="3">
        <f t="shared" si="89"/>
        <v>0.849386151780096</v>
      </c>
      <c r="N221" s="4">
        <f t="shared" si="90"/>
        <v>1338.079801</v>
      </c>
      <c r="O221" s="4">
        <f t="shared" si="91"/>
        <v>0</v>
      </c>
      <c r="P221" s="4">
        <v>0</v>
      </c>
      <c r="Q221" s="4">
        <f t="shared" si="101"/>
        <v>0.85</v>
      </c>
      <c r="R221" s="5">
        <f t="shared" si="102"/>
        <v>12.1997369003187</v>
      </c>
      <c r="S221" s="5">
        <f t="shared" si="103"/>
        <v>0</v>
      </c>
      <c r="T221" s="5">
        <f t="shared" si="104"/>
        <v>0</v>
      </c>
      <c r="U221" s="5">
        <f t="shared" si="105"/>
        <v>0.000445582715900938</v>
      </c>
      <c r="W221" s="4">
        <f t="shared" si="92"/>
        <v>368.79109324624</v>
      </c>
      <c r="X221" s="4">
        <f t="shared" si="93"/>
        <v>0</v>
      </c>
      <c r="Y221" s="4">
        <f t="shared" si="94"/>
        <v>0.73</v>
      </c>
      <c r="Z221" s="5">
        <f t="shared" si="106"/>
        <v>52.1826496397432</v>
      </c>
      <c r="AA221" s="5">
        <f t="shared" si="107"/>
        <v>0</v>
      </c>
      <c r="AB221" s="5">
        <f t="shared" si="108"/>
        <v>0.00593894801962569</v>
      </c>
      <c r="AD221" s="4">
        <f t="shared" si="95"/>
        <v>4469.476592</v>
      </c>
      <c r="AE221" s="5">
        <f t="shared" si="111"/>
        <v>5.85752085123264</v>
      </c>
      <c r="AG221">
        <f t="shared" si="109"/>
        <v>70.2399073912945</v>
      </c>
      <c r="AH221">
        <f t="shared" si="110"/>
        <v>0.00638453073552663</v>
      </c>
      <c r="AJ221">
        <f t="shared" si="96"/>
        <v>38.0525138930157</v>
      </c>
      <c r="AK221">
        <f t="shared" si="97"/>
        <v>0.00345882353119565</v>
      </c>
    </row>
    <row r="222" spans="1:37">
      <c r="A222">
        <v>12.620468732888</v>
      </c>
      <c r="B222" s="6">
        <v>0.148667779254654</v>
      </c>
      <c r="C222" s="6">
        <v>0.00899599106636181</v>
      </c>
      <c r="D222" s="6">
        <f t="shared" si="84"/>
        <v>0.139671788188292</v>
      </c>
      <c r="E222" s="6">
        <f t="shared" si="85"/>
        <v>0.851332220745346</v>
      </c>
      <c r="F222">
        <f t="shared" si="86"/>
        <v>1</v>
      </c>
      <c r="G222" s="1">
        <v>220</v>
      </c>
      <c r="H222" s="2">
        <f t="shared" si="98"/>
        <v>0.000519552872378729</v>
      </c>
      <c r="I222" s="2">
        <f t="shared" si="99"/>
        <v>0.00806550475969313</v>
      </c>
      <c r="J222" s="2">
        <f t="shared" si="100"/>
        <v>0.0489113830645278</v>
      </c>
      <c r="K222" s="3">
        <f t="shared" si="87"/>
        <v>0.0090362614813034</v>
      </c>
      <c r="L222" s="3">
        <f t="shared" si="88"/>
        <v>0.140278331353651</v>
      </c>
      <c r="M222" s="3">
        <f t="shared" si="89"/>
        <v>0.850685407165046</v>
      </c>
      <c r="N222" s="4">
        <f t="shared" si="90"/>
        <v>1338.079801</v>
      </c>
      <c r="O222" s="4">
        <f t="shared" si="91"/>
        <v>0</v>
      </c>
      <c r="P222" s="4">
        <v>0</v>
      </c>
      <c r="Q222" s="4">
        <f t="shared" si="101"/>
        <v>0.85</v>
      </c>
      <c r="R222" s="5">
        <f t="shared" si="102"/>
        <v>12.0912389646864</v>
      </c>
      <c r="S222" s="5">
        <f t="shared" si="103"/>
        <v>0</v>
      </c>
      <c r="T222" s="5">
        <f t="shared" si="104"/>
        <v>0</v>
      </c>
      <c r="U222" s="5">
        <f t="shared" si="105"/>
        <v>0.000441619941521919</v>
      </c>
      <c r="W222" s="4">
        <f t="shared" si="92"/>
        <v>69.24775368896</v>
      </c>
      <c r="X222" s="4">
        <f t="shared" si="93"/>
        <v>0</v>
      </c>
      <c r="Y222" s="4">
        <f t="shared" si="94"/>
        <v>0.73</v>
      </c>
      <c r="Z222" s="5">
        <f t="shared" si="106"/>
        <v>9.71395933747591</v>
      </c>
      <c r="AA222" s="5">
        <f t="shared" si="107"/>
        <v>0</v>
      </c>
      <c r="AB222" s="5">
        <f t="shared" si="108"/>
        <v>0.00588781847457598</v>
      </c>
      <c r="AD222" s="4">
        <f t="shared" si="95"/>
        <v>4469.476592</v>
      </c>
      <c r="AE222" s="5">
        <f t="shared" si="111"/>
        <v>5.80699153006603</v>
      </c>
      <c r="AG222">
        <f t="shared" si="109"/>
        <v>27.6121898322284</v>
      </c>
      <c r="AH222">
        <f t="shared" si="110"/>
        <v>0.0063294384160979</v>
      </c>
      <c r="AJ222">
        <f t="shared" si="96"/>
        <v>14.9170162932987</v>
      </c>
      <c r="AK222">
        <f t="shared" si="97"/>
        <v>0.00341937153677548</v>
      </c>
    </row>
    <row r="223" spans="1:37">
      <c r="A223">
        <v>12.6779651735845</v>
      </c>
      <c r="B223" s="6">
        <v>0.147385311440119</v>
      </c>
      <c r="C223" s="6">
        <v>0.00891651894858492</v>
      </c>
      <c r="D223" s="6">
        <f t="shared" si="84"/>
        <v>0.138468792491534</v>
      </c>
      <c r="E223" s="6">
        <f t="shared" si="85"/>
        <v>0.852614688559881</v>
      </c>
      <c r="F223">
        <f t="shared" si="86"/>
        <v>1</v>
      </c>
      <c r="G223" s="1">
        <v>221</v>
      </c>
      <c r="H223" s="2">
        <f t="shared" si="98"/>
        <v>0.000514952784899925</v>
      </c>
      <c r="I223" s="2">
        <f t="shared" si="99"/>
        <v>0.00799604670117388</v>
      </c>
      <c r="J223" s="2">
        <f t="shared" si="100"/>
        <v>0.0489854412104264</v>
      </c>
      <c r="K223" s="3">
        <f t="shared" si="87"/>
        <v>0.00895625500747337</v>
      </c>
      <c r="L223" s="3">
        <f t="shared" si="88"/>
        <v>0.139070290339913</v>
      </c>
      <c r="M223" s="3">
        <f t="shared" si="89"/>
        <v>0.851973454652613</v>
      </c>
      <c r="N223" s="4">
        <f t="shared" si="90"/>
        <v>1338.079801</v>
      </c>
      <c r="O223" s="4">
        <f t="shared" si="91"/>
        <v>0</v>
      </c>
      <c r="P223" s="4">
        <v>0</v>
      </c>
      <c r="Q223" s="4">
        <f t="shared" si="101"/>
        <v>0.85</v>
      </c>
      <c r="R223" s="5">
        <f t="shared" si="102"/>
        <v>11.9841839181052</v>
      </c>
      <c r="S223" s="5">
        <f t="shared" si="103"/>
        <v>0</v>
      </c>
      <c r="T223" s="5">
        <f t="shared" si="104"/>
        <v>0</v>
      </c>
      <c r="U223" s="5">
        <f t="shared" si="105"/>
        <v>0.000437709867164936</v>
      </c>
      <c r="W223" s="4">
        <f t="shared" si="92"/>
        <v>368.79109324624</v>
      </c>
      <c r="X223" s="4">
        <f t="shared" si="93"/>
        <v>0</v>
      </c>
      <c r="Y223" s="4">
        <f t="shared" si="94"/>
        <v>0.73</v>
      </c>
      <c r="Z223" s="5">
        <f t="shared" si="106"/>
        <v>51.2878844125286</v>
      </c>
      <c r="AA223" s="5">
        <f t="shared" si="107"/>
        <v>0</v>
      </c>
      <c r="AB223" s="5">
        <f t="shared" si="108"/>
        <v>0.00583711409185693</v>
      </c>
      <c r="AD223" s="4">
        <f t="shared" si="95"/>
        <v>4469.476592</v>
      </c>
      <c r="AE223" s="5">
        <f t="shared" si="111"/>
        <v>5.75689809506686</v>
      </c>
      <c r="AG223">
        <f t="shared" si="109"/>
        <v>69.0289664257006</v>
      </c>
      <c r="AH223">
        <f t="shared" si="110"/>
        <v>0.00627482395902187</v>
      </c>
      <c r="AJ223">
        <f t="shared" si="96"/>
        <v>37.1872595581597</v>
      </c>
      <c r="AK223">
        <f t="shared" si="97"/>
        <v>0.00338037086933736</v>
      </c>
    </row>
    <row r="224" spans="1:37">
      <c r="A224">
        <v>12.735461614281</v>
      </c>
      <c r="B224" s="6">
        <v>0.14611390670666</v>
      </c>
      <c r="C224" s="6">
        <v>0.0088380967333085</v>
      </c>
      <c r="D224" s="6">
        <f t="shared" si="84"/>
        <v>0.137275809973352</v>
      </c>
      <c r="E224" s="6">
        <f t="shared" si="85"/>
        <v>0.85388609329334</v>
      </c>
      <c r="F224">
        <f t="shared" si="86"/>
        <v>1</v>
      </c>
      <c r="G224" s="1">
        <v>222</v>
      </c>
      <c r="H224" s="2">
        <f t="shared" si="98"/>
        <v>0.000510413603821568</v>
      </c>
      <c r="I224" s="2">
        <f t="shared" si="99"/>
        <v>0.00792716659150115</v>
      </c>
      <c r="J224" s="2">
        <f t="shared" si="100"/>
        <v>0.0490588605011774</v>
      </c>
      <c r="K224" s="3">
        <f t="shared" si="87"/>
        <v>0.00887730784094671</v>
      </c>
      <c r="L224" s="3">
        <f t="shared" si="88"/>
        <v>0.137872301232443</v>
      </c>
      <c r="M224" s="3">
        <f t="shared" si="89"/>
        <v>0.85325039092661</v>
      </c>
      <c r="N224" s="4">
        <f t="shared" si="90"/>
        <v>1338.079801</v>
      </c>
      <c r="O224" s="4">
        <f t="shared" si="91"/>
        <v>0</v>
      </c>
      <c r="P224" s="4">
        <v>0</v>
      </c>
      <c r="Q224" s="4">
        <f t="shared" si="101"/>
        <v>0.85</v>
      </c>
      <c r="R224" s="5">
        <f t="shared" si="102"/>
        <v>11.8785463092297</v>
      </c>
      <c r="S224" s="5">
        <f t="shared" si="103"/>
        <v>0</v>
      </c>
      <c r="T224" s="5">
        <f t="shared" si="104"/>
        <v>0</v>
      </c>
      <c r="U224" s="5">
        <f t="shared" si="105"/>
        <v>0.000433851563248333</v>
      </c>
      <c r="W224" s="4">
        <f t="shared" si="92"/>
        <v>89.94053208896</v>
      </c>
      <c r="X224" s="4">
        <f t="shared" si="93"/>
        <v>0</v>
      </c>
      <c r="Y224" s="4">
        <f t="shared" si="94"/>
        <v>0.73</v>
      </c>
      <c r="Z224" s="5">
        <f t="shared" si="106"/>
        <v>12.4003081331753</v>
      </c>
      <c r="AA224" s="5">
        <f t="shared" si="107"/>
        <v>0</v>
      </c>
      <c r="AB224" s="5">
        <f t="shared" si="108"/>
        <v>0.00578683161179584</v>
      </c>
      <c r="AD224" s="4">
        <f t="shared" si="95"/>
        <v>4469.476592</v>
      </c>
      <c r="AE224" s="5">
        <f t="shared" si="111"/>
        <v>5.70723678610553</v>
      </c>
      <c r="AG224">
        <f t="shared" si="109"/>
        <v>29.9860912285105</v>
      </c>
      <c r="AH224">
        <f t="shared" si="110"/>
        <v>0.00622068317504418</v>
      </c>
      <c r="AJ224">
        <f t="shared" si="96"/>
        <v>16.1088431552935</v>
      </c>
      <c r="AK224">
        <f t="shared" si="97"/>
        <v>0.00334181633817891</v>
      </c>
    </row>
    <row r="225" spans="1:37">
      <c r="A225">
        <v>12.7929580549775</v>
      </c>
      <c r="B225" s="6">
        <v>0.144853469619709</v>
      </c>
      <c r="C225" s="6">
        <v>0.00876070602225084</v>
      </c>
      <c r="D225" s="6">
        <f t="shared" si="84"/>
        <v>0.136092763597458</v>
      </c>
      <c r="E225" s="6">
        <f t="shared" si="85"/>
        <v>0.855146530380291</v>
      </c>
      <c r="F225">
        <f t="shared" si="86"/>
        <v>1</v>
      </c>
      <c r="G225" s="1">
        <v>223</v>
      </c>
      <c r="H225" s="2">
        <f t="shared" si="98"/>
        <v>0.000505934259482211</v>
      </c>
      <c r="I225" s="2">
        <f t="shared" si="99"/>
        <v>0.00785885998930045</v>
      </c>
      <c r="J225" s="2">
        <f t="shared" si="100"/>
        <v>0.0491316464477175</v>
      </c>
      <c r="K225" s="3">
        <f t="shared" si="87"/>
        <v>0.00879940137777967</v>
      </c>
      <c r="L225" s="3">
        <f t="shared" si="88"/>
        <v>0.136684286785405</v>
      </c>
      <c r="M225" s="3">
        <f t="shared" si="89"/>
        <v>0.854516311836816</v>
      </c>
      <c r="N225" s="4">
        <f t="shared" si="90"/>
        <v>1338.079801</v>
      </c>
      <c r="O225" s="4">
        <f t="shared" si="91"/>
        <v>0</v>
      </c>
      <c r="P225" s="4">
        <v>0</v>
      </c>
      <c r="Q225" s="4">
        <f t="shared" si="101"/>
        <v>0.85</v>
      </c>
      <c r="R225" s="5">
        <f t="shared" si="102"/>
        <v>11.7743012444985</v>
      </c>
      <c r="S225" s="5">
        <f t="shared" si="103"/>
        <v>0</v>
      </c>
      <c r="T225" s="5">
        <f t="shared" si="104"/>
        <v>0</v>
      </c>
      <c r="U225" s="5">
        <f t="shared" si="105"/>
        <v>0.000430044120559879</v>
      </c>
      <c r="W225" s="4">
        <f t="shared" si="92"/>
        <v>368.79109324624</v>
      </c>
      <c r="X225" s="4">
        <f t="shared" si="93"/>
        <v>0</v>
      </c>
      <c r="Y225" s="4">
        <f t="shared" si="94"/>
        <v>0.73</v>
      </c>
      <c r="Z225" s="5">
        <f t="shared" si="106"/>
        <v>50.407947553172</v>
      </c>
      <c r="AA225" s="5">
        <f t="shared" si="107"/>
        <v>0</v>
      </c>
      <c r="AB225" s="5">
        <f t="shared" si="108"/>
        <v>0.00573696779218933</v>
      </c>
      <c r="AD225" s="4">
        <f t="shared" si="95"/>
        <v>4469.476592</v>
      </c>
      <c r="AE225" s="5">
        <f t="shared" si="111"/>
        <v>5.65800387548482</v>
      </c>
      <c r="AG225">
        <f t="shared" si="109"/>
        <v>67.8402526731554</v>
      </c>
      <c r="AH225">
        <f t="shared" si="110"/>
        <v>0.00616701191274921</v>
      </c>
      <c r="AJ225">
        <f t="shared" si="96"/>
        <v>36.3424032196404</v>
      </c>
      <c r="AK225">
        <f t="shared" si="97"/>
        <v>0.00330370281303719</v>
      </c>
    </row>
    <row r="226" spans="1:37">
      <c r="A226">
        <v>12.8504544956741</v>
      </c>
      <c r="B226" s="6">
        <v>0.143603905567953</v>
      </c>
      <c r="C226" s="6">
        <v>0.00868432881773011</v>
      </c>
      <c r="D226" s="6">
        <f t="shared" si="84"/>
        <v>0.134919576750223</v>
      </c>
      <c r="E226" s="6">
        <f t="shared" si="85"/>
        <v>0.856396094432047</v>
      </c>
      <c r="F226">
        <f t="shared" si="86"/>
        <v>1</v>
      </c>
      <c r="G226" s="1">
        <v>224</v>
      </c>
      <c r="H226" s="2">
        <f t="shared" si="98"/>
        <v>0.00050151370556354</v>
      </c>
      <c r="I226" s="2">
        <f t="shared" si="99"/>
        <v>0.00779112247742356</v>
      </c>
      <c r="J226" s="2">
        <f t="shared" si="100"/>
        <v>0.0492038045136125</v>
      </c>
      <c r="K226" s="3">
        <f t="shared" si="87"/>
        <v>0.00872251741999048</v>
      </c>
      <c r="L226" s="3">
        <f t="shared" si="88"/>
        <v>0.135506170173841</v>
      </c>
      <c r="M226" s="3">
        <f t="shared" si="89"/>
        <v>0.855771312406169</v>
      </c>
      <c r="N226" s="4">
        <f t="shared" si="90"/>
        <v>1338.079801</v>
      </c>
      <c r="O226" s="4">
        <f t="shared" si="91"/>
        <v>0</v>
      </c>
      <c r="P226" s="4">
        <v>0</v>
      </c>
      <c r="Q226" s="4">
        <f t="shared" si="101"/>
        <v>0.85</v>
      </c>
      <c r="R226" s="5">
        <f t="shared" si="102"/>
        <v>11.6714243735599</v>
      </c>
      <c r="S226" s="5">
        <f t="shared" si="103"/>
        <v>0</v>
      </c>
      <c r="T226" s="5">
        <f t="shared" si="104"/>
        <v>0</v>
      </c>
      <c r="U226" s="5">
        <f t="shared" si="105"/>
        <v>0.000426286649729009</v>
      </c>
      <c r="W226" s="4">
        <f t="shared" si="92"/>
        <v>69.24775368896</v>
      </c>
      <c r="X226" s="4">
        <f t="shared" si="93"/>
        <v>0</v>
      </c>
      <c r="Y226" s="4">
        <f t="shared" si="94"/>
        <v>0.73</v>
      </c>
      <c r="Z226" s="5">
        <f t="shared" si="106"/>
        <v>9.38349789553241</v>
      </c>
      <c r="AA226" s="5">
        <f t="shared" si="107"/>
        <v>0</v>
      </c>
      <c r="AB226" s="5">
        <f t="shared" si="108"/>
        <v>0.0056875194085192</v>
      </c>
      <c r="AD226" s="4">
        <f t="shared" si="95"/>
        <v>4469.476592</v>
      </c>
      <c r="AE226" s="5">
        <f t="shared" si="111"/>
        <v>5.60919566767196</v>
      </c>
      <c r="AG226">
        <f t="shared" si="109"/>
        <v>26.6641179367643</v>
      </c>
      <c r="AH226">
        <f t="shared" si="110"/>
        <v>0.00611380605824821</v>
      </c>
      <c r="AJ226">
        <f t="shared" si="96"/>
        <v>14.2441027587993</v>
      </c>
      <c r="AK226">
        <f t="shared" si="97"/>
        <v>0.00326602522339522</v>
      </c>
    </row>
    <row r="227" spans="1:37">
      <c r="A227">
        <v>12.9079509363706</v>
      </c>
      <c r="B227" s="6">
        <v>0.142365120756235</v>
      </c>
      <c r="C227" s="6">
        <v>0.00860894751226407</v>
      </c>
      <c r="D227" s="6">
        <f t="shared" si="84"/>
        <v>0.133756173243971</v>
      </c>
      <c r="E227" s="6">
        <f t="shared" si="85"/>
        <v>0.857634879243765</v>
      </c>
      <c r="F227">
        <f t="shared" si="86"/>
        <v>1</v>
      </c>
      <c r="G227" s="1">
        <v>225</v>
      </c>
      <c r="H227" s="2">
        <f t="shared" si="98"/>
        <v>0.00049715091847785</v>
      </c>
      <c r="I227" s="2">
        <f t="shared" si="99"/>
        <v>0.00772394966306444</v>
      </c>
      <c r="J227" s="2">
        <f t="shared" si="100"/>
        <v>0.0492753401149579</v>
      </c>
      <c r="K227" s="3">
        <f t="shared" si="87"/>
        <v>0.00864663816499709</v>
      </c>
      <c r="L227" s="3">
        <f t="shared" si="88"/>
        <v>0.134337874997097</v>
      </c>
      <c r="M227" s="3">
        <f t="shared" si="89"/>
        <v>0.857015486837906</v>
      </c>
      <c r="N227" s="4">
        <f t="shared" si="90"/>
        <v>1338.079801</v>
      </c>
      <c r="O227" s="4">
        <f t="shared" si="91"/>
        <v>0</v>
      </c>
      <c r="P227" s="4">
        <v>0</v>
      </c>
      <c r="Q227" s="4">
        <f t="shared" si="101"/>
        <v>0.85</v>
      </c>
      <c r="R227" s="5">
        <f t="shared" si="102"/>
        <v>11.5698918751383</v>
      </c>
      <c r="S227" s="5">
        <f t="shared" si="103"/>
        <v>0</v>
      </c>
      <c r="T227" s="5">
        <f t="shared" si="104"/>
        <v>0</v>
      </c>
      <c r="U227" s="5">
        <f t="shared" si="105"/>
        <v>0.000422578280706173</v>
      </c>
      <c r="W227" s="4">
        <f t="shared" si="92"/>
        <v>368.79109324624</v>
      </c>
      <c r="X227" s="4">
        <f t="shared" si="93"/>
        <v>0</v>
      </c>
      <c r="Y227" s="4">
        <f t="shared" si="94"/>
        <v>0.73</v>
      </c>
      <c r="Z227" s="5">
        <f t="shared" si="106"/>
        <v>49.5426117845561</v>
      </c>
      <c r="AA227" s="5">
        <f t="shared" si="107"/>
        <v>0</v>
      </c>
      <c r="AB227" s="5">
        <f t="shared" si="108"/>
        <v>0.00563848325403704</v>
      </c>
      <c r="AD227" s="4">
        <f t="shared" si="95"/>
        <v>4469.476592</v>
      </c>
      <c r="AE227" s="5">
        <f t="shared" si="111"/>
        <v>5.56080849901327</v>
      </c>
      <c r="AG227">
        <f t="shared" si="109"/>
        <v>66.6733121587077</v>
      </c>
      <c r="AH227">
        <f t="shared" si="110"/>
        <v>0.00606106153474321</v>
      </c>
      <c r="AJ227">
        <f t="shared" si="96"/>
        <v>35.5174352606067</v>
      </c>
      <c r="AK227">
        <f t="shared" si="97"/>
        <v>0.00322877855772882</v>
      </c>
    </row>
    <row r="228" spans="1:37">
      <c r="A228">
        <v>12.9654473770671</v>
      </c>
      <c r="B228" s="6">
        <v>0.141137022198514</v>
      </c>
      <c r="C228" s="6">
        <v>0.00853454487848279</v>
      </c>
      <c r="D228" s="6">
        <f t="shared" si="84"/>
        <v>0.132602477320031</v>
      </c>
      <c r="E228" s="6">
        <f t="shared" si="85"/>
        <v>0.858862977801486</v>
      </c>
      <c r="F228">
        <f t="shared" si="86"/>
        <v>1</v>
      </c>
      <c r="G228" s="1">
        <v>226</v>
      </c>
      <c r="H228" s="2">
        <f t="shared" si="98"/>
        <v>0.000492844896787739</v>
      </c>
      <c r="I228" s="2">
        <f t="shared" si="99"/>
        <v>0.00765733717807648</v>
      </c>
      <c r="J228" s="2">
        <f t="shared" si="100"/>
        <v>0.049346258621636</v>
      </c>
      <c r="K228" s="3">
        <f t="shared" si="87"/>
        <v>0.00857174619537343</v>
      </c>
      <c r="L228" s="3">
        <f t="shared" si="88"/>
        <v>0.133179325282001</v>
      </c>
      <c r="M228" s="3">
        <f t="shared" si="89"/>
        <v>0.858248928522626</v>
      </c>
      <c r="N228" s="4">
        <f t="shared" si="90"/>
        <v>1338.079801</v>
      </c>
      <c r="O228" s="4">
        <f t="shared" si="91"/>
        <v>0</v>
      </c>
      <c r="P228" s="4">
        <v>0</v>
      </c>
      <c r="Q228" s="4">
        <f t="shared" si="101"/>
        <v>0.85</v>
      </c>
      <c r="R228" s="5">
        <f t="shared" si="102"/>
        <v>11.4696804433278</v>
      </c>
      <c r="S228" s="5">
        <f t="shared" si="103"/>
        <v>0</v>
      </c>
      <c r="T228" s="5">
        <f t="shared" si="104"/>
        <v>0</v>
      </c>
      <c r="U228" s="5">
        <f t="shared" si="105"/>
        <v>0.000418918162269579</v>
      </c>
      <c r="W228" s="4">
        <f t="shared" si="92"/>
        <v>89.94053208896</v>
      </c>
      <c r="X228" s="4">
        <f t="shared" si="93"/>
        <v>0</v>
      </c>
      <c r="Y228" s="4">
        <f t="shared" si="94"/>
        <v>0.73</v>
      </c>
      <c r="Z228" s="5">
        <f t="shared" si="106"/>
        <v>11.9782193791119</v>
      </c>
      <c r="AA228" s="5">
        <f t="shared" si="107"/>
        <v>0</v>
      </c>
      <c r="AB228" s="5">
        <f t="shared" si="108"/>
        <v>0.00558985613999583</v>
      </c>
      <c r="AD228" s="4">
        <f t="shared" si="95"/>
        <v>4469.476592</v>
      </c>
      <c r="AE228" s="5">
        <f t="shared" si="111"/>
        <v>5.51283873745137</v>
      </c>
      <c r="AG228">
        <f t="shared" si="109"/>
        <v>28.960738559891</v>
      </c>
      <c r="AH228">
        <f t="shared" si="110"/>
        <v>0.00600877430226541</v>
      </c>
      <c r="AJ228">
        <f t="shared" si="96"/>
        <v>15.3844116137688</v>
      </c>
      <c r="AK228">
        <f t="shared" si="97"/>
        <v>0.00319195786285347</v>
      </c>
    </row>
    <row r="229" spans="1:37">
      <c r="A229">
        <v>13.0229438177637</v>
      </c>
      <c r="B229" s="6">
        <v>0.139919517710882</v>
      </c>
      <c r="C229" s="6">
        <v>0.00846110405934357</v>
      </c>
      <c r="D229" s="6">
        <f t="shared" si="84"/>
        <v>0.131458413651538</v>
      </c>
      <c r="E229" s="6">
        <f t="shared" si="85"/>
        <v>0.860080482289118</v>
      </c>
      <c r="F229">
        <f t="shared" si="86"/>
        <v>1</v>
      </c>
      <c r="G229" s="1">
        <v>227</v>
      </c>
      <c r="H229" s="2">
        <f t="shared" si="98"/>
        <v>0.00048859466062698</v>
      </c>
      <c r="I229" s="2">
        <f t="shared" si="99"/>
        <v>0.00759128067901906</v>
      </c>
      <c r="J229" s="2">
        <f t="shared" si="100"/>
        <v>0.0494165653569536</v>
      </c>
      <c r="K229" s="3">
        <f t="shared" si="87"/>
        <v>0.00849782446891318</v>
      </c>
      <c r="L229" s="3">
        <f t="shared" si="88"/>
        <v>0.132030445485785</v>
      </c>
      <c r="M229" s="3">
        <f t="shared" si="89"/>
        <v>0.859471730045302</v>
      </c>
      <c r="N229" s="4">
        <f t="shared" si="90"/>
        <v>1338.079801</v>
      </c>
      <c r="O229" s="4">
        <f t="shared" si="91"/>
        <v>0</v>
      </c>
      <c r="P229" s="4">
        <v>0</v>
      </c>
      <c r="Q229" s="4">
        <f t="shared" si="101"/>
        <v>0.85</v>
      </c>
      <c r="R229" s="5">
        <f t="shared" si="102"/>
        <v>11.3707672742963</v>
      </c>
      <c r="S229" s="5">
        <f t="shared" si="103"/>
        <v>0</v>
      </c>
      <c r="T229" s="5">
        <f t="shared" si="104"/>
        <v>0</v>
      </c>
      <c r="U229" s="5">
        <f t="shared" si="105"/>
        <v>0.000415305461532933</v>
      </c>
      <c r="W229" s="4">
        <f t="shared" si="92"/>
        <v>368.79109324624</v>
      </c>
      <c r="X229" s="4">
        <f t="shared" si="93"/>
        <v>0</v>
      </c>
      <c r="Y229" s="4">
        <f t="shared" si="94"/>
        <v>0.73</v>
      </c>
      <c r="Z229" s="5">
        <f t="shared" si="106"/>
        <v>48.6916523324907</v>
      </c>
      <c r="AA229" s="5">
        <f t="shared" si="107"/>
        <v>0</v>
      </c>
      <c r="AB229" s="5">
        <f t="shared" si="108"/>
        <v>0.00554163489568391</v>
      </c>
      <c r="AD229" s="4">
        <f t="shared" si="95"/>
        <v>4469.476592</v>
      </c>
      <c r="AE229" s="5">
        <f t="shared" si="111"/>
        <v>5.46528278226412</v>
      </c>
      <c r="AG229">
        <f t="shared" si="109"/>
        <v>65.5277023890511</v>
      </c>
      <c r="AH229">
        <f t="shared" si="110"/>
        <v>0.00595694035721685</v>
      </c>
      <c r="AJ229">
        <f t="shared" si="96"/>
        <v>34.711860289058</v>
      </c>
      <c r="AK229">
        <f t="shared" si="97"/>
        <v>0.00315555824317308</v>
      </c>
    </row>
    <row r="230" spans="1:37">
      <c r="A230">
        <v>13.0804402584602</v>
      </c>
      <c r="B230" s="6">
        <v>0.138712515904645</v>
      </c>
      <c r="C230" s="6">
        <v>0.00838860855863778</v>
      </c>
      <c r="D230" s="6">
        <f t="shared" si="84"/>
        <v>0.130323907346007</v>
      </c>
      <c r="E230" s="6">
        <f t="shared" si="85"/>
        <v>0.861287484095355</v>
      </c>
      <c r="F230">
        <f t="shared" si="86"/>
        <v>1</v>
      </c>
      <c r="G230" s="1">
        <v>228</v>
      </c>
      <c r="H230" s="2">
        <f t="shared" si="98"/>
        <v>0.000484399251146418</v>
      </c>
      <c r="I230" s="2">
        <f t="shared" si="99"/>
        <v>0.00752577584731378</v>
      </c>
      <c r="J230" s="2">
        <f t="shared" si="100"/>
        <v>0.04948626559804</v>
      </c>
      <c r="K230" s="3">
        <f t="shared" si="87"/>
        <v>0.00842485630899067</v>
      </c>
      <c r="L230" s="3">
        <f t="shared" si="88"/>
        <v>0.130891160498773</v>
      </c>
      <c r="M230" s="3">
        <f t="shared" si="89"/>
        <v>0.860683983192237</v>
      </c>
      <c r="N230" s="4">
        <f t="shared" si="90"/>
        <v>1338.079801</v>
      </c>
      <c r="O230" s="4">
        <f t="shared" si="91"/>
        <v>0</v>
      </c>
      <c r="P230" s="4">
        <v>0</v>
      </c>
      <c r="Q230" s="4">
        <f t="shared" si="101"/>
        <v>0.85</v>
      </c>
      <c r="R230" s="5">
        <f t="shared" si="102"/>
        <v>11.2731300533878</v>
      </c>
      <c r="S230" s="5">
        <f t="shared" si="103"/>
        <v>0</v>
      </c>
      <c r="T230" s="5">
        <f t="shared" si="104"/>
        <v>0</v>
      </c>
      <c r="U230" s="5">
        <f t="shared" si="105"/>
        <v>0.000411739363474455</v>
      </c>
      <c r="W230" s="4">
        <f t="shared" si="92"/>
        <v>69.24775368896</v>
      </c>
      <c r="X230" s="4">
        <f t="shared" si="93"/>
        <v>0</v>
      </c>
      <c r="Y230" s="4">
        <f t="shared" si="94"/>
        <v>0.73</v>
      </c>
      <c r="Z230" s="5">
        <f t="shared" si="106"/>
        <v>9.06391884228115</v>
      </c>
      <c r="AA230" s="5">
        <f t="shared" si="107"/>
        <v>0</v>
      </c>
      <c r="AB230" s="5">
        <f t="shared" si="108"/>
        <v>0.00549381636853906</v>
      </c>
      <c r="AD230" s="4">
        <f t="shared" si="95"/>
        <v>4469.476592</v>
      </c>
      <c r="AE230" s="5">
        <f t="shared" si="111"/>
        <v>5.41813706380265</v>
      </c>
      <c r="AG230">
        <f t="shared" si="109"/>
        <v>25.7551859594716</v>
      </c>
      <c r="AH230">
        <f t="shared" si="110"/>
        <v>0.00590555573201351</v>
      </c>
      <c r="AJ230">
        <f t="shared" si="96"/>
        <v>13.6050245361308</v>
      </c>
      <c r="AK230">
        <f t="shared" si="97"/>
        <v>0.00311957485998987</v>
      </c>
    </row>
    <row r="231" spans="1:37">
      <c r="A231">
        <v>13.1379366991567</v>
      </c>
      <c r="B231" s="6">
        <v>0.137515926179469</v>
      </c>
      <c r="C231" s="6">
        <v>0.00831704223177983</v>
      </c>
      <c r="D231" s="6">
        <f t="shared" si="84"/>
        <v>0.129198883947689</v>
      </c>
      <c r="E231" s="6">
        <f t="shared" si="85"/>
        <v>0.862484073820531</v>
      </c>
      <c r="F231">
        <f t="shared" si="86"/>
        <v>1</v>
      </c>
      <c r="G231" s="1">
        <v>229</v>
      </c>
      <c r="H231" s="2">
        <f t="shared" si="98"/>
        <v>0.000480257729983844</v>
      </c>
      <c r="I231" s="2">
        <f t="shared" si="99"/>
        <v>0.0074608183895041</v>
      </c>
      <c r="J231" s="2">
        <f t="shared" si="100"/>
        <v>0.0495553645770122</v>
      </c>
      <c r="K231" s="3">
        <f t="shared" si="87"/>
        <v>0.0083528253952088</v>
      </c>
      <c r="L231" s="3">
        <f t="shared" si="88"/>
        <v>0.129761395646848</v>
      </c>
      <c r="M231" s="3">
        <f t="shared" si="89"/>
        <v>0.861885778957943</v>
      </c>
      <c r="N231" s="4">
        <f t="shared" si="90"/>
        <v>1338.079801</v>
      </c>
      <c r="O231" s="4">
        <f t="shared" si="91"/>
        <v>0</v>
      </c>
      <c r="P231" s="4">
        <v>0</v>
      </c>
      <c r="Q231" s="4">
        <f t="shared" si="101"/>
        <v>0.85</v>
      </c>
      <c r="R231" s="5">
        <f t="shared" si="102"/>
        <v>11.1767469426087</v>
      </c>
      <c r="S231" s="5">
        <f t="shared" si="103"/>
        <v>0</v>
      </c>
      <c r="T231" s="5">
        <f t="shared" si="104"/>
        <v>0</v>
      </c>
      <c r="U231" s="5">
        <f t="shared" si="105"/>
        <v>0.000408219070486267</v>
      </c>
      <c r="W231" s="4">
        <f t="shared" si="92"/>
        <v>368.79109324624</v>
      </c>
      <c r="X231" s="4">
        <f t="shared" si="93"/>
        <v>0</v>
      </c>
      <c r="Y231" s="4">
        <f t="shared" si="94"/>
        <v>0.73</v>
      </c>
      <c r="Z231" s="5">
        <f t="shared" si="106"/>
        <v>47.854846961759</v>
      </c>
      <c r="AA231" s="5">
        <f t="shared" si="107"/>
        <v>0</v>
      </c>
      <c r="AB231" s="5">
        <f t="shared" si="108"/>
        <v>0.00544639742433799</v>
      </c>
      <c r="AD231" s="4">
        <f t="shared" si="95"/>
        <v>4469.476592</v>
      </c>
      <c r="AE231" s="5">
        <f t="shared" si="111"/>
        <v>5.37139804318969</v>
      </c>
      <c r="AG231">
        <f t="shared" si="109"/>
        <v>64.4029919475575</v>
      </c>
      <c r="AH231">
        <f t="shared" si="110"/>
        <v>0.00585461649482426</v>
      </c>
      <c r="AJ231">
        <f t="shared" si="96"/>
        <v>33.9251966544229</v>
      </c>
      <c r="AK231">
        <f t="shared" si="97"/>
        <v>0.00308400293087119</v>
      </c>
    </row>
    <row r="232" spans="1:37">
      <c r="A232">
        <v>13.1954331398532</v>
      </c>
      <c r="B232" s="6">
        <v>0.136329658716571</v>
      </c>
      <c r="C232" s="6">
        <v>0.00824638927686869</v>
      </c>
      <c r="D232" s="6">
        <f t="shared" si="84"/>
        <v>0.128083269439702</v>
      </c>
      <c r="E232" s="6">
        <f t="shared" si="85"/>
        <v>0.863670341283429</v>
      </c>
      <c r="F232">
        <f t="shared" si="86"/>
        <v>1</v>
      </c>
      <c r="G232" s="1">
        <v>230</v>
      </c>
      <c r="H232" s="2">
        <f t="shared" si="98"/>
        <v>0.000476169178733776</v>
      </c>
      <c r="I232" s="2">
        <f t="shared" si="99"/>
        <v>0.00739640403725301</v>
      </c>
      <c r="J232" s="2">
        <f t="shared" si="100"/>
        <v>0.0496238674805134</v>
      </c>
      <c r="K232" s="3">
        <f t="shared" si="87"/>
        <v>0.00828171575432426</v>
      </c>
      <c r="L232" s="3">
        <f t="shared" si="88"/>
        <v>0.128641076693696</v>
      </c>
      <c r="M232" s="3">
        <f t="shared" si="89"/>
        <v>0.86307720755198</v>
      </c>
      <c r="N232" s="4">
        <f t="shared" si="90"/>
        <v>1338.079801</v>
      </c>
      <c r="O232" s="4">
        <f t="shared" si="91"/>
        <v>0</v>
      </c>
      <c r="P232" s="4">
        <v>0</v>
      </c>
      <c r="Q232" s="4">
        <f t="shared" si="101"/>
        <v>0.85</v>
      </c>
      <c r="R232" s="5">
        <f t="shared" si="102"/>
        <v>11.0815965684848</v>
      </c>
      <c r="S232" s="5">
        <f t="shared" si="103"/>
        <v>0</v>
      </c>
      <c r="T232" s="5">
        <f t="shared" si="104"/>
        <v>0</v>
      </c>
      <c r="U232" s="5">
        <f t="shared" si="105"/>
        <v>0.00040474380192371</v>
      </c>
      <c r="W232" s="4">
        <f t="shared" si="92"/>
        <v>89.94053208896</v>
      </c>
      <c r="X232" s="4">
        <f t="shared" si="93"/>
        <v>0</v>
      </c>
      <c r="Y232" s="4">
        <f t="shared" si="94"/>
        <v>0.73</v>
      </c>
      <c r="Z232" s="5">
        <f t="shared" si="106"/>
        <v>11.5700468863277</v>
      </c>
      <c r="AA232" s="5">
        <f t="shared" si="107"/>
        <v>0</v>
      </c>
      <c r="AB232" s="5">
        <f t="shared" si="108"/>
        <v>0.0053993749471947</v>
      </c>
      <c r="AD232" s="4">
        <f t="shared" si="95"/>
        <v>4469.476592</v>
      </c>
      <c r="AE232" s="5">
        <f t="shared" si="111"/>
        <v>5.32506221208776</v>
      </c>
      <c r="AG232">
        <f t="shared" si="109"/>
        <v>27.9767056669002</v>
      </c>
      <c r="AH232">
        <f t="shared" si="110"/>
        <v>0.0058041187491184</v>
      </c>
      <c r="AJ232">
        <f t="shared" si="96"/>
        <v>14.6958460801897</v>
      </c>
      <c r="AK232">
        <f t="shared" si="97"/>
        <v>0.00304883772892186</v>
      </c>
    </row>
    <row r="233" spans="1:37">
      <c r="A233">
        <v>13.2529295805498</v>
      </c>
      <c r="B233" s="6">
        <v>0.135153624471982</v>
      </c>
      <c r="C233" s="6">
        <v>0.00817663422601271</v>
      </c>
      <c r="D233" s="6">
        <f t="shared" si="84"/>
        <v>0.126976990245969</v>
      </c>
      <c r="E233" s="6">
        <f t="shared" si="85"/>
        <v>0.864846375528018</v>
      </c>
      <c r="F233">
        <f t="shared" si="86"/>
        <v>1</v>
      </c>
      <c r="G233" s="1">
        <v>231</v>
      </c>
      <c r="H233" s="2">
        <f t="shared" si="98"/>
        <v>0.000472132698446141</v>
      </c>
      <c r="I233" s="2">
        <f t="shared" si="99"/>
        <v>0.00733252854753826</v>
      </c>
      <c r="J233" s="2">
        <f t="shared" si="100"/>
        <v>0.0496917794506152</v>
      </c>
      <c r="K233" s="3">
        <f t="shared" si="87"/>
        <v>0.0082115117514407</v>
      </c>
      <c r="L233" s="3">
        <f t="shared" si="88"/>
        <v>0.127530129842836</v>
      </c>
      <c r="M233" s="3">
        <f t="shared" si="89"/>
        <v>0.864258358405724</v>
      </c>
      <c r="N233" s="4">
        <f t="shared" si="90"/>
        <v>1338.079801</v>
      </c>
      <c r="O233" s="4">
        <f t="shared" si="91"/>
        <v>0</v>
      </c>
      <c r="P233" s="4">
        <v>0</v>
      </c>
      <c r="Q233" s="4">
        <f t="shared" si="101"/>
        <v>0.85</v>
      </c>
      <c r="R233" s="5">
        <f t="shared" si="102"/>
        <v>10.9876580102769</v>
      </c>
      <c r="S233" s="5">
        <f t="shared" si="103"/>
        <v>0</v>
      </c>
      <c r="T233" s="5">
        <f t="shared" si="104"/>
        <v>0</v>
      </c>
      <c r="U233" s="5">
        <f t="shared" si="105"/>
        <v>0.00040131279367922</v>
      </c>
      <c r="W233" s="4">
        <f t="shared" si="92"/>
        <v>368.79109324624</v>
      </c>
      <c r="X233" s="4">
        <f t="shared" si="93"/>
        <v>0</v>
      </c>
      <c r="Y233" s="4">
        <f t="shared" si="94"/>
        <v>0.73</v>
      </c>
      <c r="Z233" s="5">
        <f t="shared" si="106"/>
        <v>47.0319760065743</v>
      </c>
      <c r="AA233" s="5">
        <f t="shared" si="107"/>
        <v>0</v>
      </c>
      <c r="AB233" s="5">
        <f t="shared" si="108"/>
        <v>0.00535274583970293</v>
      </c>
      <c r="AD233" s="4">
        <f t="shared" si="95"/>
        <v>4469.476592</v>
      </c>
      <c r="AE233" s="5">
        <f t="shared" si="111"/>
        <v>5.27912609242732</v>
      </c>
      <c r="AG233">
        <f t="shared" si="109"/>
        <v>63.2987601092786</v>
      </c>
      <c r="AH233">
        <f t="shared" si="110"/>
        <v>0.00575405863338215</v>
      </c>
      <c r="AJ233">
        <f t="shared" si="96"/>
        <v>33.1569759856577</v>
      </c>
      <c r="AK233">
        <f t="shared" si="97"/>
        <v>0.00301407458215208</v>
      </c>
    </row>
    <row r="234" spans="1:37">
      <c r="A234">
        <v>13.3104260212463</v>
      </c>
      <c r="B234" s="6">
        <v>0.133987735169861</v>
      </c>
      <c r="C234" s="6">
        <v>0.00810776193690916</v>
      </c>
      <c r="D234" s="6">
        <f t="shared" si="84"/>
        <v>0.125879973232952</v>
      </c>
      <c r="E234" s="6">
        <f t="shared" si="85"/>
        <v>0.866012264830139</v>
      </c>
      <c r="F234">
        <f t="shared" si="86"/>
        <v>1</v>
      </c>
      <c r="G234" s="1">
        <v>232</v>
      </c>
      <c r="H234" s="2">
        <f t="shared" si="98"/>
        <v>0.000468147409129876</v>
      </c>
      <c r="I234" s="2">
        <f t="shared" si="99"/>
        <v>0.00726918770268145</v>
      </c>
      <c r="J234" s="2">
        <f t="shared" si="100"/>
        <v>0.0497591055846888</v>
      </c>
      <c r="K234" s="3">
        <f t="shared" si="87"/>
        <v>0.00814219808146093</v>
      </c>
      <c r="L234" s="3">
        <f t="shared" si="88"/>
        <v>0.126428481739461</v>
      </c>
      <c r="M234" s="3">
        <f t="shared" si="89"/>
        <v>0.865429320179078</v>
      </c>
      <c r="N234" s="4">
        <f t="shared" si="90"/>
        <v>1338.079801</v>
      </c>
      <c r="O234" s="4">
        <f t="shared" si="91"/>
        <v>0</v>
      </c>
      <c r="P234" s="4">
        <v>0</v>
      </c>
      <c r="Q234" s="4">
        <f t="shared" si="101"/>
        <v>0.85</v>
      </c>
      <c r="R234" s="5">
        <f t="shared" si="102"/>
        <v>10.8949107885438</v>
      </c>
      <c r="S234" s="5">
        <f t="shared" si="103"/>
        <v>0</v>
      </c>
      <c r="T234" s="5">
        <f t="shared" si="104"/>
        <v>0</v>
      </c>
      <c r="U234" s="5">
        <f t="shared" si="105"/>
        <v>0.000397925297760395</v>
      </c>
      <c r="W234" s="4">
        <f t="shared" si="92"/>
        <v>69.24775368896</v>
      </c>
      <c r="X234" s="4">
        <f t="shared" si="93"/>
        <v>0</v>
      </c>
      <c r="Y234" s="4">
        <f t="shared" si="94"/>
        <v>0.73</v>
      </c>
      <c r="Z234" s="5">
        <f t="shared" si="106"/>
        <v>8.75488836276335</v>
      </c>
      <c r="AA234" s="5">
        <f t="shared" si="107"/>
        <v>0</v>
      </c>
      <c r="AB234" s="5">
        <f t="shared" si="108"/>
        <v>0.00530650702295746</v>
      </c>
      <c r="AD234" s="4">
        <f t="shared" si="95"/>
        <v>4469.476592</v>
      </c>
      <c r="AE234" s="5">
        <f t="shared" si="111"/>
        <v>5.23358623613681</v>
      </c>
      <c r="AG234">
        <f t="shared" si="109"/>
        <v>24.883385387444</v>
      </c>
      <c r="AH234">
        <f t="shared" si="110"/>
        <v>0.00570443232071785</v>
      </c>
      <c r="AJ234">
        <f t="shared" si="96"/>
        <v>12.997830468553</v>
      </c>
      <c r="AK234">
        <f t="shared" si="97"/>
        <v>0.00297970887279022</v>
      </c>
    </row>
    <row r="235" spans="1:37">
      <c r="A235">
        <v>13.3679224619428</v>
      </c>
      <c r="B235" s="6">
        <v>0.132831903295871</v>
      </c>
      <c r="C235" s="6">
        <v>0.0080397575846698</v>
      </c>
      <c r="D235" s="6">
        <f t="shared" si="84"/>
        <v>0.124792145711201</v>
      </c>
      <c r="E235" s="6">
        <f t="shared" si="85"/>
        <v>0.867168096704129</v>
      </c>
      <c r="F235">
        <f t="shared" si="86"/>
        <v>1</v>
      </c>
      <c r="G235" s="1">
        <v>233</v>
      </c>
      <c r="H235" s="2">
        <f t="shared" si="98"/>
        <v>0.000464212449284022</v>
      </c>
      <c r="I235" s="2">
        <f t="shared" si="99"/>
        <v>0.00720637731056927</v>
      </c>
      <c r="J235" s="2">
        <f t="shared" si="100"/>
        <v>0.0498258509366469</v>
      </c>
      <c r="K235" s="3">
        <f t="shared" si="87"/>
        <v>0.00807375976078948</v>
      </c>
      <c r="L235" s="3">
        <f t="shared" si="88"/>
        <v>0.125336059472077</v>
      </c>
      <c r="M235" s="3">
        <f t="shared" si="89"/>
        <v>0.866590180767134</v>
      </c>
      <c r="N235" s="4">
        <f t="shared" si="90"/>
        <v>1338.079801</v>
      </c>
      <c r="O235" s="4">
        <f t="shared" si="91"/>
        <v>0</v>
      </c>
      <c r="P235" s="4">
        <v>0</v>
      </c>
      <c r="Q235" s="4">
        <f t="shared" si="101"/>
        <v>0.85</v>
      </c>
      <c r="R235" s="5">
        <f t="shared" si="102"/>
        <v>10.803334854039</v>
      </c>
      <c r="S235" s="5">
        <f t="shared" si="103"/>
        <v>0</v>
      </c>
      <c r="T235" s="5">
        <f t="shared" si="104"/>
        <v>0</v>
      </c>
      <c r="U235" s="5">
        <f t="shared" si="105"/>
        <v>0.000394580581891418</v>
      </c>
      <c r="W235" s="4">
        <f t="shared" si="92"/>
        <v>368.79109324624</v>
      </c>
      <c r="X235" s="4">
        <f t="shared" si="93"/>
        <v>0</v>
      </c>
      <c r="Y235" s="4">
        <f t="shared" si="94"/>
        <v>0.73</v>
      </c>
      <c r="Z235" s="5">
        <f t="shared" si="106"/>
        <v>46.2228223958829</v>
      </c>
      <c r="AA235" s="5">
        <f t="shared" si="107"/>
        <v>0</v>
      </c>
      <c r="AB235" s="5">
        <f t="shared" si="108"/>
        <v>0.00526065543671557</v>
      </c>
      <c r="AD235" s="4">
        <f t="shared" si="95"/>
        <v>4469.476592</v>
      </c>
      <c r="AE235" s="5">
        <f t="shared" si="111"/>
        <v>5.18843922488907</v>
      </c>
      <c r="AG235">
        <f t="shared" si="109"/>
        <v>62.2145964748109</v>
      </c>
      <c r="AH235">
        <f t="shared" si="110"/>
        <v>0.00565523601860698</v>
      </c>
      <c r="AJ235">
        <f t="shared" si="96"/>
        <v>32.406742749697</v>
      </c>
      <c r="AK235">
        <f t="shared" si="97"/>
        <v>0.00294573603668743</v>
      </c>
    </row>
    <row r="236" spans="1:37">
      <c r="A236">
        <v>13.4254189026394</v>
      </c>
      <c r="B236" s="6">
        <v>0.131686042090609</v>
      </c>
      <c r="C236" s="6">
        <v>0.00797260665388438</v>
      </c>
      <c r="D236" s="6">
        <f t="shared" si="84"/>
        <v>0.123713435436725</v>
      </c>
      <c r="E236" s="6">
        <f t="shared" si="85"/>
        <v>0.868313957909391</v>
      </c>
      <c r="F236">
        <f t="shared" si="86"/>
        <v>1</v>
      </c>
      <c r="G236" s="1">
        <v>234</v>
      </c>
      <c r="H236" s="2">
        <f t="shared" si="98"/>
        <v>0.000460326975427192</v>
      </c>
      <c r="I236" s="2">
        <f t="shared" si="99"/>
        <v>0.00714409320462287</v>
      </c>
      <c r="J236" s="2">
        <f t="shared" si="100"/>
        <v>0.0498920205165496</v>
      </c>
      <c r="K236" s="3">
        <f t="shared" si="87"/>
        <v>0.00800618211927709</v>
      </c>
      <c r="L236" s="3">
        <f t="shared" si="88"/>
        <v>0.124252790573963</v>
      </c>
      <c r="M236" s="3">
        <f t="shared" si="89"/>
        <v>0.86774102730676</v>
      </c>
      <c r="N236" s="4">
        <f t="shared" si="90"/>
        <v>1338.079801</v>
      </c>
      <c r="O236" s="4">
        <f t="shared" si="91"/>
        <v>0</v>
      </c>
      <c r="P236" s="4">
        <v>0</v>
      </c>
      <c r="Q236" s="4">
        <f t="shared" si="101"/>
        <v>0.85</v>
      </c>
      <c r="R236" s="5">
        <f t="shared" si="102"/>
        <v>10.712910576932</v>
      </c>
      <c r="S236" s="5">
        <f t="shared" si="103"/>
        <v>0</v>
      </c>
      <c r="T236" s="5">
        <f t="shared" si="104"/>
        <v>0</v>
      </c>
      <c r="U236" s="5">
        <f t="shared" si="105"/>
        <v>0.000391277929113113</v>
      </c>
      <c r="W236" s="4">
        <f t="shared" si="92"/>
        <v>89.94053208896</v>
      </c>
      <c r="X236" s="4">
        <f t="shared" si="93"/>
        <v>0</v>
      </c>
      <c r="Y236" s="4">
        <f t="shared" si="94"/>
        <v>0.73</v>
      </c>
      <c r="Z236" s="5">
        <f t="shared" si="106"/>
        <v>11.1753620977603</v>
      </c>
      <c r="AA236" s="5">
        <f t="shared" si="107"/>
        <v>0</v>
      </c>
      <c r="AB236" s="5">
        <f t="shared" si="108"/>
        <v>0.0052151880393747</v>
      </c>
      <c r="AD236" s="4">
        <f t="shared" si="95"/>
        <v>4469.476592</v>
      </c>
      <c r="AE236" s="5">
        <f t="shared" si="111"/>
        <v>5.14368166984283</v>
      </c>
      <c r="AG236">
        <f t="shared" si="109"/>
        <v>27.0319543445352</v>
      </c>
      <c r="AH236">
        <f t="shared" si="110"/>
        <v>0.00560646596848781</v>
      </c>
      <c r="AJ236">
        <f t="shared" si="96"/>
        <v>14.0411354546501</v>
      </c>
      <c r="AK236">
        <f t="shared" si="97"/>
        <v>0.00291215156263156</v>
      </c>
    </row>
    <row r="237" spans="1:37">
      <c r="A237">
        <v>13.4829153433359</v>
      </c>
      <c r="B237" s="6">
        <v>0.130550065543092</v>
      </c>
      <c r="C237" s="6">
        <v>0.00790629493091422</v>
      </c>
      <c r="D237" s="6">
        <f t="shared" si="84"/>
        <v>0.122643770612178</v>
      </c>
      <c r="E237" s="6">
        <f t="shared" si="85"/>
        <v>0.869449934456908</v>
      </c>
      <c r="F237">
        <f t="shared" si="86"/>
        <v>1</v>
      </c>
      <c r="G237" s="1">
        <v>235</v>
      </c>
      <c r="H237" s="2">
        <f t="shared" si="98"/>
        <v>0.000456490161647968</v>
      </c>
      <c r="I237" s="2">
        <f t="shared" si="99"/>
        <v>0.0070823312438731</v>
      </c>
      <c r="J237" s="2">
        <f t="shared" si="100"/>
        <v>0.0499576192909791</v>
      </c>
      <c r="K237" s="3">
        <f t="shared" si="87"/>
        <v>0.0079394507923993</v>
      </c>
      <c r="L237" s="3">
        <f t="shared" si="88"/>
        <v>0.123178603024451</v>
      </c>
      <c r="M237" s="3">
        <f t="shared" si="89"/>
        <v>0.86888194618315</v>
      </c>
      <c r="N237" s="4">
        <f t="shared" si="90"/>
        <v>1338.079801</v>
      </c>
      <c r="O237" s="4">
        <f t="shared" si="91"/>
        <v>1574.14362</v>
      </c>
      <c r="P237" s="4">
        <v>0</v>
      </c>
      <c r="Q237" s="4">
        <f t="shared" si="101"/>
        <v>0.85</v>
      </c>
      <c r="R237" s="5">
        <f t="shared" si="102"/>
        <v>10.6236187363429</v>
      </c>
      <c r="S237" s="5">
        <f t="shared" si="103"/>
        <v>12.4978358111593</v>
      </c>
      <c r="T237" s="5">
        <f t="shared" si="104"/>
        <v>0</v>
      </c>
      <c r="U237" s="5">
        <f t="shared" si="105"/>
        <v>0.000388016637400772</v>
      </c>
      <c r="W237" s="4">
        <f t="shared" si="92"/>
        <v>368.79109324624</v>
      </c>
      <c r="X237" s="4">
        <f t="shared" si="93"/>
        <v>1574.14362</v>
      </c>
      <c r="Y237" s="4">
        <f t="shared" si="94"/>
        <v>0.73</v>
      </c>
      <c r="Z237" s="5">
        <f t="shared" si="106"/>
        <v>45.427171673932</v>
      </c>
      <c r="AA237" s="5">
        <f t="shared" si="107"/>
        <v>193.900812071453</v>
      </c>
      <c r="AB237" s="5">
        <f t="shared" si="108"/>
        <v>0.00517010180802736</v>
      </c>
      <c r="AD237" s="4">
        <f t="shared" si="95"/>
        <v>4469.476592</v>
      </c>
      <c r="AE237" s="5">
        <f t="shared" si="111"/>
        <v>5.09931021139409</v>
      </c>
      <c r="AG237">
        <f t="shared" si="109"/>
        <v>267.548748504281</v>
      </c>
      <c r="AH237">
        <f t="shared" si="110"/>
        <v>0.00555811844542813</v>
      </c>
      <c r="AJ237">
        <f t="shared" si="96"/>
        <v>138.582821219414</v>
      </c>
      <c r="AK237">
        <f t="shared" si="97"/>
        <v>0.0028789509917172</v>
      </c>
    </row>
    <row r="238" spans="1:37">
      <c r="A238">
        <v>13.5404117840324</v>
      </c>
      <c r="B238" s="6">
        <v>0.129423888384303</v>
      </c>
      <c r="C238" s="6">
        <v>0.00784080849640831</v>
      </c>
      <c r="D238" s="6">
        <f t="shared" si="84"/>
        <v>0.121583079887895</v>
      </c>
      <c r="E238" s="6">
        <f t="shared" si="85"/>
        <v>0.870576111615697</v>
      </c>
      <c r="F238">
        <f t="shared" si="86"/>
        <v>1</v>
      </c>
      <c r="G238" s="1">
        <v>236</v>
      </c>
      <c r="H238" s="2">
        <f t="shared" si="98"/>
        <v>0.000452701199175352</v>
      </c>
      <c r="I238" s="2">
        <f t="shared" si="99"/>
        <v>0.00702108731313522</v>
      </c>
      <c r="J238" s="2">
        <f t="shared" si="100"/>
        <v>0.0500226521841896</v>
      </c>
      <c r="K238" s="3">
        <f t="shared" si="87"/>
        <v>0.00787355171366126</v>
      </c>
      <c r="L238" s="3">
        <f t="shared" si="88"/>
        <v>0.122113425250036</v>
      </c>
      <c r="M238" s="3">
        <f t="shared" si="89"/>
        <v>0.870013023036303</v>
      </c>
      <c r="N238" s="4">
        <f t="shared" si="90"/>
        <v>1338.079801</v>
      </c>
      <c r="O238" s="4">
        <f t="shared" si="91"/>
        <v>0</v>
      </c>
      <c r="P238" s="4">
        <v>0</v>
      </c>
      <c r="Q238" s="4">
        <f t="shared" si="101"/>
        <v>0.85</v>
      </c>
      <c r="R238" s="5">
        <f t="shared" si="102"/>
        <v>10.5354405101791</v>
      </c>
      <c r="S238" s="5">
        <f t="shared" si="103"/>
        <v>0</v>
      </c>
      <c r="T238" s="5">
        <f t="shared" si="104"/>
        <v>0</v>
      </c>
      <c r="U238" s="5">
        <f t="shared" si="105"/>
        <v>0.000384796019299049</v>
      </c>
      <c r="W238" s="4">
        <f t="shared" si="92"/>
        <v>69.24775368896</v>
      </c>
      <c r="X238" s="4">
        <f t="shared" si="93"/>
        <v>0</v>
      </c>
      <c r="Y238" s="4">
        <f t="shared" si="94"/>
        <v>0.73</v>
      </c>
      <c r="Z238" s="5">
        <f t="shared" si="106"/>
        <v>8.45608039382974</v>
      </c>
      <c r="AA238" s="5">
        <f t="shared" si="107"/>
        <v>0</v>
      </c>
      <c r="AB238" s="5">
        <f t="shared" si="108"/>
        <v>0.00512539373858871</v>
      </c>
      <c r="AD238" s="4">
        <f t="shared" si="95"/>
        <v>4469.476592</v>
      </c>
      <c r="AE238" s="5">
        <f t="shared" si="111"/>
        <v>5.05532151892061</v>
      </c>
      <c r="AG238">
        <f t="shared" si="109"/>
        <v>24.0468424229294</v>
      </c>
      <c r="AH238">
        <f t="shared" si="110"/>
        <v>0.00551018975788776</v>
      </c>
      <c r="AJ238">
        <f t="shared" si="96"/>
        <v>12.4207043007426</v>
      </c>
      <c r="AK238">
        <f t="shared" si="97"/>
        <v>0.00284612991676795</v>
      </c>
    </row>
    <row r="239" spans="1:37">
      <c r="A239">
        <v>13.5979082247289</v>
      </c>
      <c r="B239" s="6">
        <v>0.12830742608079</v>
      </c>
      <c r="C239" s="6">
        <v>0.00777613371803455</v>
      </c>
      <c r="D239" s="6">
        <f t="shared" si="84"/>
        <v>0.120531292362755</v>
      </c>
      <c r="E239" s="6">
        <f t="shared" si="85"/>
        <v>0.87169257391921</v>
      </c>
      <c r="F239">
        <f t="shared" si="86"/>
        <v>1</v>
      </c>
      <c r="G239" s="1">
        <v>237</v>
      </c>
      <c r="H239" s="2">
        <f t="shared" si="98"/>
        <v>0.000448959295946692</v>
      </c>
      <c r="I239" s="2">
        <f t="shared" si="99"/>
        <v>0.00696035732293994</v>
      </c>
      <c r="J239" s="2">
        <f t="shared" si="100"/>
        <v>0.0500871240776136</v>
      </c>
      <c r="K239" s="3">
        <f t="shared" si="87"/>
        <v>0.00780847110722143</v>
      </c>
      <c r="L239" s="3">
        <f t="shared" si="88"/>
        <v>0.121057186125325</v>
      </c>
      <c r="M239" s="3">
        <f t="shared" si="89"/>
        <v>0.871134342767453</v>
      </c>
      <c r="N239" s="4">
        <f t="shared" si="90"/>
        <v>1338.079801</v>
      </c>
      <c r="O239" s="4">
        <f t="shared" si="91"/>
        <v>0</v>
      </c>
      <c r="P239" s="4">
        <v>0</v>
      </c>
      <c r="Q239" s="4">
        <f t="shared" si="101"/>
        <v>0.85</v>
      </c>
      <c r="R239" s="5">
        <f t="shared" si="102"/>
        <v>10.4483574652651</v>
      </c>
      <c r="S239" s="5">
        <f t="shared" si="103"/>
        <v>0</v>
      </c>
      <c r="T239" s="5">
        <f t="shared" si="104"/>
        <v>0</v>
      </c>
      <c r="U239" s="5">
        <f t="shared" si="105"/>
        <v>0.000381615401554688</v>
      </c>
      <c r="W239" s="4">
        <f t="shared" si="92"/>
        <v>368.79109324624</v>
      </c>
      <c r="X239" s="4">
        <f t="shared" si="93"/>
        <v>0</v>
      </c>
      <c r="Y239" s="4">
        <f t="shared" si="94"/>
        <v>0.73</v>
      </c>
      <c r="Z239" s="5">
        <f t="shared" si="106"/>
        <v>44.6448120164722</v>
      </c>
      <c r="AA239" s="5">
        <f t="shared" si="107"/>
        <v>0</v>
      </c>
      <c r="AB239" s="5">
        <f t="shared" si="108"/>
        <v>0.00508106084574615</v>
      </c>
      <c r="AD239" s="4">
        <f t="shared" si="95"/>
        <v>4469.476592</v>
      </c>
      <c r="AE239" s="5">
        <f t="shared" si="111"/>
        <v>5.0117122905268</v>
      </c>
      <c r="AG239">
        <f t="shared" si="109"/>
        <v>60.1048817722641</v>
      </c>
      <c r="AH239">
        <f t="shared" si="110"/>
        <v>0.00546267624730084</v>
      </c>
      <c r="AJ239">
        <f t="shared" si="96"/>
        <v>30.9584781171006</v>
      </c>
      <c r="AK239">
        <f t="shared" si="97"/>
        <v>0.00281368398167132</v>
      </c>
    </row>
    <row r="240" spans="1:37">
      <c r="A240">
        <v>13.6554046654255</v>
      </c>
      <c r="B240" s="6">
        <v>0.127200594828319</v>
      </c>
      <c r="C240" s="6">
        <v>0.00771225724341928</v>
      </c>
      <c r="D240" s="6">
        <f t="shared" si="84"/>
        <v>0.1194883375849</v>
      </c>
      <c r="E240" s="6">
        <f t="shared" si="85"/>
        <v>0.872799405171681</v>
      </c>
      <c r="F240">
        <f t="shared" si="86"/>
        <v>1</v>
      </c>
      <c r="G240" s="1">
        <v>238</v>
      </c>
      <c r="H240" s="2">
        <f t="shared" si="98"/>
        <v>0.00044526367620049</v>
      </c>
      <c r="I240" s="2">
        <f t="shared" si="99"/>
        <v>0.00690013720965257</v>
      </c>
      <c r="J240" s="2">
        <f t="shared" si="100"/>
        <v>0.0501510398107466</v>
      </c>
      <c r="K240" s="3">
        <f t="shared" si="87"/>
        <v>0.00774419548072692</v>
      </c>
      <c r="L240" s="3">
        <f t="shared" si="88"/>
        <v>0.120009814973828</v>
      </c>
      <c r="M240" s="3">
        <f t="shared" si="89"/>
        <v>0.872245989545445</v>
      </c>
      <c r="N240" s="4">
        <f t="shared" si="90"/>
        <v>1338.079801</v>
      </c>
      <c r="O240" s="4">
        <f t="shared" si="91"/>
        <v>0</v>
      </c>
      <c r="P240" s="4">
        <v>0</v>
      </c>
      <c r="Q240" s="4">
        <f t="shared" si="101"/>
        <v>0.85</v>
      </c>
      <c r="R240" s="5">
        <f t="shared" si="102"/>
        <v>10.3623515477562</v>
      </c>
      <c r="S240" s="5">
        <f t="shared" si="103"/>
        <v>0</v>
      </c>
      <c r="T240" s="5">
        <f t="shared" si="104"/>
        <v>0</v>
      </c>
      <c r="U240" s="5">
        <f t="shared" si="105"/>
        <v>0.000378474124770417</v>
      </c>
      <c r="W240" s="4">
        <f t="shared" si="92"/>
        <v>89.94053208896</v>
      </c>
      <c r="X240" s="4">
        <f t="shared" si="93"/>
        <v>0</v>
      </c>
      <c r="Y240" s="4">
        <f t="shared" si="94"/>
        <v>0.73</v>
      </c>
      <c r="Z240" s="5">
        <f t="shared" si="106"/>
        <v>10.7937466146437</v>
      </c>
      <c r="AA240" s="5">
        <f t="shared" si="107"/>
        <v>0</v>
      </c>
      <c r="AB240" s="5">
        <f t="shared" si="108"/>
        <v>0.00503710016304638</v>
      </c>
      <c r="AD240" s="4">
        <f t="shared" si="95"/>
        <v>4469.476592</v>
      </c>
      <c r="AE240" s="5">
        <f t="shared" si="111"/>
        <v>4.96847925280708</v>
      </c>
      <c r="AG240">
        <f t="shared" si="109"/>
        <v>26.1245774152069</v>
      </c>
      <c r="AH240">
        <f t="shared" si="110"/>
        <v>0.00541557428781679</v>
      </c>
      <c r="AJ240">
        <f t="shared" si="96"/>
        <v>13.418402681468</v>
      </c>
      <c r="AK240">
        <f t="shared" si="97"/>
        <v>0.00278160888080166</v>
      </c>
    </row>
    <row r="241" spans="1:37">
      <c r="A241">
        <v>13.712901106122</v>
      </c>
      <c r="B241" s="6">
        <v>0.126103311545587</v>
      </c>
      <c r="C241" s="6">
        <v>0.00764916599328807</v>
      </c>
      <c r="D241" s="6">
        <f t="shared" si="84"/>
        <v>0.118454145552299</v>
      </c>
      <c r="E241" s="6">
        <f t="shared" si="85"/>
        <v>0.873896688454413</v>
      </c>
      <c r="F241">
        <f t="shared" si="86"/>
        <v>1</v>
      </c>
      <c r="G241" s="1">
        <v>239</v>
      </c>
      <c r="H241" s="2">
        <f t="shared" si="98"/>
        <v>0.000441613580071592</v>
      </c>
      <c r="I241" s="2">
        <f t="shared" si="99"/>
        <v>0.00684042293543797</v>
      </c>
      <c r="J241" s="2">
        <f t="shared" si="100"/>
        <v>0.0502144041809906</v>
      </c>
      <c r="K241" s="3">
        <f t="shared" si="87"/>
        <v>0.00768071161835368</v>
      </c>
      <c r="L241" s="3">
        <f t="shared" si="88"/>
        <v>0.118971241568599</v>
      </c>
      <c r="M241" s="3">
        <f t="shared" si="89"/>
        <v>0.873348046813047</v>
      </c>
      <c r="N241" s="4">
        <f t="shared" si="90"/>
        <v>1338.079801</v>
      </c>
      <c r="O241" s="4">
        <f t="shared" si="91"/>
        <v>0</v>
      </c>
      <c r="P241" s="4">
        <v>0</v>
      </c>
      <c r="Q241" s="4">
        <f t="shared" si="101"/>
        <v>0.85</v>
      </c>
      <c r="R241" s="5">
        <f t="shared" si="102"/>
        <v>10.2774050738251</v>
      </c>
      <c r="S241" s="5">
        <f t="shared" si="103"/>
        <v>0</v>
      </c>
      <c r="T241" s="5">
        <f t="shared" si="104"/>
        <v>0</v>
      </c>
      <c r="U241" s="5">
        <f t="shared" si="105"/>
        <v>0.000375371543060853</v>
      </c>
      <c r="W241" s="4">
        <f t="shared" si="92"/>
        <v>368.79109324624</v>
      </c>
      <c r="X241" s="4">
        <f t="shared" si="93"/>
        <v>0</v>
      </c>
      <c r="Y241" s="4">
        <f t="shared" si="94"/>
        <v>0.73</v>
      </c>
      <c r="Z241" s="5">
        <f t="shared" si="106"/>
        <v>43.8755342429462</v>
      </c>
      <c r="AA241" s="5">
        <f t="shared" si="107"/>
        <v>0</v>
      </c>
      <c r="AB241" s="5">
        <f t="shared" si="108"/>
        <v>0.00499350874286972</v>
      </c>
      <c r="AD241" s="4">
        <f t="shared" si="95"/>
        <v>4469.476592</v>
      </c>
      <c r="AE241" s="5">
        <f t="shared" si="111"/>
        <v>4.92561916058882</v>
      </c>
      <c r="AG241">
        <f t="shared" si="109"/>
        <v>59.0785584773601</v>
      </c>
      <c r="AH241">
        <f t="shared" si="110"/>
        <v>0.00536888028593057</v>
      </c>
      <c r="AJ241">
        <f t="shared" si="96"/>
        <v>30.2595961314132</v>
      </c>
      <c r="AK241">
        <f t="shared" si="97"/>
        <v>0.00274990035839182</v>
      </c>
    </row>
    <row r="242" spans="1:37">
      <c r="A242">
        <v>13.7703975468185</v>
      </c>
      <c r="B242" s="6">
        <v>0.125015493867982</v>
      </c>
      <c r="C242" s="6">
        <v>0.00758684715480148</v>
      </c>
      <c r="D242" s="6">
        <f t="shared" si="84"/>
        <v>0.117428646713181</v>
      </c>
      <c r="E242" s="6">
        <f t="shared" si="85"/>
        <v>0.874984506132018</v>
      </c>
      <c r="F242">
        <f t="shared" si="86"/>
        <v>1</v>
      </c>
      <c r="G242" s="1">
        <v>240</v>
      </c>
      <c r="H242" s="2">
        <f t="shared" si="98"/>
        <v>0.000438008263210114</v>
      </c>
      <c r="I242" s="2">
        <f t="shared" si="99"/>
        <v>0.0067812104884085</v>
      </c>
      <c r="J242" s="2">
        <f t="shared" si="100"/>
        <v>0.0502772219448816</v>
      </c>
      <c r="K242" s="3">
        <f t="shared" si="87"/>
        <v>0.00761800657404478</v>
      </c>
      <c r="L242" s="3">
        <f t="shared" si="88"/>
        <v>0.11794139613274</v>
      </c>
      <c r="M242" s="3">
        <f t="shared" si="89"/>
        <v>0.874440597293216</v>
      </c>
      <c r="N242" s="4">
        <f t="shared" si="90"/>
        <v>1338.079801</v>
      </c>
      <c r="O242" s="4">
        <f t="shared" si="91"/>
        <v>0</v>
      </c>
      <c r="P242" s="4">
        <v>0</v>
      </c>
      <c r="Q242" s="4">
        <f t="shared" si="101"/>
        <v>0.85</v>
      </c>
      <c r="R242" s="5">
        <f t="shared" si="102"/>
        <v>10.1935007206145</v>
      </c>
      <c r="S242" s="5">
        <f t="shared" si="103"/>
        <v>0</v>
      </c>
      <c r="T242" s="5">
        <f t="shared" si="104"/>
        <v>0</v>
      </c>
      <c r="U242" s="5">
        <f t="shared" si="105"/>
        <v>0.000372307023728597</v>
      </c>
      <c r="W242" s="4">
        <f t="shared" si="92"/>
        <v>69.24775368896</v>
      </c>
      <c r="X242" s="4">
        <f t="shared" si="93"/>
        <v>0</v>
      </c>
      <c r="Y242" s="4">
        <f t="shared" si="94"/>
        <v>0.73</v>
      </c>
      <c r="Z242" s="5">
        <f t="shared" si="106"/>
        <v>8.16717674913202</v>
      </c>
      <c r="AA242" s="5">
        <f t="shared" si="107"/>
        <v>0</v>
      </c>
      <c r="AB242" s="5">
        <f t="shared" si="108"/>
        <v>0.00495028365653821</v>
      </c>
      <c r="AD242" s="4">
        <f t="shared" si="95"/>
        <v>4469.476592</v>
      </c>
      <c r="AE242" s="5">
        <f t="shared" si="111"/>
        <v>4.88312879669166</v>
      </c>
      <c r="AG242">
        <f t="shared" si="109"/>
        <v>23.2438062664382</v>
      </c>
      <c r="AH242">
        <f t="shared" si="110"/>
        <v>0.0053225906802668</v>
      </c>
      <c r="AJ242">
        <f t="shared" si="96"/>
        <v>11.8719531767849</v>
      </c>
      <c r="AK242">
        <f t="shared" si="97"/>
        <v>0.00271855420798954</v>
      </c>
    </row>
    <row r="243" spans="1:37">
      <c r="A243">
        <v>13.8278939875151</v>
      </c>
      <c r="B243" s="6">
        <v>0.123937060141403</v>
      </c>
      <c r="C243" s="6">
        <v>0.0075252881750794</v>
      </c>
      <c r="D243" s="6">
        <f t="shared" si="84"/>
        <v>0.116411771966324</v>
      </c>
      <c r="E243" s="6">
        <f t="shared" si="85"/>
        <v>0.876062939858597</v>
      </c>
      <c r="F243">
        <f t="shared" si="86"/>
        <v>1</v>
      </c>
      <c r="G243" s="1">
        <v>241</v>
      </c>
      <c r="H243" s="2">
        <f t="shared" si="98"/>
        <v>0.000434446996396742</v>
      </c>
      <c r="I243" s="2">
        <f t="shared" si="99"/>
        <v>0.00672249588253707</v>
      </c>
      <c r="J243" s="2">
        <f t="shared" si="100"/>
        <v>0.0503394978176658</v>
      </c>
      <c r="K243" s="3">
        <f t="shared" si="87"/>
        <v>0.00755606766494044</v>
      </c>
      <c r="L243" s="3">
        <f t="shared" si="88"/>
        <v>0.116920209339752</v>
      </c>
      <c r="M243" s="3">
        <f t="shared" si="89"/>
        <v>0.875523722995307</v>
      </c>
      <c r="N243" s="4">
        <f t="shared" si="90"/>
        <v>1338.079801</v>
      </c>
      <c r="O243" s="4">
        <f t="shared" si="91"/>
        <v>0</v>
      </c>
      <c r="P243" s="4">
        <v>0</v>
      </c>
      <c r="Q243" s="4">
        <f t="shared" si="101"/>
        <v>0.85</v>
      </c>
      <c r="R243" s="5">
        <f t="shared" si="102"/>
        <v>10.110621517446</v>
      </c>
      <c r="S243" s="5">
        <f t="shared" si="103"/>
        <v>0</v>
      </c>
      <c r="T243" s="5">
        <f t="shared" si="104"/>
        <v>0</v>
      </c>
      <c r="U243" s="5">
        <f t="shared" si="105"/>
        <v>0.000369279946937231</v>
      </c>
      <c r="W243" s="4">
        <f t="shared" si="92"/>
        <v>368.79109324624</v>
      </c>
      <c r="X243" s="4">
        <f t="shared" si="93"/>
        <v>0</v>
      </c>
      <c r="Y243" s="4">
        <f t="shared" si="94"/>
        <v>0.73</v>
      </c>
      <c r="Z243" s="5">
        <f t="shared" si="106"/>
        <v>43.1191318249864</v>
      </c>
      <c r="AA243" s="5">
        <f t="shared" si="107"/>
        <v>0</v>
      </c>
      <c r="AB243" s="5">
        <f t="shared" si="108"/>
        <v>0.00490742199425206</v>
      </c>
      <c r="AD243" s="4">
        <f t="shared" si="95"/>
        <v>4469.476592</v>
      </c>
      <c r="AE243" s="5">
        <f t="shared" si="111"/>
        <v>4.84100497169332</v>
      </c>
      <c r="AG243">
        <f t="shared" si="109"/>
        <v>58.0707583141258</v>
      </c>
      <c r="AH243">
        <f t="shared" si="110"/>
        <v>0.00527670194118929</v>
      </c>
      <c r="AJ243">
        <f t="shared" si="96"/>
        <v>29.5769996418341</v>
      </c>
      <c r="AK243">
        <f t="shared" si="97"/>
        <v>0.00268756627182974</v>
      </c>
    </row>
    <row r="244" spans="1:37">
      <c r="A244">
        <v>13.8853904282116</v>
      </c>
      <c r="B244" s="6">
        <v>0.122867929416129</v>
      </c>
      <c r="C244" s="6">
        <v>0.0074644767549079</v>
      </c>
      <c r="D244" s="6">
        <f t="shared" si="84"/>
        <v>0.115403452661221</v>
      </c>
      <c r="E244" s="6">
        <f t="shared" si="85"/>
        <v>0.877132070583871</v>
      </c>
      <c r="F244">
        <f t="shared" si="86"/>
        <v>1</v>
      </c>
      <c r="G244" s="1">
        <v>242</v>
      </c>
      <c r="H244" s="2">
        <f t="shared" si="98"/>
        <v>0.000430929065175746</v>
      </c>
      <c r="I244" s="2">
        <f t="shared" si="99"/>
        <v>0.00666427515767175</v>
      </c>
      <c r="J244" s="2">
        <f t="shared" si="100"/>
        <v>0.0504012364736527</v>
      </c>
      <c r="K244" s="3">
        <f t="shared" si="87"/>
        <v>0.00749488246499365</v>
      </c>
      <c r="L244" s="3">
        <f t="shared" si="88"/>
        <v>0.115907612313772</v>
      </c>
      <c r="M244" s="3">
        <f t="shared" si="89"/>
        <v>0.876597505221234</v>
      </c>
      <c r="N244" s="4">
        <f t="shared" si="90"/>
        <v>1338.079801</v>
      </c>
      <c r="O244" s="4">
        <f t="shared" si="91"/>
        <v>0</v>
      </c>
      <c r="P244" s="4">
        <v>0</v>
      </c>
      <c r="Q244" s="4">
        <f t="shared" si="101"/>
        <v>0.85</v>
      </c>
      <c r="R244" s="5">
        <f t="shared" si="102"/>
        <v>10.0287508372771</v>
      </c>
      <c r="S244" s="5">
        <f t="shared" si="103"/>
        <v>0</v>
      </c>
      <c r="T244" s="5">
        <f t="shared" si="104"/>
        <v>0</v>
      </c>
      <c r="U244" s="5">
        <f t="shared" si="105"/>
        <v>0.000366289705399384</v>
      </c>
      <c r="W244" s="4">
        <f t="shared" si="92"/>
        <v>89.94053208896</v>
      </c>
      <c r="X244" s="4">
        <f t="shared" si="93"/>
        <v>0</v>
      </c>
      <c r="Y244" s="4">
        <f t="shared" si="94"/>
        <v>0.73</v>
      </c>
      <c r="Z244" s="5">
        <f t="shared" si="106"/>
        <v>10.4247923246616</v>
      </c>
      <c r="AA244" s="5">
        <f t="shared" si="107"/>
        <v>0</v>
      </c>
      <c r="AB244" s="5">
        <f t="shared" si="108"/>
        <v>0.00486492086510037</v>
      </c>
      <c r="AD244" s="4">
        <f t="shared" si="95"/>
        <v>4469.476592</v>
      </c>
      <c r="AE244" s="5">
        <f t="shared" si="111"/>
        <v>4.7992445236845</v>
      </c>
      <c r="AG244">
        <f t="shared" si="109"/>
        <v>25.2527876856232</v>
      </c>
      <c r="AH244">
        <f t="shared" si="110"/>
        <v>0.00523121057049976</v>
      </c>
      <c r="AJ244">
        <f t="shared" si="96"/>
        <v>12.825893720903</v>
      </c>
      <c r="AK244">
        <f t="shared" si="97"/>
        <v>0.00265693244025856</v>
      </c>
    </row>
    <row r="245" spans="1:37">
      <c r="A245">
        <v>13.9428868689081</v>
      </c>
      <c r="B245" s="6">
        <v>0.121808021440744</v>
      </c>
      <c r="C245" s="6">
        <v>0.00740440084262277</v>
      </c>
      <c r="D245" s="6">
        <f t="shared" si="84"/>
        <v>0.114403620598121</v>
      </c>
      <c r="E245" s="6">
        <f t="shared" si="85"/>
        <v>0.878191978559256</v>
      </c>
      <c r="F245">
        <f t="shared" si="86"/>
        <v>1</v>
      </c>
      <c r="G245" s="1">
        <v>243</v>
      </c>
      <c r="H245" s="2">
        <f t="shared" si="98"/>
        <v>0.000427453769504971</v>
      </c>
      <c r="I245" s="2">
        <f t="shared" si="99"/>
        <v>0.00660654437964602</v>
      </c>
      <c r="J245" s="2">
        <f t="shared" si="100"/>
        <v>0.0504624425473492</v>
      </c>
      <c r="K245" s="3">
        <f t="shared" si="87"/>
        <v>0.00743443879876533</v>
      </c>
      <c r="L245" s="3">
        <f t="shared" si="88"/>
        <v>0.114903536629671</v>
      </c>
      <c r="M245" s="3">
        <f t="shared" si="89"/>
        <v>0.877662024571564</v>
      </c>
      <c r="N245" s="4">
        <f t="shared" si="90"/>
        <v>1338.079801</v>
      </c>
      <c r="O245" s="4">
        <f t="shared" si="91"/>
        <v>0</v>
      </c>
      <c r="P245" s="4">
        <v>0</v>
      </c>
      <c r="Q245" s="4">
        <f t="shared" si="101"/>
        <v>0.85</v>
      </c>
      <c r="R245" s="5">
        <f t="shared" si="102"/>
        <v>9.9478723883986</v>
      </c>
      <c r="S245" s="5">
        <f t="shared" si="103"/>
        <v>0</v>
      </c>
      <c r="T245" s="5">
        <f t="shared" si="104"/>
        <v>0</v>
      </c>
      <c r="U245" s="5">
        <f t="shared" si="105"/>
        <v>0.000363335704079225</v>
      </c>
      <c r="W245" s="4">
        <f t="shared" si="92"/>
        <v>368.79109324624</v>
      </c>
      <c r="X245" s="4">
        <f t="shared" si="93"/>
        <v>0</v>
      </c>
      <c r="Y245" s="4">
        <f t="shared" si="94"/>
        <v>0.73</v>
      </c>
      <c r="Z245" s="5">
        <f t="shared" si="106"/>
        <v>42.3754008915158</v>
      </c>
      <c r="AA245" s="5">
        <f t="shared" si="107"/>
        <v>0</v>
      </c>
      <c r="AB245" s="5">
        <f t="shared" si="108"/>
        <v>0.0048227773971416</v>
      </c>
      <c r="AD245" s="4">
        <f t="shared" si="95"/>
        <v>4469.476592</v>
      </c>
      <c r="AE245" s="5">
        <f t="shared" si="111"/>
        <v>4.75784431802863</v>
      </c>
      <c r="AG245">
        <f t="shared" si="109"/>
        <v>57.081117597943</v>
      </c>
      <c r="AH245">
        <f t="shared" si="110"/>
        <v>0.00518611310122082</v>
      </c>
      <c r="AJ245">
        <f t="shared" si="96"/>
        <v>28.9102913148264</v>
      </c>
      <c r="AK245">
        <f t="shared" si="97"/>
        <v>0.00262664865120537</v>
      </c>
    </row>
    <row r="246" spans="1:37">
      <c r="A246">
        <v>14.0003833096046</v>
      </c>
      <c r="B246" s="6">
        <v>0.120757256656114</v>
      </c>
      <c r="C246" s="6">
        <v>0.00734504862816408</v>
      </c>
      <c r="D246" s="6">
        <f t="shared" si="84"/>
        <v>0.11341220802795</v>
      </c>
      <c r="E246" s="6">
        <f t="shared" si="85"/>
        <v>0.879242743343886</v>
      </c>
      <c r="F246">
        <f t="shared" si="86"/>
        <v>1</v>
      </c>
      <c r="G246" s="1">
        <v>244</v>
      </c>
      <c r="H246" s="2">
        <f t="shared" si="98"/>
        <v>0.000424020423401561</v>
      </c>
      <c r="I246" s="2">
        <f t="shared" si="99"/>
        <v>0.00654929964016147</v>
      </c>
      <c r="J246" s="2">
        <f t="shared" si="100"/>
        <v>0.0505231206329371</v>
      </c>
      <c r="K246" s="3">
        <f t="shared" si="87"/>
        <v>0.00737472473539343</v>
      </c>
      <c r="L246" s="3">
        <f t="shared" si="88"/>
        <v>0.113907914313036</v>
      </c>
      <c r="M246" s="3">
        <f t="shared" si="89"/>
        <v>0.878717360951571</v>
      </c>
      <c r="N246" s="4">
        <f t="shared" si="90"/>
        <v>1338.079801</v>
      </c>
      <c r="O246" s="4">
        <f t="shared" si="91"/>
        <v>0</v>
      </c>
      <c r="P246" s="4">
        <v>0</v>
      </c>
      <c r="Q246" s="4">
        <f t="shared" si="101"/>
        <v>0.85</v>
      </c>
      <c r="R246" s="5">
        <f t="shared" si="102"/>
        <v>9.86797020636501</v>
      </c>
      <c r="S246" s="5">
        <f t="shared" si="103"/>
        <v>0</v>
      </c>
      <c r="T246" s="5">
        <f t="shared" si="104"/>
        <v>0</v>
      </c>
      <c r="U246" s="5">
        <f t="shared" si="105"/>
        <v>0.000360417359891327</v>
      </c>
      <c r="W246" s="4">
        <f t="shared" si="92"/>
        <v>69.24775368896</v>
      </c>
      <c r="X246" s="4">
        <f t="shared" si="93"/>
        <v>0</v>
      </c>
      <c r="Y246" s="4">
        <f t="shared" si="94"/>
        <v>0.73</v>
      </c>
      <c r="Z246" s="5">
        <f t="shared" si="106"/>
        <v>7.88786719357225</v>
      </c>
      <c r="AA246" s="5">
        <f t="shared" si="107"/>
        <v>0</v>
      </c>
      <c r="AB246" s="5">
        <f t="shared" si="108"/>
        <v>0.00478098873731788</v>
      </c>
      <c r="AD246" s="4">
        <f t="shared" si="95"/>
        <v>4469.476592</v>
      </c>
      <c r="AE246" s="5">
        <f t="shared" si="111"/>
        <v>4.71680124712924</v>
      </c>
      <c r="AG246">
        <f t="shared" si="109"/>
        <v>22.4726386470665</v>
      </c>
      <c r="AH246">
        <f t="shared" si="110"/>
        <v>0.0051414060972092</v>
      </c>
      <c r="AJ246">
        <f t="shared" si="96"/>
        <v>11.3499973332145</v>
      </c>
      <c r="AK246">
        <f t="shared" si="97"/>
        <v>0.00259671088957391</v>
      </c>
    </row>
    <row r="247" spans="1:37">
      <c r="A247">
        <v>14.0578797503012</v>
      </c>
      <c r="B247" s="6">
        <v>0.119715556189413</v>
      </c>
      <c r="C247" s="6">
        <v>0.00728640853729642</v>
      </c>
      <c r="D247" s="6">
        <f t="shared" si="84"/>
        <v>0.112429147652117</v>
      </c>
      <c r="E247" s="6">
        <f t="shared" si="85"/>
        <v>0.880284443810587</v>
      </c>
      <c r="F247">
        <f t="shared" si="86"/>
        <v>1</v>
      </c>
      <c r="G247" s="1">
        <v>245</v>
      </c>
      <c r="H247" s="2">
        <f t="shared" si="98"/>
        <v>0.000420628354609369</v>
      </c>
      <c r="I247" s="2">
        <f t="shared" si="99"/>
        <v>0.00649253705684931</v>
      </c>
      <c r="J247" s="2">
        <f t="shared" si="100"/>
        <v>0.050583275285141</v>
      </c>
      <c r="K247" s="3">
        <f t="shared" si="87"/>
        <v>0.00731572858273025</v>
      </c>
      <c r="L247" s="3">
        <f t="shared" si="88"/>
        <v>0.112920677840033</v>
      </c>
      <c r="M247" s="3">
        <f t="shared" si="89"/>
        <v>0.879763593577237</v>
      </c>
      <c r="N247" s="4">
        <f t="shared" si="90"/>
        <v>1338.079801</v>
      </c>
      <c r="O247" s="4">
        <f t="shared" si="91"/>
        <v>0</v>
      </c>
      <c r="P247" s="4">
        <v>0</v>
      </c>
      <c r="Q247" s="4">
        <f t="shared" si="101"/>
        <v>0.85</v>
      </c>
      <c r="R247" s="5">
        <f t="shared" si="102"/>
        <v>9.7890286461497</v>
      </c>
      <c r="S247" s="5">
        <f t="shared" si="103"/>
        <v>0</v>
      </c>
      <c r="T247" s="5">
        <f t="shared" si="104"/>
        <v>0</v>
      </c>
      <c r="U247" s="5">
        <f t="shared" si="105"/>
        <v>0.000357534101417964</v>
      </c>
      <c r="W247" s="4">
        <f t="shared" si="92"/>
        <v>368.79109324624</v>
      </c>
      <c r="X247" s="4">
        <f t="shared" si="93"/>
        <v>0</v>
      </c>
      <c r="Y247" s="4">
        <f t="shared" si="94"/>
        <v>0.73</v>
      </c>
      <c r="Z247" s="5">
        <f t="shared" si="106"/>
        <v>41.6441402307323</v>
      </c>
      <c r="AA247" s="5">
        <f t="shared" si="107"/>
        <v>0</v>
      </c>
      <c r="AB247" s="5">
        <f t="shared" si="108"/>
        <v>0.00473955205149999</v>
      </c>
      <c r="AD247" s="4">
        <f t="shared" si="95"/>
        <v>4469.476592</v>
      </c>
      <c r="AE247" s="5">
        <f t="shared" si="111"/>
        <v>4.67611223019915</v>
      </c>
      <c r="AG247">
        <f t="shared" si="109"/>
        <v>56.1092811070812</v>
      </c>
      <c r="AH247">
        <f t="shared" si="110"/>
        <v>0.00509708615291796</v>
      </c>
      <c r="AJ247">
        <f t="shared" si="96"/>
        <v>28.259084371797</v>
      </c>
      <c r="AK247">
        <f t="shared" si="97"/>
        <v>0.0025671151867146</v>
      </c>
    </row>
    <row r="248" spans="1:37">
      <c r="A248">
        <v>14.1153761909977</v>
      </c>
      <c r="B248" s="6">
        <v>0.118682841848203</v>
      </c>
      <c r="C248" s="6">
        <v>0.00722846922598947</v>
      </c>
      <c r="D248" s="6">
        <f t="shared" si="84"/>
        <v>0.111454372622214</v>
      </c>
      <c r="E248" s="6">
        <f t="shared" si="85"/>
        <v>0.881317158151797</v>
      </c>
      <c r="F248">
        <f t="shared" si="86"/>
        <v>1</v>
      </c>
      <c r="G248" s="1">
        <v>246</v>
      </c>
      <c r="H248" s="2">
        <f t="shared" si="98"/>
        <v>0.000417276904266858</v>
      </c>
      <c r="I248" s="2">
        <f t="shared" si="99"/>
        <v>0.00643625277318836</v>
      </c>
      <c r="J248" s="2">
        <f t="shared" si="100"/>
        <v>0.050642911019045</v>
      </c>
      <c r="K248" s="3">
        <f t="shared" si="87"/>
        <v>0.00725743888164295</v>
      </c>
      <c r="L248" s="3">
        <f t="shared" si="88"/>
        <v>0.111941760137165</v>
      </c>
      <c r="M248" s="3">
        <f t="shared" si="89"/>
        <v>0.880800800981192</v>
      </c>
      <c r="N248" s="4">
        <f t="shared" si="90"/>
        <v>1338.079801</v>
      </c>
      <c r="O248" s="4">
        <f t="shared" si="91"/>
        <v>0</v>
      </c>
      <c r="P248" s="4">
        <v>0</v>
      </c>
      <c r="Q248" s="4">
        <f t="shared" si="101"/>
        <v>0.85</v>
      </c>
      <c r="R248" s="5">
        <f t="shared" si="102"/>
        <v>9.71103237451845</v>
      </c>
      <c r="S248" s="5">
        <f t="shared" si="103"/>
        <v>0</v>
      </c>
      <c r="T248" s="5">
        <f t="shared" si="104"/>
        <v>0</v>
      </c>
      <c r="U248" s="5">
        <f t="shared" si="105"/>
        <v>0.000354685368626829</v>
      </c>
      <c r="W248" s="4">
        <f t="shared" si="92"/>
        <v>89.94053208896</v>
      </c>
      <c r="X248" s="4">
        <f t="shared" si="93"/>
        <v>0</v>
      </c>
      <c r="Y248" s="4">
        <f t="shared" si="94"/>
        <v>0.73</v>
      </c>
      <c r="Z248" s="5">
        <f t="shared" si="106"/>
        <v>10.0681014697114</v>
      </c>
      <c r="AA248" s="5">
        <f t="shared" si="107"/>
        <v>0</v>
      </c>
      <c r="AB248" s="5">
        <f t="shared" si="108"/>
        <v>0.0046984645244275</v>
      </c>
      <c r="AD248" s="4">
        <f t="shared" si="95"/>
        <v>4469.476592</v>
      </c>
      <c r="AE248" s="5">
        <f t="shared" si="111"/>
        <v>4.63577421302829</v>
      </c>
      <c r="AG248">
        <f t="shared" si="109"/>
        <v>24.4149080572581</v>
      </c>
      <c r="AH248">
        <f t="shared" si="110"/>
        <v>0.00505314989305433</v>
      </c>
      <c r="AJ248">
        <f t="shared" si="96"/>
        <v>12.261967636503</v>
      </c>
      <c r="AK248">
        <f t="shared" si="97"/>
        <v>0.00253785761984924</v>
      </c>
    </row>
    <row r="249" spans="1:37">
      <c r="A249">
        <v>14.1728726316942</v>
      </c>
      <c r="B249" s="6">
        <v>0.117659036114567</v>
      </c>
      <c r="C249" s="6">
        <v>0.00717121957495389</v>
      </c>
      <c r="D249" s="6">
        <f t="shared" si="84"/>
        <v>0.110487816539613</v>
      </c>
      <c r="E249" s="6">
        <f t="shared" si="85"/>
        <v>0.882340963885433</v>
      </c>
      <c r="F249">
        <f t="shared" si="86"/>
        <v>1</v>
      </c>
      <c r="G249" s="1">
        <v>247</v>
      </c>
      <c r="H249" s="2">
        <f t="shared" si="98"/>
        <v>0.000413965426595749</v>
      </c>
      <c r="I249" s="2">
        <f t="shared" si="99"/>
        <v>0.00638044295859719</v>
      </c>
      <c r="J249" s="2">
        <f t="shared" si="100"/>
        <v>0.0507020323113072</v>
      </c>
      <c r="K249" s="3">
        <f t="shared" si="87"/>
        <v>0.00719984440047168</v>
      </c>
      <c r="L249" s="3">
        <f t="shared" si="88"/>
        <v>0.110971094580913</v>
      </c>
      <c r="M249" s="3">
        <f t="shared" si="89"/>
        <v>0.881829061018615</v>
      </c>
      <c r="N249" s="4">
        <f t="shared" si="90"/>
        <v>1338.079801</v>
      </c>
      <c r="O249" s="4">
        <f t="shared" si="91"/>
        <v>0</v>
      </c>
      <c r="P249" s="4">
        <v>0</v>
      </c>
      <c r="Q249" s="4">
        <f t="shared" si="101"/>
        <v>0.85</v>
      </c>
      <c r="R249" s="5">
        <f t="shared" si="102"/>
        <v>9.63396636261411</v>
      </c>
      <c r="S249" s="5">
        <f t="shared" si="103"/>
        <v>0</v>
      </c>
      <c r="T249" s="5">
        <f t="shared" si="104"/>
        <v>0</v>
      </c>
      <c r="U249" s="5">
        <f t="shared" si="105"/>
        <v>0.000351870612606386</v>
      </c>
      <c r="W249" s="4">
        <f t="shared" si="92"/>
        <v>368.79109324624</v>
      </c>
      <c r="X249" s="4">
        <f t="shared" si="93"/>
        <v>0</v>
      </c>
      <c r="Y249" s="4">
        <f t="shared" si="94"/>
        <v>0.73</v>
      </c>
      <c r="Z249" s="5">
        <f t="shared" si="106"/>
        <v>40.9251512892269</v>
      </c>
      <c r="AA249" s="5">
        <f t="shared" si="107"/>
        <v>0</v>
      </c>
      <c r="AB249" s="5">
        <f t="shared" si="108"/>
        <v>0.00465772335977595</v>
      </c>
      <c r="AD249" s="4">
        <f t="shared" si="95"/>
        <v>4469.476592</v>
      </c>
      <c r="AE249" s="5">
        <f t="shared" si="111"/>
        <v>4.59578416775095</v>
      </c>
      <c r="AG249">
        <f t="shared" si="109"/>
        <v>55.154901819592</v>
      </c>
      <c r="AH249">
        <f t="shared" si="110"/>
        <v>0.00500959397238234</v>
      </c>
      <c r="AJ249">
        <f t="shared" si="96"/>
        <v>27.6230022611697</v>
      </c>
      <c r="AK249">
        <f t="shared" si="97"/>
        <v>0.00250893431157382</v>
      </c>
    </row>
    <row r="250" spans="1:37">
      <c r="A250">
        <v>14.2303690723908</v>
      </c>
      <c r="B250" s="6">
        <v>0.116644062139287</v>
      </c>
      <c r="C250" s="6">
        <v>0.00711464868432767</v>
      </c>
      <c r="D250" s="6">
        <f t="shared" si="84"/>
        <v>0.109529413454959</v>
      </c>
      <c r="E250" s="6">
        <f t="shared" si="85"/>
        <v>0.883355937860713</v>
      </c>
      <c r="F250">
        <f t="shared" si="86"/>
        <v>1</v>
      </c>
      <c r="G250" s="1">
        <v>248</v>
      </c>
      <c r="H250" s="2">
        <f t="shared" si="98"/>
        <v>0.000410693288584609</v>
      </c>
      <c r="I250" s="2">
        <f t="shared" si="99"/>
        <v>0.00632510380830653</v>
      </c>
      <c r="J250" s="2">
        <f t="shared" si="100"/>
        <v>0.0507606435997085</v>
      </c>
      <c r="K250" s="3">
        <f t="shared" si="87"/>
        <v>0.00714293412964078</v>
      </c>
      <c r="L250" s="3">
        <f t="shared" si="88"/>
        <v>0.110008614997286</v>
      </c>
      <c r="M250" s="3">
        <f t="shared" si="89"/>
        <v>0.882848450873073</v>
      </c>
      <c r="N250" s="4">
        <f t="shared" si="90"/>
        <v>1338.079801</v>
      </c>
      <c r="O250" s="4">
        <f t="shared" si="91"/>
        <v>0</v>
      </c>
      <c r="P250" s="4">
        <v>0</v>
      </c>
      <c r="Q250" s="4">
        <f t="shared" si="101"/>
        <v>0.85</v>
      </c>
      <c r="R250" s="5">
        <f t="shared" si="102"/>
        <v>9.55781587874584</v>
      </c>
      <c r="S250" s="5">
        <f t="shared" si="103"/>
        <v>0</v>
      </c>
      <c r="T250" s="5">
        <f t="shared" si="104"/>
        <v>0</v>
      </c>
      <c r="U250" s="5">
        <f t="shared" si="105"/>
        <v>0.000349089295296917</v>
      </c>
      <c r="W250" s="4">
        <f t="shared" si="92"/>
        <v>69.24775368896</v>
      </c>
      <c r="X250" s="4">
        <f t="shared" si="93"/>
        <v>0</v>
      </c>
      <c r="Y250" s="4">
        <f t="shared" si="94"/>
        <v>0.73</v>
      </c>
      <c r="Z250" s="5">
        <f t="shared" si="106"/>
        <v>7.61784947499571</v>
      </c>
      <c r="AA250" s="5">
        <f t="shared" si="107"/>
        <v>0</v>
      </c>
      <c r="AB250" s="5">
        <f t="shared" si="108"/>
        <v>0.00461732578006377</v>
      </c>
      <c r="AD250" s="4">
        <f t="shared" si="95"/>
        <v>4469.476592</v>
      </c>
      <c r="AE250" s="5">
        <f t="shared" si="111"/>
        <v>4.55613909262201</v>
      </c>
      <c r="AG250">
        <f t="shared" si="109"/>
        <v>21.7318044463636</v>
      </c>
      <c r="AH250">
        <f t="shared" si="110"/>
        <v>0.00496641507536068</v>
      </c>
      <c r="AJ250">
        <f t="shared" si="96"/>
        <v>10.8533608414698</v>
      </c>
      <c r="AK250">
        <f t="shared" si="97"/>
        <v>0.0024803414292836</v>
      </c>
    </row>
    <row r="251" spans="1:37">
      <c r="A251">
        <v>14.2878655130873</v>
      </c>
      <c r="B251" s="6">
        <v>0.115637843736078</v>
      </c>
      <c r="C251" s="6">
        <v>0.00705874586850817</v>
      </c>
      <c r="D251" s="6">
        <f t="shared" si="84"/>
        <v>0.10857909786757</v>
      </c>
      <c r="E251" s="6">
        <f t="shared" si="85"/>
        <v>0.884362156263922</v>
      </c>
      <c r="F251">
        <f t="shared" si="86"/>
        <v>1</v>
      </c>
      <c r="G251" s="1">
        <v>249</v>
      </c>
      <c r="H251" s="2">
        <f t="shared" si="98"/>
        <v>0.000407459869687612</v>
      </c>
      <c r="I251" s="2">
        <f t="shared" si="99"/>
        <v>0.00627023154332887</v>
      </c>
      <c r="J251" s="2">
        <f t="shared" si="100"/>
        <v>0.0508187492834837</v>
      </c>
      <c r="K251" s="3">
        <f t="shared" si="87"/>
        <v>0.00708669727641792</v>
      </c>
      <c r="L251" s="3">
        <f t="shared" si="88"/>
        <v>0.109054255661265</v>
      </c>
      <c r="M251" s="3">
        <f t="shared" si="89"/>
        <v>0.883859047062317</v>
      </c>
      <c r="N251" s="4">
        <f t="shared" si="90"/>
        <v>1338.079801</v>
      </c>
      <c r="O251" s="4">
        <f t="shared" si="91"/>
        <v>0</v>
      </c>
      <c r="P251" s="4">
        <v>0</v>
      </c>
      <c r="Q251" s="4">
        <f t="shared" si="101"/>
        <v>0.85</v>
      </c>
      <c r="R251" s="5">
        <f t="shared" si="102"/>
        <v>9.48256648137653</v>
      </c>
      <c r="S251" s="5">
        <f t="shared" si="103"/>
        <v>0</v>
      </c>
      <c r="T251" s="5">
        <f t="shared" si="104"/>
        <v>0</v>
      </c>
      <c r="U251" s="5">
        <f t="shared" si="105"/>
        <v>0.00034634088923447</v>
      </c>
      <c r="W251" s="4">
        <f t="shared" si="92"/>
        <v>368.79109324624</v>
      </c>
      <c r="X251" s="4">
        <f t="shared" si="93"/>
        <v>0</v>
      </c>
      <c r="Y251" s="4">
        <f t="shared" si="94"/>
        <v>0.73</v>
      </c>
      <c r="Z251" s="5">
        <f t="shared" si="106"/>
        <v>40.2182381684727</v>
      </c>
      <c r="AA251" s="5">
        <f t="shared" si="107"/>
        <v>0</v>
      </c>
      <c r="AB251" s="5">
        <f t="shared" si="108"/>
        <v>0.00457726902663007</v>
      </c>
      <c r="AD251" s="4">
        <f t="shared" si="95"/>
        <v>4469.476592</v>
      </c>
      <c r="AE251" s="5">
        <f t="shared" si="111"/>
        <v>4.51683601179262</v>
      </c>
      <c r="AG251">
        <f t="shared" si="109"/>
        <v>54.2176406616419</v>
      </c>
      <c r="AH251">
        <f t="shared" si="110"/>
        <v>0.00492360991586454</v>
      </c>
      <c r="AJ251">
        <f t="shared" si="96"/>
        <v>27.0016783433796</v>
      </c>
      <c r="AK251">
        <f t="shared" si="97"/>
        <v>0.00245207518464568</v>
      </c>
    </row>
    <row r="252" spans="1:37">
      <c r="A252">
        <v>14.3453619537838</v>
      </c>
      <c r="B252" s="6">
        <v>0.114640305375868</v>
      </c>
      <c r="C252" s="6">
        <v>0.00700350065112544</v>
      </c>
      <c r="D252" s="6">
        <f t="shared" si="84"/>
        <v>0.107636804724743</v>
      </c>
      <c r="E252" s="6">
        <f t="shared" si="85"/>
        <v>0.885359694624132</v>
      </c>
      <c r="F252">
        <f t="shared" si="86"/>
        <v>1</v>
      </c>
      <c r="G252" s="1">
        <v>250</v>
      </c>
      <c r="H252" s="2">
        <f t="shared" si="98"/>
        <v>0.00040426456153784</v>
      </c>
      <c r="I252" s="2">
        <f t="shared" si="99"/>
        <v>0.00621582241051957</v>
      </c>
      <c r="J252" s="2">
        <f t="shared" si="100"/>
        <v>0.0508763537244428</v>
      </c>
      <c r="K252" s="3">
        <f t="shared" si="87"/>
        <v>0.00703112325981681</v>
      </c>
      <c r="L252" s="3">
        <f t="shared" si="88"/>
        <v>0.108107951296156</v>
      </c>
      <c r="M252" s="3">
        <f t="shared" si="89"/>
        <v>0.884860925444027</v>
      </c>
      <c r="N252" s="4">
        <f t="shared" si="90"/>
        <v>1338.079801</v>
      </c>
      <c r="O252" s="4">
        <f t="shared" si="91"/>
        <v>0</v>
      </c>
      <c r="P252" s="4">
        <v>0</v>
      </c>
      <c r="Q252" s="4">
        <f t="shared" si="101"/>
        <v>0.85</v>
      </c>
      <c r="R252" s="5">
        <f t="shared" si="102"/>
        <v>9.40820401230214</v>
      </c>
      <c r="S252" s="5">
        <f t="shared" si="103"/>
        <v>0</v>
      </c>
      <c r="T252" s="5">
        <f t="shared" si="104"/>
        <v>0</v>
      </c>
      <c r="U252" s="5">
        <f t="shared" si="105"/>
        <v>0.000343624877307164</v>
      </c>
      <c r="W252" s="4">
        <f t="shared" si="92"/>
        <v>89.94053208896</v>
      </c>
      <c r="X252" s="4">
        <f t="shared" si="93"/>
        <v>0</v>
      </c>
      <c r="Y252" s="4">
        <f t="shared" si="94"/>
        <v>0.73</v>
      </c>
      <c r="Z252" s="5">
        <f t="shared" si="106"/>
        <v>9.72328666262366</v>
      </c>
      <c r="AA252" s="5">
        <f t="shared" si="107"/>
        <v>0</v>
      </c>
      <c r="AB252" s="5">
        <f t="shared" si="108"/>
        <v>0.00453755035967929</v>
      </c>
      <c r="AD252" s="4">
        <f t="shared" si="95"/>
        <v>4469.476592</v>
      </c>
      <c r="AE252" s="5">
        <f t="shared" si="111"/>
        <v>4.47787197508199</v>
      </c>
      <c r="AG252">
        <f t="shared" si="109"/>
        <v>23.6093626500078</v>
      </c>
      <c r="AH252">
        <f t="shared" si="110"/>
        <v>0.00488117523698645</v>
      </c>
      <c r="AJ252">
        <f t="shared" si="96"/>
        <v>11.7250876645015</v>
      </c>
      <c r="AK252">
        <f t="shared" si="97"/>
        <v>0.00242413183311584</v>
      </c>
    </row>
    <row r="253" spans="1:37">
      <c r="A253">
        <v>14.4028583944803</v>
      </c>
      <c r="B253" s="6">
        <v>0.113651372181129</v>
      </c>
      <c r="C253" s="6">
        <v>0.00694890276015228</v>
      </c>
      <c r="D253" s="6">
        <f t="shared" si="84"/>
        <v>0.106702469420977</v>
      </c>
      <c r="E253" s="6">
        <f t="shared" si="85"/>
        <v>0.886348627818871</v>
      </c>
      <c r="F253">
        <f t="shared" si="86"/>
        <v>1</v>
      </c>
      <c r="G253" s="1">
        <v>251</v>
      </c>
      <c r="H253" s="2">
        <f t="shared" si="98"/>
        <v>0.000401106767655076</v>
      </c>
      <c r="I253" s="2">
        <f t="shared" si="99"/>
        <v>0.00616187268242493</v>
      </c>
      <c r="J253" s="2">
        <f t="shared" si="100"/>
        <v>0.0509334612464184</v>
      </c>
      <c r="K253" s="3">
        <f t="shared" si="87"/>
        <v>0.00697620170563886</v>
      </c>
      <c r="L253" s="3">
        <f t="shared" si="88"/>
        <v>0.10716963707286</v>
      </c>
      <c r="M253" s="3">
        <f t="shared" si="89"/>
        <v>0.885854161221502</v>
      </c>
      <c r="N253" s="4">
        <f t="shared" si="90"/>
        <v>1338.079801</v>
      </c>
      <c r="O253" s="4">
        <f t="shared" si="91"/>
        <v>0</v>
      </c>
      <c r="P253" s="4">
        <v>0</v>
      </c>
      <c r="Q253" s="4">
        <f t="shared" si="101"/>
        <v>0.85</v>
      </c>
      <c r="R253" s="5">
        <f t="shared" si="102"/>
        <v>9.33471459001711</v>
      </c>
      <c r="S253" s="5">
        <f t="shared" si="103"/>
        <v>0</v>
      </c>
      <c r="T253" s="5">
        <f t="shared" si="104"/>
        <v>0</v>
      </c>
      <c r="U253" s="5">
        <f t="shared" si="105"/>
        <v>0.000340940752506814</v>
      </c>
      <c r="W253" s="4">
        <f t="shared" si="92"/>
        <v>368.79109324624</v>
      </c>
      <c r="X253" s="4">
        <f t="shared" si="93"/>
        <v>0</v>
      </c>
      <c r="Y253" s="4">
        <f t="shared" si="94"/>
        <v>0.73</v>
      </c>
      <c r="Z253" s="5">
        <f t="shared" si="106"/>
        <v>39.5232076189027</v>
      </c>
      <c r="AA253" s="5">
        <f t="shared" si="107"/>
        <v>0</v>
      </c>
      <c r="AB253" s="5">
        <f t="shared" si="108"/>
        <v>0.0044981670581702</v>
      </c>
      <c r="AD253" s="4">
        <f t="shared" si="95"/>
        <v>4469.476592</v>
      </c>
      <c r="AE253" s="5">
        <f t="shared" si="111"/>
        <v>4.439244057759</v>
      </c>
      <c r="AG253">
        <f t="shared" si="109"/>
        <v>53.2971662666788</v>
      </c>
      <c r="AH253">
        <f t="shared" si="110"/>
        <v>0.00483910781067701</v>
      </c>
      <c r="AJ253">
        <f t="shared" si="96"/>
        <v>26.3947555881495</v>
      </c>
      <c r="AK253">
        <f t="shared" si="97"/>
        <v>0.00239650767338037</v>
      </c>
    </row>
    <row r="254" spans="1:37">
      <c r="A254">
        <v>14.4603548351769</v>
      </c>
      <c r="B254" s="6">
        <v>0.112670969920257</v>
      </c>
      <c r="C254" s="6">
        <v>0.00689494212314689</v>
      </c>
      <c r="D254" s="6">
        <f t="shared" si="84"/>
        <v>0.10577602779711</v>
      </c>
      <c r="E254" s="6">
        <f t="shared" si="85"/>
        <v>0.887329030079743</v>
      </c>
      <c r="F254">
        <f t="shared" si="86"/>
        <v>1</v>
      </c>
      <c r="G254" s="1">
        <v>252</v>
      </c>
      <c r="H254" s="2">
        <f t="shared" si="98"/>
        <v>0.00039798590317278</v>
      </c>
      <c r="I254" s="2">
        <f t="shared" si="99"/>
        <v>0.00610837865730136</v>
      </c>
      <c r="J254" s="2">
        <f t="shared" si="100"/>
        <v>0.0509900761361273</v>
      </c>
      <c r="K254" s="3">
        <f t="shared" si="87"/>
        <v>0.00692192244164959</v>
      </c>
      <c r="L254" s="3">
        <f t="shared" si="88"/>
        <v>0.106239248609043</v>
      </c>
      <c r="M254" s="3">
        <f t="shared" si="89"/>
        <v>0.886838828949307</v>
      </c>
      <c r="N254" s="4">
        <f t="shared" si="90"/>
        <v>1338.079801</v>
      </c>
      <c r="O254" s="4">
        <f t="shared" si="91"/>
        <v>0</v>
      </c>
      <c r="P254" s="4">
        <v>0</v>
      </c>
      <c r="Q254" s="4">
        <f t="shared" si="101"/>
        <v>0.85</v>
      </c>
      <c r="R254" s="5">
        <f t="shared" si="102"/>
        <v>9.26208460325991</v>
      </c>
      <c r="S254" s="5">
        <f t="shared" si="103"/>
        <v>0</v>
      </c>
      <c r="T254" s="5">
        <f t="shared" si="104"/>
        <v>0</v>
      </c>
      <c r="U254" s="5">
        <f t="shared" si="105"/>
        <v>0.000338288017696863</v>
      </c>
      <c r="W254" s="4">
        <f t="shared" si="92"/>
        <v>69.24775368896</v>
      </c>
      <c r="X254" s="4">
        <f t="shared" si="93"/>
        <v>0</v>
      </c>
      <c r="Y254" s="4">
        <f t="shared" si="94"/>
        <v>0.73</v>
      </c>
      <c r="Z254" s="5">
        <f t="shared" si="106"/>
        <v>7.35682931977923</v>
      </c>
      <c r="AA254" s="5">
        <f t="shared" si="107"/>
        <v>0</v>
      </c>
      <c r="AB254" s="5">
        <f t="shared" si="108"/>
        <v>0.00445911641982999</v>
      </c>
      <c r="AD254" s="4">
        <f t="shared" si="95"/>
        <v>4469.476592</v>
      </c>
      <c r="AE254" s="5">
        <f t="shared" si="111"/>
        <v>4.40094936032441</v>
      </c>
      <c r="AG254">
        <f t="shared" si="109"/>
        <v>21.0198632833635</v>
      </c>
      <c r="AH254">
        <f t="shared" si="110"/>
        <v>0.00479740443752686</v>
      </c>
      <c r="AJ254">
        <f t="shared" si="96"/>
        <v>10.3806632742486</v>
      </c>
      <c r="AK254">
        <f t="shared" si="97"/>
        <v>0.00236919904687332</v>
      </c>
    </row>
    <row r="255" spans="1:37">
      <c r="A255">
        <v>14.5178512758734</v>
      </c>
      <c r="B255" s="6">
        <v>0.111699025002</v>
      </c>
      <c r="C255" s="6">
        <v>0.00684160886262404</v>
      </c>
      <c r="D255" s="6">
        <f t="shared" si="84"/>
        <v>0.104857416139376</v>
      </c>
      <c r="E255" s="6">
        <f t="shared" si="85"/>
        <v>0.888300974998</v>
      </c>
      <c r="F255">
        <f t="shared" si="86"/>
        <v>1</v>
      </c>
      <c r="G255" s="1">
        <v>253</v>
      </c>
      <c r="H255" s="2">
        <f t="shared" si="98"/>
        <v>0.000394901394563915</v>
      </c>
      <c r="I255" s="2">
        <f t="shared" si="99"/>
        <v>0.00605533665899688</v>
      </c>
      <c r="J255" s="2">
        <f t="shared" si="100"/>
        <v>0.0510462026429394</v>
      </c>
      <c r="K255" s="3">
        <f t="shared" si="87"/>
        <v>0.00686827549288547</v>
      </c>
      <c r="L255" s="3">
        <f t="shared" si="88"/>
        <v>0.105316721968243</v>
      </c>
      <c r="M255" s="3">
        <f t="shared" si="89"/>
        <v>0.887815002538871</v>
      </c>
      <c r="N255" s="4">
        <f t="shared" si="90"/>
        <v>1338.079801</v>
      </c>
      <c r="O255" s="4">
        <f t="shared" si="91"/>
        <v>1574.14362</v>
      </c>
      <c r="P255" s="4">
        <v>0</v>
      </c>
      <c r="Q255" s="4">
        <f t="shared" si="101"/>
        <v>0.85</v>
      </c>
      <c r="R255" s="5">
        <f t="shared" si="102"/>
        <v>9.19030070473336</v>
      </c>
      <c r="S255" s="5">
        <f t="shared" si="103"/>
        <v>10.811652047528</v>
      </c>
      <c r="T255" s="5">
        <f t="shared" si="104"/>
        <v>0</v>
      </c>
      <c r="U255" s="5">
        <f t="shared" si="105"/>
        <v>0.000335666185379327</v>
      </c>
      <c r="W255" s="4">
        <f t="shared" si="92"/>
        <v>368.79109324624</v>
      </c>
      <c r="X255" s="4">
        <f t="shared" si="93"/>
        <v>1574.14362</v>
      </c>
      <c r="Y255" s="4">
        <f t="shared" si="94"/>
        <v>0.73</v>
      </c>
      <c r="Z255" s="5">
        <f t="shared" si="106"/>
        <v>38.8398690317786</v>
      </c>
      <c r="AA255" s="5">
        <f t="shared" si="107"/>
        <v>165.783645965624</v>
      </c>
      <c r="AB255" s="5">
        <f t="shared" si="108"/>
        <v>0.00442039576106772</v>
      </c>
      <c r="AD255" s="4">
        <f t="shared" si="95"/>
        <v>4469.476592</v>
      </c>
      <c r="AE255" s="5">
        <f t="shared" si="111"/>
        <v>4.36298500828705</v>
      </c>
      <c r="AG255">
        <f t="shared" si="109"/>
        <v>228.988452757951</v>
      </c>
      <c r="AH255">
        <f t="shared" si="110"/>
        <v>0.00475606194644705</v>
      </c>
      <c r="AJ255">
        <f t="shared" si="96"/>
        <v>112.769197561266</v>
      </c>
      <c r="AK255">
        <f t="shared" si="97"/>
        <v>0.00234220233724815</v>
      </c>
    </row>
    <row r="256" spans="1:37">
      <c r="A256">
        <v>14.5753477165699</v>
      </c>
      <c r="B256" s="6">
        <v>0.110735464469932</v>
      </c>
      <c r="C256" s="6">
        <v>0.00678889329155078</v>
      </c>
      <c r="D256" s="6">
        <f t="shared" si="84"/>
        <v>0.103946571178381</v>
      </c>
      <c r="E256" s="6">
        <f t="shared" si="85"/>
        <v>0.889264535530068</v>
      </c>
      <c r="F256">
        <f t="shared" si="86"/>
        <v>1</v>
      </c>
      <c r="G256" s="1">
        <v>254</v>
      </c>
      <c r="H256" s="2">
        <f t="shared" si="98"/>
        <v>0.000391852679385503</v>
      </c>
      <c r="I256" s="2">
        <f t="shared" si="99"/>
        <v>0.00600274303700391</v>
      </c>
      <c r="J256" s="2">
        <f t="shared" si="100"/>
        <v>0.051101844980109</v>
      </c>
      <c r="K256" s="3">
        <f t="shared" si="87"/>
        <v>0.00681525107708741</v>
      </c>
      <c r="L256" s="3">
        <f t="shared" si="88"/>
        <v>0.104401993658879</v>
      </c>
      <c r="M256" s="3">
        <f t="shared" si="89"/>
        <v>0.888782755264034</v>
      </c>
      <c r="N256" s="4">
        <f t="shared" si="90"/>
        <v>1338.079801</v>
      </c>
      <c r="O256" s="4">
        <f t="shared" si="91"/>
        <v>0</v>
      </c>
      <c r="P256" s="4">
        <v>0</v>
      </c>
      <c r="Q256" s="4">
        <f t="shared" si="101"/>
        <v>0.85</v>
      </c>
      <c r="R256" s="5">
        <f t="shared" si="102"/>
        <v>9.11934980499416</v>
      </c>
      <c r="S256" s="5">
        <f t="shared" si="103"/>
        <v>0</v>
      </c>
      <c r="T256" s="5">
        <f t="shared" si="104"/>
        <v>0</v>
      </c>
      <c r="U256" s="5">
        <f t="shared" si="105"/>
        <v>0.000333074777477678</v>
      </c>
      <c r="W256" s="4">
        <f t="shared" si="92"/>
        <v>89.94053208896</v>
      </c>
      <c r="X256" s="4">
        <f t="shared" si="93"/>
        <v>0</v>
      </c>
      <c r="Y256" s="4">
        <f t="shared" si="94"/>
        <v>0.73</v>
      </c>
      <c r="Z256" s="5">
        <f t="shared" si="106"/>
        <v>9.38997086082777</v>
      </c>
      <c r="AA256" s="5">
        <f t="shared" si="107"/>
        <v>0</v>
      </c>
      <c r="AB256" s="5">
        <f t="shared" si="108"/>
        <v>0.00438200241701286</v>
      </c>
      <c r="AD256" s="4">
        <f t="shared" si="95"/>
        <v>4469.476592</v>
      </c>
      <c r="AE256" s="5">
        <f t="shared" si="111"/>
        <v>4.32534815195838</v>
      </c>
      <c r="AG256">
        <f t="shared" si="109"/>
        <v>22.8346688177803</v>
      </c>
      <c r="AH256">
        <f t="shared" si="110"/>
        <v>0.00471507719449054</v>
      </c>
      <c r="AJ256">
        <f t="shared" si="96"/>
        <v>11.2138131498533</v>
      </c>
      <c r="AK256">
        <f t="shared" si="97"/>
        <v>0.0023155139699237</v>
      </c>
    </row>
    <row r="257" spans="1:37">
      <c r="A257">
        <v>14.6328441572665</v>
      </c>
      <c r="B257" s="6">
        <v>0.109780215996979</v>
      </c>
      <c r="C257" s="6">
        <v>0.00673678590896291</v>
      </c>
      <c r="D257" s="6">
        <f t="shared" si="84"/>
        <v>0.103043430088016</v>
      </c>
      <c r="E257" s="6">
        <f t="shared" si="85"/>
        <v>0.890219784003021</v>
      </c>
      <c r="F257">
        <f t="shared" si="86"/>
        <v>1</v>
      </c>
      <c r="G257" s="1">
        <v>255</v>
      </c>
      <c r="H257" s="2">
        <f t="shared" si="98"/>
        <v>0.000388839206016795</v>
      </c>
      <c r="I257" s="2">
        <f t="shared" si="99"/>
        <v>0.00595059416630143</v>
      </c>
      <c r="J257" s="2">
        <f t="shared" si="100"/>
        <v>0.0511570073242832</v>
      </c>
      <c r="K257" s="3">
        <f t="shared" si="87"/>
        <v>0.00676283960025684</v>
      </c>
      <c r="L257" s="3">
        <f t="shared" si="88"/>
        <v>0.103495000633199</v>
      </c>
      <c r="M257" s="3">
        <f t="shared" si="89"/>
        <v>0.889742159766544</v>
      </c>
      <c r="N257" s="4">
        <f t="shared" si="90"/>
        <v>1338.079801</v>
      </c>
      <c r="O257" s="4">
        <f t="shared" si="91"/>
        <v>0</v>
      </c>
      <c r="P257" s="4">
        <v>0</v>
      </c>
      <c r="Q257" s="4">
        <f t="shared" si="101"/>
        <v>0.85</v>
      </c>
      <c r="R257" s="5">
        <f t="shared" si="102"/>
        <v>9.0492190665066</v>
      </c>
      <c r="S257" s="5">
        <f t="shared" si="103"/>
        <v>0</v>
      </c>
      <c r="T257" s="5">
        <f t="shared" si="104"/>
        <v>0</v>
      </c>
      <c r="U257" s="5">
        <f t="shared" si="105"/>
        <v>0.000330513325114276</v>
      </c>
      <c r="W257" s="4">
        <f t="shared" si="92"/>
        <v>368.79109324624</v>
      </c>
      <c r="X257" s="4">
        <f t="shared" si="93"/>
        <v>0</v>
      </c>
      <c r="Y257" s="4">
        <f t="shared" si="94"/>
        <v>0.73</v>
      </c>
      <c r="Z257" s="5">
        <f t="shared" si="106"/>
        <v>38.1680344290376</v>
      </c>
      <c r="AA257" s="5">
        <f t="shared" si="107"/>
        <v>0</v>
      </c>
      <c r="AB257" s="5">
        <f t="shared" si="108"/>
        <v>0.00434393374140005</v>
      </c>
      <c r="AD257" s="4">
        <f t="shared" si="95"/>
        <v>4469.476592</v>
      </c>
      <c r="AE257" s="5">
        <f t="shared" si="111"/>
        <v>4.28803596622972</v>
      </c>
      <c r="AG257">
        <f t="shared" si="109"/>
        <v>51.5052894617739</v>
      </c>
      <c r="AH257">
        <f t="shared" si="110"/>
        <v>0.00467444706651432</v>
      </c>
      <c r="AJ257">
        <f t="shared" si="96"/>
        <v>25.2227317552832</v>
      </c>
      <c r="AK257">
        <f t="shared" si="97"/>
        <v>0.00228913041155639</v>
      </c>
    </row>
    <row r="258" spans="1:37">
      <c r="A258">
        <v>14.690340597963</v>
      </c>
      <c r="B258" s="6">
        <v>0.108833207879991</v>
      </c>
      <c r="C258" s="6">
        <v>0.00668527739569845</v>
      </c>
      <c r="D258" s="6">
        <f t="shared" si="84"/>
        <v>0.102147930484293</v>
      </c>
      <c r="E258" s="6">
        <f t="shared" si="85"/>
        <v>0.891166792120009</v>
      </c>
      <c r="F258">
        <f t="shared" si="86"/>
        <v>1</v>
      </c>
      <c r="G258" s="1">
        <v>256</v>
      </c>
      <c r="H258" s="2">
        <f t="shared" si="98"/>
        <v>0.000385860433410567</v>
      </c>
      <c r="I258" s="2">
        <f t="shared" si="99"/>
        <v>0.00589888644728996</v>
      </c>
      <c r="J258" s="2">
        <f t="shared" si="100"/>
        <v>0.0512116938157996</v>
      </c>
      <c r="K258" s="3">
        <f t="shared" si="87"/>
        <v>0.00671103165233068</v>
      </c>
      <c r="L258" s="3">
        <f t="shared" si="88"/>
        <v>0.102595680286154</v>
      </c>
      <c r="M258" s="3">
        <f t="shared" si="89"/>
        <v>0.890693288061515</v>
      </c>
      <c r="N258" s="4">
        <f t="shared" si="90"/>
        <v>1338.079801</v>
      </c>
      <c r="O258" s="4">
        <f t="shared" si="91"/>
        <v>0</v>
      </c>
      <c r="P258" s="4">
        <v>0</v>
      </c>
      <c r="Q258" s="4">
        <f t="shared" si="101"/>
        <v>0.85</v>
      </c>
      <c r="R258" s="5">
        <f t="shared" si="102"/>
        <v>8.97989589785534</v>
      </c>
      <c r="S258" s="5">
        <f t="shared" si="103"/>
        <v>0</v>
      </c>
      <c r="T258" s="5">
        <f t="shared" si="104"/>
        <v>0</v>
      </c>
      <c r="U258" s="5">
        <f t="shared" si="105"/>
        <v>0.000327981368398982</v>
      </c>
      <c r="W258" s="4">
        <f t="shared" si="92"/>
        <v>69.24775368896</v>
      </c>
      <c r="X258" s="4">
        <f t="shared" si="93"/>
        <v>0</v>
      </c>
      <c r="Y258" s="4">
        <f t="shared" si="94"/>
        <v>0.73</v>
      </c>
      <c r="Z258" s="5">
        <f t="shared" si="106"/>
        <v>7.1045203980069</v>
      </c>
      <c r="AA258" s="5">
        <f t="shared" si="107"/>
        <v>0</v>
      </c>
      <c r="AB258" s="5">
        <f t="shared" si="108"/>
        <v>0.00430618710652167</v>
      </c>
      <c r="AD258" s="4">
        <f t="shared" si="95"/>
        <v>4469.476592</v>
      </c>
      <c r="AE258" s="5">
        <f t="shared" si="111"/>
        <v>4.25104565035984</v>
      </c>
      <c r="AG258">
        <f t="shared" si="109"/>
        <v>20.3354619462221</v>
      </c>
      <c r="AH258">
        <f t="shared" si="110"/>
        <v>0.00463416847492065</v>
      </c>
      <c r="AJ258">
        <f t="shared" si="96"/>
        <v>9.93061218717636</v>
      </c>
      <c r="AK258">
        <f t="shared" si="97"/>
        <v>0.0022630481695561</v>
      </c>
    </row>
    <row r="259" spans="1:37">
      <c r="A259">
        <v>14.7478370386595</v>
      </c>
      <c r="B259" s="6">
        <v>0.107894369034355</v>
      </c>
      <c r="C259" s="6">
        <v>0.00663435861024475</v>
      </c>
      <c r="D259" s="6">
        <f t="shared" ref="D259:D322" si="112">B259-C259</f>
        <v>0.10126001042411</v>
      </c>
      <c r="E259" s="6">
        <f t="shared" ref="E259:E322" si="113">1-B259</f>
        <v>0.892105630965645</v>
      </c>
      <c r="F259">
        <f t="shared" ref="F259:F322" si="114">C259+D259+E259</f>
        <v>1</v>
      </c>
      <c r="G259" s="1">
        <v>257</v>
      </c>
      <c r="H259" s="2">
        <f t="shared" si="98"/>
        <v>0.000382915830857329</v>
      </c>
      <c r="I259" s="2">
        <f t="shared" si="99"/>
        <v>0.00584761630581842</v>
      </c>
      <c r="J259" s="2">
        <f t="shared" si="100"/>
        <v>0.0512659085598227</v>
      </c>
      <c r="K259" s="3">
        <f t="shared" ref="K259:K322" si="115">H259/($H259+$I259+$J259)</f>
        <v>0.0066598180029716</v>
      </c>
      <c r="L259" s="3">
        <f t="shared" ref="L259:L322" si="116">I259/($H259+$I259+$J259)</f>
        <v>0.101703970454201</v>
      </c>
      <c r="M259" s="3">
        <f t="shared" ref="M259:M322" si="117">J259/($H259+$I259+$J259)</f>
        <v>0.891636211542827</v>
      </c>
      <c r="N259" s="4">
        <f t="shared" ref="N259:N322" si="118">IF($G259&lt;=6,C_imu+C_oxa+C_cap+C_bev,C_cap+C_bev)</f>
        <v>1338.079801</v>
      </c>
      <c r="O259" s="4">
        <f t="shared" ref="O259:O322" si="119">IF($G259&lt;=36,IF(MOD($G259-1,9)=0,C_test,0),IF(MOD($G259-1,18)=0,C_test,0))+IF($G259&lt;=36,IF(MOD($G259-1,9)=0,C_imag,0),IF(MOD($G259-1,18)=0,C_imag,0))</f>
        <v>0</v>
      </c>
      <c r="P259" s="4">
        <v>0</v>
      </c>
      <c r="Q259" s="4">
        <f t="shared" si="101"/>
        <v>0.85</v>
      </c>
      <c r="R259" s="5">
        <f t="shared" si="102"/>
        <v>8.91136794811245</v>
      </c>
      <c r="S259" s="5">
        <f t="shared" si="103"/>
        <v>0</v>
      </c>
      <c r="T259" s="5">
        <f t="shared" si="104"/>
        <v>0</v>
      </c>
      <c r="U259" s="5">
        <f t="shared" si="105"/>
        <v>0.00032547845622873</v>
      </c>
      <c r="W259" s="4">
        <f t="shared" ref="W259:W322" si="120">C_bst*R_bst2+IF(MOD($G259-1,2)=0,C_foriB*R_foriB2+C_foriC*R_foriC2+C_IriB*R_IriCaB2+C_XeB*R_XeB2,0)+IF(MOD($G259,4)=0,0,C_Fru*R_Fru2)+C_fori*R_fori2+C_IriCaB*R_IriCaB2+C_CaB*R_CaB2</f>
        <v>368.79109324624</v>
      </c>
      <c r="X259" s="4">
        <f t="shared" ref="X259:X322" si="121">IF($G259&lt;=36,IF(MOD($G259-1,9)=0,C_test,0),IF(MOD($G259-1,18)=0,C_test,0))+IF($G259&lt;=36,IF(MOD($G259-1,9)=0,C_imag,0),IF(MOD($G259-1,18)=0,C_imag,0))</f>
        <v>0</v>
      </c>
      <c r="Y259" s="4">
        <f t="shared" ref="Y259:Y322" si="122">U_pd</f>
        <v>0.73</v>
      </c>
      <c r="Z259" s="5">
        <f t="shared" si="106"/>
        <v>37.5075184512882</v>
      </c>
      <c r="AA259" s="5">
        <f t="shared" si="107"/>
        <v>0</v>
      </c>
      <c r="AB259" s="5">
        <f t="shared" si="108"/>
        <v>0.00426875990324744</v>
      </c>
      <c r="AD259" s="4">
        <f t="shared" ref="AD259:AD322" si="123">C_eol</f>
        <v>4469.476592</v>
      </c>
      <c r="AE259" s="5">
        <f t="shared" si="111"/>
        <v>4.21437442777102</v>
      </c>
      <c r="AG259">
        <f t="shared" si="109"/>
        <v>50.6332608271717</v>
      </c>
      <c r="AH259">
        <f t="shared" si="110"/>
        <v>0.00459423835947617</v>
      </c>
      <c r="AJ259">
        <f t="shared" ref="AJ259:AJ322" si="124">AG259/(1+dr)^A259</f>
        <v>24.6569620985988</v>
      </c>
      <c r="AK259">
        <f t="shared" ref="AK259:AK322" si="125">AH259/(1+dr)^A259</f>
        <v>0.00223726379164469</v>
      </c>
    </row>
    <row r="260" spans="1:37">
      <c r="A260">
        <v>14.805333479356</v>
      </c>
      <c r="B260" s="6">
        <v>0.106963628988665</v>
      </c>
      <c r="C260" s="6">
        <v>0.00658402058469553</v>
      </c>
      <c r="D260" s="6">
        <f t="shared" si="112"/>
        <v>0.100379608403969</v>
      </c>
      <c r="E260" s="6">
        <f t="shared" si="113"/>
        <v>0.893036371011335</v>
      </c>
      <c r="F260">
        <f t="shared" si="114"/>
        <v>1</v>
      </c>
      <c r="G260" s="1">
        <v>258</v>
      </c>
      <c r="H260" s="2">
        <f t="shared" ref="H260:H323" si="126">(C260+C259)*(A260-A259)/2</f>
        <v>0.000380004877742868</v>
      </c>
      <c r="I260" s="2">
        <f t="shared" ref="I260:I323" si="127">(D260+D259)*(A260-A259)/2</f>
        <v>0.00579678019300679</v>
      </c>
      <c r="J260" s="2">
        <f t="shared" ref="J260:J323" si="128">(E260+E259)*(A260-A259)/2</f>
        <v>0.0513196556257505</v>
      </c>
      <c r="K260" s="3">
        <f t="shared" si="115"/>
        <v>0.00660918959747014</v>
      </c>
      <c r="L260" s="3">
        <f t="shared" si="116"/>
        <v>0.10081980941404</v>
      </c>
      <c r="M260" s="3">
        <f t="shared" si="117"/>
        <v>0.89257100098849</v>
      </c>
      <c r="N260" s="4">
        <f t="shared" si="118"/>
        <v>1338.079801</v>
      </c>
      <c r="O260" s="4">
        <f t="shared" si="119"/>
        <v>0</v>
      </c>
      <c r="P260" s="4">
        <v>0</v>
      </c>
      <c r="Q260" s="4">
        <f t="shared" ref="Q260:Q323" si="129">(U_pfs2)</f>
        <v>0.85</v>
      </c>
      <c r="R260" s="5">
        <f t="shared" ref="R260:R323" si="130">N260*$K260</f>
        <v>8.84362310135411</v>
      </c>
      <c r="S260" s="5">
        <f t="shared" ref="S260:S323" si="131">O260*$K260</f>
        <v>0</v>
      </c>
      <c r="T260" s="5">
        <f t="shared" ref="T260:T323" si="132">P260*$K260</f>
        <v>0</v>
      </c>
      <c r="U260" s="5">
        <f t="shared" ref="U260:U323" si="133">Q260*$H260</f>
        <v>0.000323004146081438</v>
      </c>
      <c r="W260" s="4">
        <f t="shared" si="120"/>
        <v>89.94053208896</v>
      </c>
      <c r="X260" s="4">
        <f t="shared" si="121"/>
        <v>0</v>
      </c>
      <c r="Y260" s="4">
        <f t="shared" si="122"/>
        <v>0.73</v>
      </c>
      <c r="Z260" s="5">
        <f t="shared" ref="Z260:Z323" si="134">W260*$L260</f>
        <v>9.06778730380629</v>
      </c>
      <c r="AA260" s="5">
        <f t="shared" ref="AA260:AA323" si="135">X260*$L260</f>
        <v>0</v>
      </c>
      <c r="AB260" s="5">
        <f t="shared" ref="AB260:AB323" si="136">Y260*$I260</f>
        <v>0.00423164954089496</v>
      </c>
      <c r="AD260" s="4">
        <f t="shared" si="123"/>
        <v>4469.476592</v>
      </c>
      <c r="AE260" s="5">
        <f t="shared" si="111"/>
        <v>4.17801954583918</v>
      </c>
      <c r="AG260">
        <f t="shared" ref="AG260:AG323" si="137">SUM(R260:T260)+SUM(Z260:AA260)+AE260</f>
        <v>22.0894299509996</v>
      </c>
      <c r="AH260">
        <f t="shared" ref="AH260:AH323" si="138">U260+AB260</f>
        <v>0.0045546536869764</v>
      </c>
      <c r="AJ260">
        <f t="shared" si="124"/>
        <v>10.7267922489157</v>
      </c>
      <c r="AK260">
        <f t="shared" si="125"/>
        <v>0.00221177386534335</v>
      </c>
    </row>
    <row r="261" spans="1:37">
      <c r="A261">
        <v>14.8628299200526</v>
      </c>
      <c r="B261" s="6">
        <v>0.106040917879428</v>
      </c>
      <c r="C261" s="6">
        <v>0.00653425452081481</v>
      </c>
      <c r="D261" s="6">
        <f t="shared" si="112"/>
        <v>0.0995066633586132</v>
      </c>
      <c r="E261" s="6">
        <f t="shared" si="113"/>
        <v>0.893959082120572</v>
      </c>
      <c r="F261">
        <f t="shared" si="114"/>
        <v>1</v>
      </c>
      <c r="G261" s="1">
        <v>259</v>
      </c>
      <c r="H261" s="2">
        <f t="shared" si="126"/>
        <v>0.000377127063322839</v>
      </c>
      <c r="I261" s="2">
        <f t="shared" si="127"/>
        <v>0.00574637458523105</v>
      </c>
      <c r="J261" s="2">
        <f t="shared" si="128"/>
        <v>0.0513729390480475</v>
      </c>
      <c r="K261" s="3">
        <f t="shared" si="115"/>
        <v>0.00655913755275517</v>
      </c>
      <c r="L261" s="3">
        <f t="shared" si="116"/>
        <v>0.0999431358812913</v>
      </c>
      <c r="M261" s="3">
        <f t="shared" si="117"/>
        <v>0.893497726565954</v>
      </c>
      <c r="N261" s="4">
        <f t="shared" si="118"/>
        <v>1338.079801</v>
      </c>
      <c r="O261" s="4">
        <f t="shared" si="119"/>
        <v>0</v>
      </c>
      <c r="P261" s="4">
        <v>0</v>
      </c>
      <c r="Q261" s="4">
        <f t="shared" si="129"/>
        <v>0.85</v>
      </c>
      <c r="R261" s="5">
        <f t="shared" si="130"/>
        <v>8.77664947132226</v>
      </c>
      <c r="S261" s="5">
        <f t="shared" si="131"/>
        <v>0</v>
      </c>
      <c r="T261" s="5">
        <f t="shared" si="132"/>
        <v>0</v>
      </c>
      <c r="U261" s="5">
        <f t="shared" si="133"/>
        <v>0.000320558003824413</v>
      </c>
      <c r="W261" s="4">
        <f t="shared" si="120"/>
        <v>368.79109324624</v>
      </c>
      <c r="X261" s="4">
        <f t="shared" si="121"/>
        <v>0</v>
      </c>
      <c r="Y261" s="4">
        <f t="shared" si="122"/>
        <v>0.73</v>
      </c>
      <c r="Z261" s="5">
        <f t="shared" si="134"/>
        <v>36.8581383441189</v>
      </c>
      <c r="AA261" s="5">
        <f t="shared" si="135"/>
        <v>0</v>
      </c>
      <c r="AB261" s="5">
        <f t="shared" si="136"/>
        <v>0.00419485344721866</v>
      </c>
      <c r="AD261" s="4">
        <f t="shared" si="123"/>
        <v>4469.476592</v>
      </c>
      <c r="AE261" s="5">
        <f t="shared" ref="AE261:AE324" si="139">AD261*($M261-$M260)</f>
        <v>4.14197827568146</v>
      </c>
      <c r="AG261">
        <f t="shared" si="137"/>
        <v>49.7767660911227</v>
      </c>
      <c r="AH261">
        <f t="shared" si="138"/>
        <v>0.00451541145104308</v>
      </c>
      <c r="AJ261">
        <f t="shared" si="124"/>
        <v>24.1042559173892</v>
      </c>
      <c r="AK261">
        <f t="shared" si="125"/>
        <v>0.00218657501752937</v>
      </c>
    </row>
    <row r="262" spans="1:37">
      <c r="A262">
        <v>14.9203263607491</v>
      </c>
      <c r="B262" s="6">
        <v>0.105126166445823</v>
      </c>
      <c r="C262" s="6">
        <v>0.00648505178620431</v>
      </c>
      <c r="D262" s="6">
        <f t="shared" si="112"/>
        <v>0.0986411146596187</v>
      </c>
      <c r="E262" s="6">
        <f t="shared" si="113"/>
        <v>0.894873833554177</v>
      </c>
      <c r="F262">
        <f t="shared" si="114"/>
        <v>1</v>
      </c>
      <c r="G262" s="1">
        <v>260</v>
      </c>
      <c r="H262" s="2">
        <f t="shared" si="126"/>
        <v>0.000374281886495536</v>
      </c>
      <c r="I262" s="2">
        <f t="shared" si="127"/>
        <v>0.0056963959839841</v>
      </c>
      <c r="J262" s="2">
        <f t="shared" si="128"/>
        <v>0.0514257628260188</v>
      </c>
      <c r="K262" s="3">
        <f t="shared" si="115"/>
        <v>0.00650965315350956</v>
      </c>
      <c r="L262" s="3">
        <f t="shared" si="116"/>
        <v>0.0990738890091159</v>
      </c>
      <c r="M262" s="3">
        <f t="shared" si="117"/>
        <v>0.894416457837374</v>
      </c>
      <c r="N262" s="4">
        <f t="shared" si="118"/>
        <v>1338.079801</v>
      </c>
      <c r="O262" s="4">
        <f t="shared" si="119"/>
        <v>0</v>
      </c>
      <c r="P262" s="4">
        <v>0</v>
      </c>
      <c r="Q262" s="4">
        <f t="shared" si="129"/>
        <v>0.85</v>
      </c>
      <c r="R262" s="5">
        <f t="shared" si="130"/>
        <v>8.71043539622709</v>
      </c>
      <c r="S262" s="5">
        <f t="shared" si="131"/>
        <v>0</v>
      </c>
      <c r="T262" s="5">
        <f t="shared" si="132"/>
        <v>0</v>
      </c>
      <c r="U262" s="5">
        <f t="shared" si="133"/>
        <v>0.000318139603521206</v>
      </c>
      <c r="W262" s="4">
        <f t="shared" si="120"/>
        <v>69.24775368896</v>
      </c>
      <c r="X262" s="4">
        <f t="shared" si="121"/>
        <v>0</v>
      </c>
      <c r="Y262" s="4">
        <f t="shared" si="122"/>
        <v>0.73</v>
      </c>
      <c r="Z262" s="5">
        <f t="shared" si="134"/>
        <v>6.86064426311062</v>
      </c>
      <c r="AA262" s="5">
        <f t="shared" si="135"/>
        <v>0</v>
      </c>
      <c r="AB262" s="5">
        <f t="shared" si="136"/>
        <v>0.00415836906830839</v>
      </c>
      <c r="AD262" s="4">
        <f t="shared" si="123"/>
        <v>4469.476592</v>
      </c>
      <c r="AE262" s="5">
        <f t="shared" si="139"/>
        <v>4.10624791195383</v>
      </c>
      <c r="AG262">
        <f t="shared" si="137"/>
        <v>19.6773275712915</v>
      </c>
      <c r="AH262">
        <f t="shared" si="138"/>
        <v>0.0044765086718296</v>
      </c>
      <c r="AJ262">
        <f t="shared" si="124"/>
        <v>9.50199632172307</v>
      </c>
      <c r="AK262">
        <f t="shared" si="125"/>
        <v>0.00216166391395264</v>
      </c>
    </row>
    <row r="263" spans="1:37">
      <c r="A263">
        <v>14.9778228014456</v>
      </c>
      <c r="B263" s="6">
        <v>0.104219306024498</v>
      </c>
      <c r="C263" s="6">
        <v>0.00643640391057137</v>
      </c>
      <c r="D263" s="6">
        <f t="shared" si="112"/>
        <v>0.0977829021139266</v>
      </c>
      <c r="E263" s="6">
        <f t="shared" si="113"/>
        <v>0.895780693975502</v>
      </c>
      <c r="F263">
        <f t="shared" si="114"/>
        <v>1</v>
      </c>
      <c r="G263" s="1">
        <v>261</v>
      </c>
      <c r="H263" s="2">
        <f t="shared" si="126"/>
        <v>0.000371468855591059</v>
      </c>
      <c r="I263" s="2">
        <f t="shared" si="127"/>
        <v>0.00564684091589425</v>
      </c>
      <c r="J263" s="2">
        <f t="shared" si="128"/>
        <v>0.0514781309250149</v>
      </c>
      <c r="K263" s="3">
        <f t="shared" si="115"/>
        <v>0.00646072784838784</v>
      </c>
      <c r="L263" s="3">
        <f t="shared" si="116"/>
        <v>0.0982120083867727</v>
      </c>
      <c r="M263" s="3">
        <f t="shared" si="117"/>
        <v>0.89532726376484</v>
      </c>
      <c r="N263" s="4">
        <f t="shared" si="118"/>
        <v>1338.079801</v>
      </c>
      <c r="O263" s="4">
        <f t="shared" si="119"/>
        <v>0</v>
      </c>
      <c r="P263" s="4">
        <v>0</v>
      </c>
      <c r="Q263" s="4">
        <f t="shared" si="129"/>
        <v>0.85</v>
      </c>
      <c r="R263" s="5">
        <f t="shared" si="130"/>
        <v>8.64496943368596</v>
      </c>
      <c r="S263" s="5">
        <f t="shared" si="131"/>
        <v>0</v>
      </c>
      <c r="T263" s="5">
        <f t="shared" si="132"/>
        <v>0</v>
      </c>
      <c r="U263" s="5">
        <f t="shared" si="133"/>
        <v>0.0003157485272524</v>
      </c>
      <c r="W263" s="4">
        <f t="shared" si="120"/>
        <v>368.79109324624</v>
      </c>
      <c r="X263" s="4">
        <f t="shared" si="121"/>
        <v>0</v>
      </c>
      <c r="Y263" s="4">
        <f t="shared" si="122"/>
        <v>0.73</v>
      </c>
      <c r="Z263" s="5">
        <f t="shared" si="134"/>
        <v>36.2197139428668</v>
      </c>
      <c r="AA263" s="5">
        <f t="shared" si="135"/>
        <v>0</v>
      </c>
      <c r="AB263" s="5">
        <f t="shared" si="136"/>
        <v>0.0041221938686028</v>
      </c>
      <c r="AD263" s="4">
        <f t="shared" si="123"/>
        <v>4469.476592</v>
      </c>
      <c r="AE263" s="5">
        <f t="shared" si="139"/>
        <v>4.07082577265995</v>
      </c>
      <c r="AG263">
        <f t="shared" si="137"/>
        <v>48.9355091492127</v>
      </c>
      <c r="AH263">
        <f t="shared" si="138"/>
        <v>0.0044379423958552</v>
      </c>
      <c r="AJ263">
        <f t="shared" si="124"/>
        <v>23.5643000749188</v>
      </c>
      <c r="AK263">
        <f t="shared" si="125"/>
        <v>0.00213703725881881</v>
      </c>
    </row>
    <row r="264" spans="1:37">
      <c r="A264">
        <v>15.0353192421422</v>
      </c>
      <c r="B264" s="6">
        <v>0.103320268544422</v>
      </c>
      <c r="C264" s="6">
        <v>0.00638830258209434</v>
      </c>
      <c r="D264" s="6">
        <f t="shared" si="112"/>
        <v>0.0969319659623277</v>
      </c>
      <c r="E264" s="6">
        <f t="shared" si="113"/>
        <v>0.896679731455578</v>
      </c>
      <c r="F264">
        <f t="shared" si="114"/>
        <v>1</v>
      </c>
      <c r="G264" s="1">
        <v>262</v>
      </c>
      <c r="H264" s="2">
        <f t="shared" si="126"/>
        <v>0.000368687488153437</v>
      </c>
      <c r="I264" s="2">
        <f t="shared" si="127"/>
        <v>0.00559770593254646</v>
      </c>
      <c r="J264" s="2">
        <f t="shared" si="128"/>
        <v>0.0515300472759015</v>
      </c>
      <c r="K264" s="3">
        <f t="shared" si="115"/>
        <v>0.00641235324633286</v>
      </c>
      <c r="L264" s="3">
        <f t="shared" si="116"/>
        <v>0.0973574340381271</v>
      </c>
      <c r="M264" s="3">
        <f t="shared" si="117"/>
        <v>0.89623021271554</v>
      </c>
      <c r="N264" s="4">
        <f t="shared" si="118"/>
        <v>1338.079801</v>
      </c>
      <c r="O264" s="4">
        <f t="shared" si="119"/>
        <v>0</v>
      </c>
      <c r="P264" s="4">
        <v>0</v>
      </c>
      <c r="Q264" s="4">
        <f t="shared" si="129"/>
        <v>0.85</v>
      </c>
      <c r="R264" s="5">
        <f t="shared" si="130"/>
        <v>8.58024035579477</v>
      </c>
      <c r="S264" s="5">
        <f t="shared" si="131"/>
        <v>0</v>
      </c>
      <c r="T264" s="5">
        <f t="shared" si="132"/>
        <v>0</v>
      </c>
      <c r="U264" s="5">
        <f t="shared" si="133"/>
        <v>0.000313384364930421</v>
      </c>
      <c r="W264" s="4">
        <f t="shared" si="120"/>
        <v>89.94053208896</v>
      </c>
      <c r="X264" s="4">
        <f t="shared" si="121"/>
        <v>0</v>
      </c>
      <c r="Y264" s="4">
        <f t="shared" si="122"/>
        <v>0.73</v>
      </c>
      <c r="Z264" s="5">
        <f t="shared" si="134"/>
        <v>8.75637942020498</v>
      </c>
      <c r="AA264" s="5">
        <f t="shared" si="135"/>
        <v>0</v>
      </c>
      <c r="AB264" s="5">
        <f t="shared" si="136"/>
        <v>0.00408632533075892</v>
      </c>
      <c r="AD264" s="4">
        <f t="shared" si="123"/>
        <v>4469.476592</v>
      </c>
      <c r="AE264" s="5">
        <f t="shared" si="139"/>
        <v>4.03570919892699</v>
      </c>
      <c r="AG264">
        <f t="shared" si="137"/>
        <v>21.3723289749267</v>
      </c>
      <c r="AH264">
        <f t="shared" si="138"/>
        <v>0.00439970969568934</v>
      </c>
      <c r="AJ264">
        <f t="shared" si="124"/>
        <v>10.2627553119556</v>
      </c>
      <c r="AK264">
        <f t="shared" si="125"/>
        <v>0.00211269179430422</v>
      </c>
    </row>
    <row r="265" spans="1:37">
      <c r="A265">
        <v>15.0928156828387</v>
      </c>
      <c r="B265" s="6">
        <v>0.10242898652177</v>
      </c>
      <c r="C265" s="6">
        <v>0.00634073964388247</v>
      </c>
      <c r="D265" s="6">
        <f t="shared" si="112"/>
        <v>0.0960882468778875</v>
      </c>
      <c r="E265" s="6">
        <f t="shared" si="113"/>
        <v>0.89757101347823</v>
      </c>
      <c r="F265">
        <f t="shared" si="114"/>
        <v>1</v>
      </c>
      <c r="G265" s="1">
        <v>263</v>
      </c>
      <c r="H265" s="2">
        <f t="shared" si="126"/>
        <v>0.00036593731073455</v>
      </c>
      <c r="I265" s="2">
        <f t="shared" si="127"/>
        <v>0.00554898761039647</v>
      </c>
      <c r="J265" s="2">
        <f t="shared" si="128"/>
        <v>0.0515815157753674</v>
      </c>
      <c r="K265" s="3">
        <f t="shared" si="115"/>
        <v>0.00636452111298841</v>
      </c>
      <c r="L265" s="3">
        <f t="shared" si="116"/>
        <v>0.0965101064201076</v>
      </c>
      <c r="M265" s="3">
        <f t="shared" si="117"/>
        <v>0.897125372466904</v>
      </c>
      <c r="N265" s="4">
        <f t="shared" si="118"/>
        <v>1338.079801</v>
      </c>
      <c r="O265" s="4">
        <f t="shared" si="119"/>
        <v>0</v>
      </c>
      <c r="P265" s="4">
        <v>0</v>
      </c>
      <c r="Q265" s="4">
        <f t="shared" si="129"/>
        <v>0.85</v>
      </c>
      <c r="R265" s="5">
        <f t="shared" si="130"/>
        <v>8.51623714432782</v>
      </c>
      <c r="S265" s="5">
        <f t="shared" si="131"/>
        <v>0</v>
      </c>
      <c r="T265" s="5">
        <f t="shared" si="132"/>
        <v>0</v>
      </c>
      <c r="U265" s="5">
        <f t="shared" si="133"/>
        <v>0.000311046714124367</v>
      </c>
      <c r="W265" s="4">
        <f t="shared" si="120"/>
        <v>368.79109324624</v>
      </c>
      <c r="X265" s="4">
        <f t="shared" si="121"/>
        <v>0</v>
      </c>
      <c r="Y265" s="4">
        <f t="shared" si="122"/>
        <v>0.73</v>
      </c>
      <c r="Z265" s="5">
        <f t="shared" si="134"/>
        <v>35.5920676559824</v>
      </c>
      <c r="AA265" s="5">
        <f t="shared" si="135"/>
        <v>0</v>
      </c>
      <c r="AB265" s="5">
        <f t="shared" si="136"/>
        <v>0.00405076095558942</v>
      </c>
      <c r="AD265" s="4">
        <f t="shared" si="123"/>
        <v>4469.476592</v>
      </c>
      <c r="AE265" s="5">
        <f t="shared" si="139"/>
        <v>4.00089555482196</v>
      </c>
      <c r="AG265">
        <f t="shared" si="137"/>
        <v>48.1092003551322</v>
      </c>
      <c r="AH265">
        <f t="shared" si="138"/>
        <v>0.00436180766971379</v>
      </c>
      <c r="AJ265">
        <f t="shared" si="124"/>
        <v>23.0367894527838</v>
      </c>
      <c r="AK265">
        <f t="shared" si="125"/>
        <v>0.002088624300113</v>
      </c>
    </row>
    <row r="266" spans="1:37">
      <c r="A266">
        <v>15.1503121235352</v>
      </c>
      <c r="B266" s="6">
        <v>0.101545393054859</v>
      </c>
      <c r="C266" s="6">
        <v>0.00629370709052772</v>
      </c>
      <c r="D266" s="6">
        <f t="shared" si="112"/>
        <v>0.0952516859643313</v>
      </c>
      <c r="E266" s="6">
        <f t="shared" si="113"/>
        <v>0.898454606945141</v>
      </c>
      <c r="F266">
        <f t="shared" si="114"/>
        <v>1</v>
      </c>
      <c r="G266" s="1">
        <v>264</v>
      </c>
      <c r="H266" s="2">
        <f t="shared" si="126"/>
        <v>0.000363217858699053</v>
      </c>
      <c r="I266" s="2">
        <f t="shared" si="127"/>
        <v>0.00550068255076748</v>
      </c>
      <c r="J266" s="2">
        <f t="shared" si="128"/>
        <v>0.0516325402870336</v>
      </c>
      <c r="K266" s="3">
        <f t="shared" si="115"/>
        <v>0.00631722336720509</v>
      </c>
      <c r="L266" s="3">
        <f t="shared" si="116"/>
        <v>0.0956699664211094</v>
      </c>
      <c r="M266" s="3">
        <f t="shared" si="117"/>
        <v>0.898012810211685</v>
      </c>
      <c r="N266" s="4">
        <f t="shared" si="118"/>
        <v>1338.079801</v>
      </c>
      <c r="O266" s="4">
        <f t="shared" si="119"/>
        <v>0</v>
      </c>
      <c r="P266" s="4">
        <v>0</v>
      </c>
      <c r="Q266" s="4">
        <f t="shared" si="129"/>
        <v>0.85</v>
      </c>
      <c r="R266" s="5">
        <f t="shared" si="130"/>
        <v>8.45294898606234</v>
      </c>
      <c r="S266" s="5">
        <f t="shared" si="131"/>
        <v>0</v>
      </c>
      <c r="T266" s="5">
        <f t="shared" si="132"/>
        <v>0</v>
      </c>
      <c r="U266" s="5">
        <f t="shared" si="133"/>
        <v>0.000308735179894195</v>
      </c>
      <c r="W266" s="4">
        <f t="shared" si="120"/>
        <v>69.24775368896</v>
      </c>
      <c r="X266" s="4">
        <f t="shared" si="121"/>
        <v>0</v>
      </c>
      <c r="Y266" s="4">
        <f t="shared" si="122"/>
        <v>0.73</v>
      </c>
      <c r="Z266" s="5">
        <f t="shared" si="134"/>
        <v>6.62493027016006</v>
      </c>
      <c r="AA266" s="5">
        <f t="shared" si="135"/>
        <v>0</v>
      </c>
      <c r="AB266" s="5">
        <f t="shared" si="136"/>
        <v>0.00401549826206026</v>
      </c>
      <c r="AD266" s="4">
        <f t="shared" si="123"/>
        <v>4469.476592</v>
      </c>
      <c r="AE266" s="5">
        <f t="shared" si="139"/>
        <v>3.96638222715771</v>
      </c>
      <c r="AG266">
        <f t="shared" si="137"/>
        <v>19.0442614833801</v>
      </c>
      <c r="AH266">
        <f t="shared" si="138"/>
        <v>0.00432423344195446</v>
      </c>
      <c r="AJ266">
        <f t="shared" si="124"/>
        <v>9.09367944756988</v>
      </c>
      <c r="AK266">
        <f t="shared" si="125"/>
        <v>0.00206483159307138</v>
      </c>
    </row>
    <row r="267" spans="1:37">
      <c r="A267">
        <v>15.2078085642317</v>
      </c>
      <c r="B267" s="6">
        <v>0.100669421819127</v>
      </c>
      <c r="C267" s="6">
        <v>0.00624719706474546</v>
      </c>
      <c r="D267" s="6">
        <f t="shared" si="112"/>
        <v>0.0944222247543815</v>
      </c>
      <c r="E267" s="6">
        <f t="shared" si="113"/>
        <v>0.899330578180873</v>
      </c>
      <c r="F267">
        <f t="shared" si="114"/>
        <v>1</v>
      </c>
      <c r="G267" s="1">
        <v>265</v>
      </c>
      <c r="H267" s="2">
        <f t="shared" si="126"/>
        <v>0.000360528676022078</v>
      </c>
      <c r="I267" s="2">
        <f t="shared" si="127"/>
        <v>0.00545278737965587</v>
      </c>
      <c r="J267" s="2">
        <f t="shared" si="128"/>
        <v>0.0516831246408222</v>
      </c>
      <c r="K267" s="3">
        <f t="shared" si="115"/>
        <v>0.00627045207763659</v>
      </c>
      <c r="L267" s="3">
        <f t="shared" si="116"/>
        <v>0.0948369553593564</v>
      </c>
      <c r="M267" s="3">
        <f t="shared" si="117"/>
        <v>0.898892592563007</v>
      </c>
      <c r="N267" s="4">
        <f t="shared" si="118"/>
        <v>1338.079801</v>
      </c>
      <c r="O267" s="4">
        <f t="shared" si="119"/>
        <v>0</v>
      </c>
      <c r="P267" s="4">
        <v>0</v>
      </c>
      <c r="Q267" s="4">
        <f t="shared" si="129"/>
        <v>0.85</v>
      </c>
      <c r="R267" s="5">
        <f t="shared" si="130"/>
        <v>8.390365268224</v>
      </c>
      <c r="S267" s="5">
        <f t="shared" si="131"/>
        <v>0</v>
      </c>
      <c r="T267" s="5">
        <f t="shared" si="132"/>
        <v>0</v>
      </c>
      <c r="U267" s="5">
        <f t="shared" si="133"/>
        <v>0.000306449374618767</v>
      </c>
      <c r="W267" s="4">
        <f t="shared" si="120"/>
        <v>368.79109324624</v>
      </c>
      <c r="X267" s="4">
        <f t="shared" si="121"/>
        <v>0</v>
      </c>
      <c r="Y267" s="4">
        <f t="shared" si="122"/>
        <v>0.73</v>
      </c>
      <c r="Z267" s="5">
        <f t="shared" si="134"/>
        <v>34.9750244471219</v>
      </c>
      <c r="AA267" s="5">
        <f t="shared" si="135"/>
        <v>0</v>
      </c>
      <c r="AB267" s="5">
        <f t="shared" si="136"/>
        <v>0.00398053478714878</v>
      </c>
      <c r="AD267" s="4">
        <f t="shared" si="123"/>
        <v>4469.476592</v>
      </c>
      <c r="AE267" s="5">
        <f t="shared" si="139"/>
        <v>3.93216662528652</v>
      </c>
      <c r="AG267">
        <f t="shared" si="137"/>
        <v>47.2975563406324</v>
      </c>
      <c r="AH267">
        <f t="shared" si="138"/>
        <v>0.00428698416176755</v>
      </c>
      <c r="AJ267">
        <f t="shared" si="124"/>
        <v>22.5214267186504</v>
      </c>
      <c r="AK267">
        <f t="shared" si="125"/>
        <v>0.00204131052665652</v>
      </c>
    </row>
    <row r="268" spans="1:37">
      <c r="A268">
        <v>15.2653050049283</v>
      </c>
      <c r="B268" s="6">
        <v>0.0998010070621561</v>
      </c>
      <c r="C268" s="6">
        <v>0.00620120185410182</v>
      </c>
      <c r="D268" s="6">
        <f t="shared" si="112"/>
        <v>0.0935998052080543</v>
      </c>
      <c r="E268" s="6">
        <f t="shared" si="113"/>
        <v>0.900198992937844</v>
      </c>
      <c r="F268">
        <f t="shared" si="114"/>
        <v>1</v>
      </c>
      <c r="G268" s="1">
        <v>266</v>
      </c>
      <c r="H268" s="2">
        <f t="shared" si="126"/>
        <v>0.000357869315102559</v>
      </c>
      <c r="I268" s="2">
        <f t="shared" si="127"/>
        <v>0.00540529874769474</v>
      </c>
      <c r="J268" s="2">
        <f t="shared" si="128"/>
        <v>0.0517332726338024</v>
      </c>
      <c r="K268" s="3">
        <f t="shared" si="115"/>
        <v>0.00622419945942364</v>
      </c>
      <c r="L268" s="3">
        <f t="shared" si="116"/>
        <v>0.0940110149812179</v>
      </c>
      <c r="M268" s="3">
        <f t="shared" si="117"/>
        <v>0.899764785559358</v>
      </c>
      <c r="N268" s="4">
        <f t="shared" si="118"/>
        <v>1338.079801</v>
      </c>
      <c r="O268" s="4">
        <f t="shared" si="119"/>
        <v>0</v>
      </c>
      <c r="P268" s="4">
        <v>0</v>
      </c>
      <c r="Q268" s="4">
        <f t="shared" si="129"/>
        <v>0.85</v>
      </c>
      <c r="R268" s="5">
        <f t="shared" si="130"/>
        <v>8.32847557404989</v>
      </c>
      <c r="S268" s="5">
        <f t="shared" si="131"/>
        <v>0</v>
      </c>
      <c r="T268" s="5">
        <f t="shared" si="132"/>
        <v>0</v>
      </c>
      <c r="U268" s="5">
        <f t="shared" si="133"/>
        <v>0.000304188917837175</v>
      </c>
      <c r="W268" s="4">
        <f t="shared" si="120"/>
        <v>89.94053208896</v>
      </c>
      <c r="X268" s="4">
        <f t="shared" si="121"/>
        <v>0</v>
      </c>
      <c r="Y268" s="4">
        <f t="shared" si="122"/>
        <v>0.73</v>
      </c>
      <c r="Z268" s="5">
        <f t="shared" si="134"/>
        <v>8.45540070963393</v>
      </c>
      <c r="AA268" s="5">
        <f t="shared" si="135"/>
        <v>0</v>
      </c>
      <c r="AB268" s="5">
        <f t="shared" si="136"/>
        <v>0.00394586808581716</v>
      </c>
      <c r="AD268" s="4">
        <f t="shared" si="123"/>
        <v>4469.476592</v>
      </c>
      <c r="AE268" s="5">
        <f t="shared" si="139"/>
        <v>3.8982461808991</v>
      </c>
      <c r="AG268">
        <f t="shared" si="137"/>
        <v>20.6821224645829</v>
      </c>
      <c r="AH268">
        <f t="shared" si="138"/>
        <v>0.00425005700365433</v>
      </c>
      <c r="AJ268">
        <f t="shared" si="124"/>
        <v>9.82050886991518</v>
      </c>
      <c r="AK268">
        <f t="shared" si="125"/>
        <v>0.00201805799059097</v>
      </c>
    </row>
    <row r="269" spans="1:37">
      <c r="A269">
        <v>15.3228014456248</v>
      </c>
      <c r="B269" s="6">
        <v>0.0989400835987326</v>
      </c>
      <c r="C269" s="6">
        <v>0.00615571388782483</v>
      </c>
      <c r="D269" s="6">
        <f t="shared" si="112"/>
        <v>0.0927843697109078</v>
      </c>
      <c r="E269" s="6">
        <f t="shared" si="113"/>
        <v>0.901059916401267</v>
      </c>
      <c r="F269">
        <f t="shared" si="114"/>
        <v>1</v>
      </c>
      <c r="G269" s="1">
        <v>267</v>
      </c>
      <c r="H269" s="2">
        <f t="shared" si="126"/>
        <v>0.000355239336573668</v>
      </c>
      <c r="I269" s="2">
        <f t="shared" si="127"/>
        <v>0.00535821332999711</v>
      </c>
      <c r="J269" s="2">
        <f t="shared" si="128"/>
        <v>0.0517829880299294</v>
      </c>
      <c r="K269" s="3">
        <f t="shared" si="115"/>
        <v>0.00617845787096332</v>
      </c>
      <c r="L269" s="3">
        <f t="shared" si="116"/>
        <v>0.093192087459481</v>
      </c>
      <c r="M269" s="3">
        <f t="shared" si="117"/>
        <v>0.900629454669556</v>
      </c>
      <c r="N269" s="4">
        <f t="shared" si="118"/>
        <v>1338.079801</v>
      </c>
      <c r="O269" s="4">
        <f t="shared" si="119"/>
        <v>0</v>
      </c>
      <c r="P269" s="4">
        <v>0</v>
      </c>
      <c r="Q269" s="4">
        <f t="shared" si="129"/>
        <v>0.85</v>
      </c>
      <c r="R269" s="5">
        <f t="shared" si="130"/>
        <v>8.26726967846549</v>
      </c>
      <c r="S269" s="5">
        <f t="shared" si="131"/>
        <v>0</v>
      </c>
      <c r="T269" s="5">
        <f t="shared" si="132"/>
        <v>0</v>
      </c>
      <c r="U269" s="5">
        <f t="shared" si="133"/>
        <v>0.000301953436087617</v>
      </c>
      <c r="W269" s="4">
        <f t="shared" si="120"/>
        <v>368.79109324624</v>
      </c>
      <c r="X269" s="4">
        <f t="shared" si="121"/>
        <v>0</v>
      </c>
      <c r="Y269" s="4">
        <f t="shared" si="122"/>
        <v>0.73</v>
      </c>
      <c r="Z269" s="5">
        <f t="shared" si="134"/>
        <v>34.3684118160812</v>
      </c>
      <c r="AA269" s="5">
        <f t="shared" si="135"/>
        <v>0</v>
      </c>
      <c r="AB269" s="5">
        <f t="shared" si="136"/>
        <v>0.00391149573089789</v>
      </c>
      <c r="AD269" s="4">
        <f t="shared" si="123"/>
        <v>4469.476592</v>
      </c>
      <c r="AE269" s="5">
        <f t="shared" si="139"/>
        <v>3.86461834785196</v>
      </c>
      <c r="AG269">
        <f t="shared" si="137"/>
        <v>46.5002998423987</v>
      </c>
      <c r="AH269">
        <f t="shared" si="138"/>
        <v>0.00421344916698551</v>
      </c>
      <c r="AJ269">
        <f t="shared" si="124"/>
        <v>22.0179221022217</v>
      </c>
      <c r="AK269">
        <f t="shared" si="125"/>
        <v>0.00199507091039807</v>
      </c>
    </row>
    <row r="270" spans="1:37">
      <c r="A270">
        <v>15.3802978863213</v>
      </c>
      <c r="B270" s="6">
        <v>0.098086586805958</v>
      </c>
      <c r="C270" s="6">
        <v>0.00611072573369709</v>
      </c>
      <c r="D270" s="6">
        <f t="shared" si="112"/>
        <v>0.0919758610722609</v>
      </c>
      <c r="E270" s="6">
        <f t="shared" si="113"/>
        <v>0.901913413194042</v>
      </c>
      <c r="F270">
        <f t="shared" si="114"/>
        <v>1</v>
      </c>
      <c r="G270" s="1">
        <v>268</v>
      </c>
      <c r="H270" s="2">
        <f t="shared" si="126"/>
        <v>0.000352638309128018</v>
      </c>
      <c r="I270" s="2">
        <f t="shared" si="127"/>
        <v>0.00531152782614807</v>
      </c>
      <c r="J270" s="2">
        <f t="shared" si="128"/>
        <v>0.0518322745612241</v>
      </c>
      <c r="K270" s="3">
        <f t="shared" si="115"/>
        <v>0.00613321981076096</v>
      </c>
      <c r="L270" s="3">
        <f t="shared" si="116"/>
        <v>0.0923801153915843</v>
      </c>
      <c r="M270" s="3">
        <f t="shared" si="117"/>
        <v>0.901486664797655</v>
      </c>
      <c r="N270" s="4">
        <f t="shared" si="118"/>
        <v>1338.079801</v>
      </c>
      <c r="O270" s="4">
        <f t="shared" si="119"/>
        <v>0</v>
      </c>
      <c r="P270" s="4">
        <v>0</v>
      </c>
      <c r="Q270" s="4">
        <f t="shared" si="129"/>
        <v>0.85</v>
      </c>
      <c r="R270" s="5">
        <f t="shared" si="130"/>
        <v>8.20673754387228</v>
      </c>
      <c r="S270" s="5">
        <f t="shared" si="131"/>
        <v>0</v>
      </c>
      <c r="T270" s="5">
        <f t="shared" si="132"/>
        <v>0</v>
      </c>
      <c r="U270" s="5">
        <f t="shared" si="133"/>
        <v>0.000299742562758815</v>
      </c>
      <c r="W270" s="4">
        <f t="shared" si="120"/>
        <v>69.24775368896</v>
      </c>
      <c r="X270" s="4">
        <f t="shared" si="121"/>
        <v>0</v>
      </c>
      <c r="Y270" s="4">
        <f t="shared" si="122"/>
        <v>0.73</v>
      </c>
      <c r="Z270" s="5">
        <f t="shared" si="134"/>
        <v>6.39711547639414</v>
      </c>
      <c r="AA270" s="5">
        <f t="shared" si="135"/>
        <v>0</v>
      </c>
      <c r="AB270" s="5">
        <f t="shared" si="136"/>
        <v>0.00387741531308809</v>
      </c>
      <c r="AD270" s="4">
        <f t="shared" si="123"/>
        <v>4469.476592</v>
      </c>
      <c r="AE270" s="5">
        <f t="shared" si="139"/>
        <v>3.83128060196393</v>
      </c>
      <c r="AG270">
        <f t="shared" si="137"/>
        <v>18.4351336222303</v>
      </c>
      <c r="AH270">
        <f t="shared" si="138"/>
        <v>0.00417715787584691</v>
      </c>
      <c r="AJ270">
        <f t="shared" si="124"/>
        <v>8.70459477324087</v>
      </c>
      <c r="AK270">
        <f t="shared" si="125"/>
        <v>0.00197234624701895</v>
      </c>
    </row>
    <row r="271" spans="1:37">
      <c r="A271">
        <v>15.4377943270179</v>
      </c>
      <c r="B271" s="6">
        <v>0.0972404526183963</v>
      </c>
      <c r="C271" s="6">
        <v>0.00606623009502757</v>
      </c>
      <c r="D271" s="6">
        <f t="shared" si="112"/>
        <v>0.0911742225233687</v>
      </c>
      <c r="E271" s="6">
        <f t="shared" si="113"/>
        <v>0.902759547381604</v>
      </c>
      <c r="F271">
        <f t="shared" si="114"/>
        <v>1</v>
      </c>
      <c r="G271" s="1">
        <v>269</v>
      </c>
      <c r="H271" s="2">
        <f t="shared" si="126"/>
        <v>0.00035006580933569</v>
      </c>
      <c r="I271" s="2">
        <f t="shared" si="127"/>
        <v>0.00526523896001669</v>
      </c>
      <c r="J271" s="2">
        <f t="shared" si="128"/>
        <v>0.0518811359272473</v>
      </c>
      <c r="K271" s="3">
        <f t="shared" si="115"/>
        <v>0.00608847791436233</v>
      </c>
      <c r="L271" s="3">
        <f t="shared" si="116"/>
        <v>0.0915750417978148</v>
      </c>
      <c r="M271" s="3">
        <f t="shared" si="117"/>
        <v>0.902336480287823</v>
      </c>
      <c r="N271" s="4">
        <f t="shared" si="118"/>
        <v>1338.079801</v>
      </c>
      <c r="O271" s="4">
        <f t="shared" si="119"/>
        <v>0</v>
      </c>
      <c r="P271" s="4">
        <v>0</v>
      </c>
      <c r="Q271" s="4">
        <f t="shared" si="129"/>
        <v>0.85</v>
      </c>
      <c r="R271" s="5">
        <f t="shared" si="130"/>
        <v>8.14686931604284</v>
      </c>
      <c r="S271" s="5">
        <f t="shared" si="131"/>
        <v>0</v>
      </c>
      <c r="T271" s="5">
        <f t="shared" si="132"/>
        <v>0</v>
      </c>
      <c r="U271" s="5">
        <f t="shared" si="133"/>
        <v>0.000297555937935337</v>
      </c>
      <c r="W271" s="4">
        <f t="shared" si="120"/>
        <v>368.79109324624</v>
      </c>
      <c r="X271" s="4">
        <f t="shared" si="121"/>
        <v>0</v>
      </c>
      <c r="Y271" s="4">
        <f t="shared" si="122"/>
        <v>0.73</v>
      </c>
      <c r="Z271" s="5">
        <f t="shared" si="134"/>
        <v>33.7720597786862</v>
      </c>
      <c r="AA271" s="5">
        <f t="shared" si="135"/>
        <v>0</v>
      </c>
      <c r="AB271" s="5">
        <f t="shared" si="136"/>
        <v>0.00384362444081219</v>
      </c>
      <c r="AD271" s="4">
        <f t="shared" si="123"/>
        <v>4469.476592</v>
      </c>
      <c r="AE271" s="5">
        <f t="shared" si="139"/>
        <v>3.7982304408256</v>
      </c>
      <c r="AG271">
        <f t="shared" si="137"/>
        <v>45.7171595355547</v>
      </c>
      <c r="AH271">
        <f t="shared" si="138"/>
        <v>0.00414118037874752</v>
      </c>
      <c r="AJ271">
        <f t="shared" si="124"/>
        <v>21.5259931790913</v>
      </c>
      <c r="AK271">
        <f t="shared" si="125"/>
        <v>0.00194988099636808</v>
      </c>
    </row>
    <row r="272" spans="1:37">
      <c r="A272">
        <v>15.4952907677144</v>
      </c>
      <c r="B272" s="6">
        <v>0.0964016175232659</v>
      </c>
      <c r="C272" s="6">
        <v>0.00602221980770024</v>
      </c>
      <c r="D272" s="6">
        <f t="shared" si="112"/>
        <v>0.0903793977155657</v>
      </c>
      <c r="E272" s="6">
        <f t="shared" si="113"/>
        <v>0.903598382476734</v>
      </c>
      <c r="F272">
        <f t="shared" si="114"/>
        <v>1</v>
      </c>
      <c r="G272" s="1">
        <v>270</v>
      </c>
      <c r="H272" s="2">
        <f t="shared" si="126"/>
        <v>0.000347521421472401</v>
      </c>
      <c r="I272" s="2">
        <f t="shared" si="127"/>
        <v>0.0052193434796514</v>
      </c>
      <c r="J272" s="2">
        <f t="shared" si="128"/>
        <v>0.0519295757953764</v>
      </c>
      <c r="K272" s="3">
        <f t="shared" si="115"/>
        <v>0.00604422495136391</v>
      </c>
      <c r="L272" s="3">
        <f t="shared" si="116"/>
        <v>0.0907768101194672</v>
      </c>
      <c r="M272" s="3">
        <f t="shared" si="117"/>
        <v>0.903178964929169</v>
      </c>
      <c r="N272" s="4">
        <f t="shared" si="118"/>
        <v>1338.079801</v>
      </c>
      <c r="O272" s="4">
        <f t="shared" si="119"/>
        <v>0</v>
      </c>
      <c r="P272" s="4">
        <v>0</v>
      </c>
      <c r="Q272" s="4">
        <f t="shared" si="129"/>
        <v>0.85</v>
      </c>
      <c r="R272" s="5">
        <f t="shared" si="130"/>
        <v>8.08765532012025</v>
      </c>
      <c r="S272" s="5">
        <f t="shared" si="131"/>
        <v>0</v>
      </c>
      <c r="T272" s="5">
        <f t="shared" si="132"/>
        <v>0</v>
      </c>
      <c r="U272" s="5">
        <f t="shared" si="133"/>
        <v>0.000295393208251541</v>
      </c>
      <c r="W272" s="4">
        <f t="shared" si="120"/>
        <v>89.94053208896</v>
      </c>
      <c r="X272" s="4">
        <f t="shared" si="121"/>
        <v>0</v>
      </c>
      <c r="Y272" s="4">
        <f t="shared" si="122"/>
        <v>0.73</v>
      </c>
      <c r="Z272" s="5">
        <f t="shared" si="134"/>
        <v>8.16451460348337</v>
      </c>
      <c r="AA272" s="5">
        <f t="shared" si="135"/>
        <v>0</v>
      </c>
      <c r="AB272" s="5">
        <f t="shared" si="136"/>
        <v>0.00381012074014552</v>
      </c>
      <c r="AD272" s="4">
        <f t="shared" si="123"/>
        <v>4469.476592</v>
      </c>
      <c r="AE272" s="5">
        <f t="shared" si="139"/>
        <v>3.76546538361525</v>
      </c>
      <c r="AG272">
        <f t="shared" si="137"/>
        <v>20.0176353072189</v>
      </c>
      <c r="AH272">
        <f t="shared" si="138"/>
        <v>0.00410551394839706</v>
      </c>
      <c r="AJ272">
        <f t="shared" si="124"/>
        <v>9.39893015948802</v>
      </c>
      <c r="AK272">
        <f t="shared" si="125"/>
        <v>0.00192767218892595</v>
      </c>
    </row>
    <row r="273" spans="1:37">
      <c r="A273">
        <v>15.5527872084109</v>
      </c>
      <c r="B273" s="6">
        <v>0.0955700185556716</v>
      </c>
      <c r="C273" s="6">
        <v>0.00597868783729722</v>
      </c>
      <c r="D273" s="6">
        <f t="shared" si="112"/>
        <v>0.0895913307183744</v>
      </c>
      <c r="E273" s="6">
        <f t="shared" si="113"/>
        <v>0.904429981444328</v>
      </c>
      <c r="F273">
        <f t="shared" si="114"/>
        <v>1</v>
      </c>
      <c r="G273" s="1">
        <v>271</v>
      </c>
      <c r="H273" s="2">
        <f t="shared" si="126"/>
        <v>0.000345004737357386</v>
      </c>
      <c r="I273" s="2">
        <f t="shared" si="127"/>
        <v>0.00517383815725399</v>
      </c>
      <c r="J273" s="2">
        <f t="shared" si="128"/>
        <v>0.0519775978018888</v>
      </c>
      <c r="K273" s="3">
        <f t="shared" si="115"/>
        <v>0.00600045382249873</v>
      </c>
      <c r="L273" s="3">
        <f t="shared" si="116"/>
        <v>0.08998536421697</v>
      </c>
      <c r="M273" s="3">
        <f t="shared" si="117"/>
        <v>0.904014181960531</v>
      </c>
      <c r="N273" s="4">
        <f t="shared" si="118"/>
        <v>1338.079801</v>
      </c>
      <c r="O273" s="4">
        <f t="shared" si="119"/>
        <v>1574.14362</v>
      </c>
      <c r="P273" s="4">
        <v>0</v>
      </c>
      <c r="Q273" s="4">
        <f t="shared" si="129"/>
        <v>0.85</v>
      </c>
      <c r="R273" s="5">
        <f t="shared" si="130"/>
        <v>8.02908605671879</v>
      </c>
      <c r="S273" s="5">
        <f t="shared" si="131"/>
        <v>9.44557610179099</v>
      </c>
      <c r="T273" s="5">
        <f t="shared" si="132"/>
        <v>0</v>
      </c>
      <c r="U273" s="5">
        <f t="shared" si="133"/>
        <v>0.000293254026753778</v>
      </c>
      <c r="W273" s="4">
        <f t="shared" si="120"/>
        <v>368.79109324624</v>
      </c>
      <c r="X273" s="4">
        <f t="shared" si="121"/>
        <v>1574.14362</v>
      </c>
      <c r="Y273" s="4">
        <f t="shared" si="122"/>
        <v>0.73</v>
      </c>
      <c r="Z273" s="5">
        <f t="shared" si="134"/>
        <v>33.1858008457375</v>
      </c>
      <c r="AA273" s="5">
        <f t="shared" si="135"/>
        <v>141.64988697552</v>
      </c>
      <c r="AB273" s="5">
        <f t="shared" si="136"/>
        <v>0.00377690185479541</v>
      </c>
      <c r="AD273" s="4">
        <f t="shared" si="123"/>
        <v>4469.476592</v>
      </c>
      <c r="AE273" s="5">
        <f t="shared" si="139"/>
        <v>3.73298297091378</v>
      </c>
      <c r="AG273">
        <f t="shared" si="137"/>
        <v>196.043332950681</v>
      </c>
      <c r="AH273">
        <f t="shared" si="138"/>
        <v>0.00407015588154919</v>
      </c>
      <c r="AJ273">
        <f t="shared" si="124"/>
        <v>91.7908555653556</v>
      </c>
      <c r="AK273">
        <f t="shared" si="125"/>
        <v>0.00190571688936625</v>
      </c>
    </row>
    <row r="274" spans="1:37">
      <c r="A274">
        <v>15.6102836491074</v>
      </c>
      <c r="B274" s="6">
        <v>0.0947455932938789</v>
      </c>
      <c r="C274" s="6">
        <v>0.00593562727629455</v>
      </c>
      <c r="D274" s="6">
        <f t="shared" si="112"/>
        <v>0.0888099660175843</v>
      </c>
      <c r="E274" s="6">
        <f t="shared" si="113"/>
        <v>0.905254406706121</v>
      </c>
      <c r="F274">
        <f t="shared" si="114"/>
        <v>1</v>
      </c>
      <c r="G274" s="1">
        <v>272</v>
      </c>
      <c r="H274" s="2">
        <f t="shared" si="126"/>
        <v>0.000342515356184022</v>
      </c>
      <c r="I274" s="2">
        <f t="shared" si="127"/>
        <v>0.00512871978897889</v>
      </c>
      <c r="J274" s="2">
        <f t="shared" si="128"/>
        <v>0.0520252055513373</v>
      </c>
      <c r="K274" s="3">
        <f t="shared" si="115"/>
        <v>0.00595715755679588</v>
      </c>
      <c r="L274" s="3">
        <f t="shared" si="116"/>
        <v>0.0892006483679794</v>
      </c>
      <c r="M274" s="3">
        <f t="shared" si="117"/>
        <v>0.904842194075225</v>
      </c>
      <c r="N274" s="4">
        <f t="shared" si="118"/>
        <v>1338.079801</v>
      </c>
      <c r="O274" s="4">
        <f t="shared" si="119"/>
        <v>0</v>
      </c>
      <c r="P274" s="4">
        <v>0</v>
      </c>
      <c r="Q274" s="4">
        <f t="shared" si="129"/>
        <v>0.85</v>
      </c>
      <c r="R274" s="5">
        <f t="shared" si="130"/>
        <v>7.97115219812308</v>
      </c>
      <c r="S274" s="5">
        <f t="shared" si="131"/>
        <v>0</v>
      </c>
      <c r="T274" s="5">
        <f t="shared" si="132"/>
        <v>0</v>
      </c>
      <c r="U274" s="5">
        <f t="shared" si="133"/>
        <v>0.000291138052756419</v>
      </c>
      <c r="W274" s="4">
        <f t="shared" si="120"/>
        <v>69.24775368896</v>
      </c>
      <c r="X274" s="4">
        <f t="shared" si="121"/>
        <v>0</v>
      </c>
      <c r="Y274" s="4">
        <f t="shared" si="122"/>
        <v>0.73</v>
      </c>
      <c r="Z274" s="5">
        <f t="shared" si="134"/>
        <v>6.17694452708137</v>
      </c>
      <c r="AA274" s="5">
        <f t="shared" si="135"/>
        <v>0</v>
      </c>
      <c r="AB274" s="5">
        <f t="shared" si="136"/>
        <v>0.00374396544595459</v>
      </c>
      <c r="AD274" s="4">
        <f t="shared" si="123"/>
        <v>4469.476592</v>
      </c>
      <c r="AE274" s="5">
        <f t="shared" si="139"/>
        <v>3.70078076451511</v>
      </c>
      <c r="AG274">
        <f t="shared" si="137"/>
        <v>17.8488774897196</v>
      </c>
      <c r="AH274">
        <f t="shared" si="138"/>
        <v>0.00403510349871101</v>
      </c>
      <c r="AJ274">
        <f t="shared" si="124"/>
        <v>8.33373986280581</v>
      </c>
      <c r="AK274">
        <f t="shared" si="125"/>
        <v>0.00188401219612402</v>
      </c>
    </row>
    <row r="275" spans="1:37">
      <c r="A275">
        <v>15.667780089804</v>
      </c>
      <c r="B275" s="6">
        <v>0.0939282798546279</v>
      </c>
      <c r="C275" s="6">
        <v>0.00589303134132821</v>
      </c>
      <c r="D275" s="6">
        <f t="shared" si="112"/>
        <v>0.0880352485132997</v>
      </c>
      <c r="E275" s="6">
        <f t="shared" si="113"/>
        <v>0.906071720145372</v>
      </c>
      <c r="F275">
        <f t="shared" si="114"/>
        <v>1</v>
      </c>
      <c r="G275" s="1">
        <v>273</v>
      </c>
      <c r="H275" s="2">
        <f t="shared" si="126"/>
        <v>0.000340052884364235</v>
      </c>
      <c r="I275" s="2">
        <f t="shared" si="127"/>
        <v>0.00508398519487621</v>
      </c>
      <c r="J275" s="2">
        <f t="shared" si="128"/>
        <v>0.0520724026173592</v>
      </c>
      <c r="K275" s="3">
        <f t="shared" si="115"/>
        <v>0.00591432930881138</v>
      </c>
      <c r="L275" s="3">
        <f t="shared" si="116"/>
        <v>0.088422607265442</v>
      </c>
      <c r="M275" s="3">
        <f t="shared" si="117"/>
        <v>0.905663063425747</v>
      </c>
      <c r="N275" s="4">
        <f t="shared" si="118"/>
        <v>1338.079801</v>
      </c>
      <c r="O275" s="4">
        <f t="shared" si="119"/>
        <v>0</v>
      </c>
      <c r="P275" s="4">
        <v>0</v>
      </c>
      <c r="Q275" s="4">
        <f t="shared" si="129"/>
        <v>0.85</v>
      </c>
      <c r="R275" s="5">
        <f t="shared" si="130"/>
        <v>7.9138445845828</v>
      </c>
      <c r="S275" s="5">
        <f t="shared" si="131"/>
        <v>0</v>
      </c>
      <c r="T275" s="5">
        <f t="shared" si="132"/>
        <v>0</v>
      </c>
      <c r="U275" s="5">
        <f t="shared" si="133"/>
        <v>0.000289044951709599</v>
      </c>
      <c r="W275" s="4">
        <f t="shared" si="120"/>
        <v>368.79109324624</v>
      </c>
      <c r="X275" s="4">
        <f t="shared" si="121"/>
        <v>0</v>
      </c>
      <c r="Y275" s="4">
        <f t="shared" si="122"/>
        <v>0.73</v>
      </c>
      <c r="Z275" s="5">
        <f t="shared" si="134"/>
        <v>32.6094700011053</v>
      </c>
      <c r="AA275" s="5">
        <f t="shared" si="135"/>
        <v>0</v>
      </c>
      <c r="AB275" s="5">
        <f t="shared" si="136"/>
        <v>0.00371130919225963</v>
      </c>
      <c r="AD275" s="4">
        <f t="shared" si="123"/>
        <v>4469.476592</v>
      </c>
      <c r="AE275" s="5">
        <f t="shared" si="139"/>
        <v>3.66885634724759</v>
      </c>
      <c r="AG275">
        <f t="shared" si="137"/>
        <v>44.1921709329357</v>
      </c>
      <c r="AH275">
        <f t="shared" si="138"/>
        <v>0.00400035414396923</v>
      </c>
      <c r="AJ275">
        <f t="shared" si="124"/>
        <v>20.575768199768</v>
      </c>
      <c r="AK275">
        <f t="shared" si="125"/>
        <v>0.00186255524102229</v>
      </c>
    </row>
    <row r="276" spans="1:37">
      <c r="A276">
        <v>15.7252765305005</v>
      </c>
      <c r="B276" s="6">
        <v>0.0931180168884888</v>
      </c>
      <c r="C276" s="6">
        <v>0.00585089337052858</v>
      </c>
      <c r="D276" s="6">
        <f t="shared" si="112"/>
        <v>0.0872671235179602</v>
      </c>
      <c r="E276" s="6">
        <f t="shared" si="113"/>
        <v>0.906881983111511</v>
      </c>
      <c r="F276">
        <f t="shared" si="114"/>
        <v>1</v>
      </c>
      <c r="G276" s="1">
        <v>274</v>
      </c>
      <c r="H276" s="2">
        <f t="shared" si="126"/>
        <v>0.000337616935369718</v>
      </c>
      <c r="I276" s="2">
        <f t="shared" si="127"/>
        <v>0.00503963121872557</v>
      </c>
      <c r="J276" s="2">
        <f t="shared" si="128"/>
        <v>0.0521191925424049</v>
      </c>
      <c r="K276" s="3">
        <f t="shared" si="115"/>
        <v>0.00587196235592839</v>
      </c>
      <c r="L276" s="3">
        <f t="shared" si="116"/>
        <v>0.08765118601563</v>
      </c>
      <c r="M276" s="3">
        <f t="shared" si="117"/>
        <v>0.906476851628442</v>
      </c>
      <c r="N276" s="4">
        <f t="shared" si="118"/>
        <v>1338.079801</v>
      </c>
      <c r="O276" s="4">
        <f t="shared" si="119"/>
        <v>0</v>
      </c>
      <c r="P276" s="4">
        <v>0</v>
      </c>
      <c r="Q276" s="4">
        <f t="shared" si="129"/>
        <v>0.85</v>
      </c>
      <c r="R276" s="5">
        <f t="shared" si="130"/>
        <v>7.85715422070016</v>
      </c>
      <c r="S276" s="5">
        <f t="shared" si="131"/>
        <v>0</v>
      </c>
      <c r="T276" s="5">
        <f t="shared" si="132"/>
        <v>0</v>
      </c>
      <c r="U276" s="5">
        <f t="shared" si="133"/>
        <v>0.000286974395064261</v>
      </c>
      <c r="W276" s="4">
        <f t="shared" si="120"/>
        <v>89.94053208896</v>
      </c>
      <c r="X276" s="4">
        <f t="shared" si="121"/>
        <v>0</v>
      </c>
      <c r="Y276" s="4">
        <f t="shared" si="122"/>
        <v>0.73</v>
      </c>
      <c r="Z276" s="5">
        <f t="shared" si="134"/>
        <v>7.88339430847417</v>
      </c>
      <c r="AA276" s="5">
        <f t="shared" si="135"/>
        <v>0</v>
      </c>
      <c r="AB276" s="5">
        <f t="shared" si="136"/>
        <v>0.00367893078966967</v>
      </c>
      <c r="AD276" s="4">
        <f t="shared" si="123"/>
        <v>4469.476592</v>
      </c>
      <c r="AE276" s="5">
        <f t="shared" si="139"/>
        <v>3.63720732279134</v>
      </c>
      <c r="AG276">
        <f t="shared" si="137"/>
        <v>19.3777558519657</v>
      </c>
      <c r="AH276">
        <f t="shared" si="138"/>
        <v>0.00396590518473393</v>
      </c>
      <c r="AJ276">
        <f t="shared" si="124"/>
        <v>8.99696212880611</v>
      </c>
      <c r="AK276">
        <f t="shared" si="125"/>
        <v>0.00184134318886402</v>
      </c>
    </row>
    <row r="277" spans="1:37">
      <c r="A277">
        <v>15.782772971197</v>
      </c>
      <c r="B277" s="6">
        <v>0.0923147435752562</v>
      </c>
      <c r="C277" s="6">
        <v>0.00580920682092135</v>
      </c>
      <c r="D277" s="6">
        <f t="shared" si="112"/>
        <v>0.0865055367543348</v>
      </c>
      <c r="E277" s="6">
        <f t="shared" si="113"/>
        <v>0.907685256424744</v>
      </c>
      <c r="F277">
        <f t="shared" si="114"/>
        <v>1</v>
      </c>
      <c r="G277" s="1">
        <v>275</v>
      </c>
      <c r="H277" s="2">
        <f t="shared" si="126"/>
        <v>0.000335207129586476</v>
      </c>
      <c r="I277" s="2">
        <f t="shared" si="127"/>
        <v>0.00499565472800954</v>
      </c>
      <c r="J277" s="2">
        <f t="shared" si="128"/>
        <v>0.0521655788389042</v>
      </c>
      <c r="K277" s="3">
        <f t="shared" si="115"/>
        <v>0.00583005009572497</v>
      </c>
      <c r="L277" s="3">
        <f t="shared" si="116"/>
        <v>0.0868863301361475</v>
      </c>
      <c r="M277" s="3">
        <f t="shared" si="117"/>
        <v>0.907283619768128</v>
      </c>
      <c r="N277" s="4">
        <f t="shared" si="118"/>
        <v>1338.079801</v>
      </c>
      <c r="O277" s="4">
        <f t="shared" si="119"/>
        <v>0</v>
      </c>
      <c r="P277" s="4">
        <v>0</v>
      </c>
      <c r="Q277" s="4">
        <f t="shared" si="129"/>
        <v>0.85</v>
      </c>
      <c r="R277" s="5">
        <f t="shared" si="130"/>
        <v>7.80107227190769</v>
      </c>
      <c r="S277" s="5">
        <f t="shared" si="131"/>
        <v>0</v>
      </c>
      <c r="T277" s="5">
        <f t="shared" si="132"/>
        <v>0</v>
      </c>
      <c r="U277" s="5">
        <f t="shared" si="133"/>
        <v>0.000284926060148504</v>
      </c>
      <c r="W277" s="4">
        <f t="shared" si="120"/>
        <v>368.79109324624</v>
      </c>
      <c r="X277" s="4">
        <f t="shared" si="121"/>
        <v>0</v>
      </c>
      <c r="Y277" s="4">
        <f t="shared" si="122"/>
        <v>0.73</v>
      </c>
      <c r="Z277" s="5">
        <f t="shared" si="134"/>
        <v>32.0429046790636</v>
      </c>
      <c r="AA277" s="5">
        <f t="shared" si="135"/>
        <v>0</v>
      </c>
      <c r="AB277" s="5">
        <f t="shared" si="136"/>
        <v>0.00364682795144697</v>
      </c>
      <c r="AD277" s="4">
        <f t="shared" si="123"/>
        <v>4469.476592</v>
      </c>
      <c r="AE277" s="5">
        <f t="shared" si="139"/>
        <v>3.60583131549771</v>
      </c>
      <c r="AG277">
        <f t="shared" si="137"/>
        <v>43.449808266469</v>
      </c>
      <c r="AH277">
        <f t="shared" si="138"/>
        <v>0.00393175401159547</v>
      </c>
      <c r="AJ277">
        <f t="shared" si="124"/>
        <v>20.1169421818568</v>
      </c>
      <c r="AK277">
        <f t="shared" si="125"/>
        <v>0.00182037323708028</v>
      </c>
    </row>
    <row r="278" spans="1:37">
      <c r="A278">
        <v>15.8402694118935</v>
      </c>
      <c r="B278" s="6">
        <v>0.0915183996193845</v>
      </c>
      <c r="C278" s="6">
        <v>0.00576796526589295</v>
      </c>
      <c r="D278" s="6">
        <f t="shared" si="112"/>
        <v>0.0857504343534916</v>
      </c>
      <c r="E278" s="6">
        <f t="shared" si="113"/>
        <v>0.908481600380616</v>
      </c>
      <c r="F278">
        <f t="shared" si="114"/>
        <v>1</v>
      </c>
      <c r="G278" s="1">
        <v>276</v>
      </c>
      <c r="H278" s="2">
        <f t="shared" si="126"/>
        <v>0.000332823094161348</v>
      </c>
      <c r="I278" s="2">
        <f t="shared" si="127"/>
        <v>0.00495205261370959</v>
      </c>
      <c r="J278" s="2">
        <f t="shared" si="128"/>
        <v>0.0522115649886292</v>
      </c>
      <c r="K278" s="3">
        <f t="shared" si="115"/>
        <v>0.00578858604340715</v>
      </c>
      <c r="L278" s="3">
        <f t="shared" si="116"/>
        <v>0.0861279855539132</v>
      </c>
      <c r="M278" s="3">
        <f t="shared" si="117"/>
        <v>0.90808342840268</v>
      </c>
      <c r="N278" s="4">
        <f t="shared" si="118"/>
        <v>1338.079801</v>
      </c>
      <c r="O278" s="4">
        <f t="shared" si="119"/>
        <v>0</v>
      </c>
      <c r="P278" s="4">
        <v>0</v>
      </c>
      <c r="Q278" s="4">
        <f t="shared" si="129"/>
        <v>0.85</v>
      </c>
      <c r="R278" s="5">
        <f t="shared" si="130"/>
        <v>7.74559006103362</v>
      </c>
      <c r="S278" s="5">
        <f t="shared" si="131"/>
        <v>0</v>
      </c>
      <c r="T278" s="5">
        <f t="shared" si="132"/>
        <v>0</v>
      </c>
      <c r="U278" s="5">
        <f t="shared" si="133"/>
        <v>0.000282899630037146</v>
      </c>
      <c r="W278" s="4">
        <f t="shared" si="120"/>
        <v>69.24775368896</v>
      </c>
      <c r="X278" s="4">
        <f t="shared" si="121"/>
        <v>0</v>
      </c>
      <c r="Y278" s="4">
        <f t="shared" si="122"/>
        <v>0.73</v>
      </c>
      <c r="Z278" s="5">
        <f t="shared" si="134"/>
        <v>5.96416952936369</v>
      </c>
      <c r="AA278" s="5">
        <f t="shared" si="135"/>
        <v>0</v>
      </c>
      <c r="AB278" s="5">
        <f t="shared" si="136"/>
        <v>0.003614998408008</v>
      </c>
      <c r="AD278" s="4">
        <f t="shared" si="123"/>
        <v>4469.476592</v>
      </c>
      <c r="AE278" s="5">
        <f t="shared" si="139"/>
        <v>3.57472597021005</v>
      </c>
      <c r="AG278">
        <f t="shared" si="137"/>
        <v>17.2844855606074</v>
      </c>
      <c r="AH278">
        <f t="shared" si="138"/>
        <v>0.00389789803804515</v>
      </c>
      <c r="AJ278">
        <f t="shared" si="124"/>
        <v>7.98017200427561</v>
      </c>
      <c r="AK278">
        <f t="shared" si="125"/>
        <v>0.00179964261531864</v>
      </c>
    </row>
    <row r="279" spans="1:37">
      <c r="A279">
        <v>15.8977658525901</v>
      </c>
      <c r="B279" s="6">
        <v>0.0907289252454613</v>
      </c>
      <c r="C279" s="6">
        <v>0.00572716239271871</v>
      </c>
      <c r="D279" s="6">
        <f t="shared" si="112"/>
        <v>0.0850017628527426</v>
      </c>
      <c r="E279" s="6">
        <f t="shared" si="113"/>
        <v>0.909271074754539</v>
      </c>
      <c r="F279">
        <f t="shared" si="114"/>
        <v>1</v>
      </c>
      <c r="G279" s="1">
        <v>277</v>
      </c>
      <c r="H279" s="2">
        <f t="shared" si="126"/>
        <v>0.000330464462861604</v>
      </c>
      <c r="I279" s="2">
        <f t="shared" si="127"/>
        <v>0.00490882179024116</v>
      </c>
      <c r="J279" s="2">
        <f t="shared" si="128"/>
        <v>0.0522571544434969</v>
      </c>
      <c r="K279" s="3">
        <f t="shared" si="115"/>
        <v>0.00574756382930583</v>
      </c>
      <c r="L279" s="3">
        <f t="shared" si="116"/>
        <v>0.0853760986031171</v>
      </c>
      <c r="M279" s="3">
        <f t="shared" si="117"/>
        <v>0.908876337567577</v>
      </c>
      <c r="N279" s="4">
        <f t="shared" si="118"/>
        <v>1338.079801</v>
      </c>
      <c r="O279" s="4">
        <f t="shared" si="119"/>
        <v>0</v>
      </c>
      <c r="P279" s="4">
        <v>0</v>
      </c>
      <c r="Q279" s="4">
        <f t="shared" si="129"/>
        <v>0.85</v>
      </c>
      <c r="R279" s="5">
        <f t="shared" si="130"/>
        <v>7.69069906495234</v>
      </c>
      <c r="S279" s="5">
        <f t="shared" si="131"/>
        <v>0</v>
      </c>
      <c r="T279" s="5">
        <f t="shared" si="132"/>
        <v>0</v>
      </c>
      <c r="U279" s="5">
        <f t="shared" si="133"/>
        <v>0.000280894793432363</v>
      </c>
      <c r="W279" s="4">
        <f t="shared" si="120"/>
        <v>368.79109324624</v>
      </c>
      <c r="X279" s="4">
        <f t="shared" si="121"/>
        <v>0</v>
      </c>
      <c r="Y279" s="4">
        <f t="shared" si="122"/>
        <v>0.73</v>
      </c>
      <c r="Z279" s="5">
        <f t="shared" si="134"/>
        <v>31.4859447409423</v>
      </c>
      <c r="AA279" s="5">
        <f t="shared" si="135"/>
        <v>0</v>
      </c>
      <c r="AB279" s="5">
        <f t="shared" si="136"/>
        <v>0.00358343990687605</v>
      </c>
      <c r="AD279" s="4">
        <f t="shared" si="123"/>
        <v>4469.476592</v>
      </c>
      <c r="AE279" s="5">
        <f t="shared" si="139"/>
        <v>3.54388895209161</v>
      </c>
      <c r="AG279">
        <f t="shared" si="137"/>
        <v>42.7205327579863</v>
      </c>
      <c r="AH279">
        <f t="shared" si="138"/>
        <v>0.00386433470030841</v>
      </c>
      <c r="AJ279">
        <f t="shared" si="124"/>
        <v>19.6686315511156</v>
      </c>
      <c r="AK279">
        <f t="shared" si="125"/>
        <v>0.00177914858508754</v>
      </c>
    </row>
    <row r="280" spans="1:37">
      <c r="A280">
        <v>15.9552622932866</v>
      </c>
      <c r="B280" s="6">
        <v>0.0899462611937212</v>
      </c>
      <c r="C280" s="6">
        <v>0.00568679200015201</v>
      </c>
      <c r="D280" s="6">
        <f t="shared" si="112"/>
        <v>0.0842594691935692</v>
      </c>
      <c r="E280" s="6">
        <f t="shared" si="113"/>
        <v>0.910053738806279</v>
      </c>
      <c r="F280">
        <f t="shared" si="114"/>
        <v>1</v>
      </c>
      <c r="G280" s="1">
        <v>278</v>
      </c>
      <c r="H280" s="2">
        <f t="shared" si="126"/>
        <v>0.000328130875931124</v>
      </c>
      <c r="I280" s="2">
        <f t="shared" si="127"/>
        <v>0.00486595919528366</v>
      </c>
      <c r="J280" s="2">
        <f t="shared" si="128"/>
        <v>0.0523023506252854</v>
      </c>
      <c r="K280" s="3">
        <f t="shared" si="115"/>
        <v>0.00570697719643536</v>
      </c>
      <c r="L280" s="3">
        <f t="shared" si="116"/>
        <v>0.0846306160231559</v>
      </c>
      <c r="M280" s="3">
        <f t="shared" si="117"/>
        <v>0.909662406780409</v>
      </c>
      <c r="N280" s="4">
        <f t="shared" si="118"/>
        <v>1338.079801</v>
      </c>
      <c r="O280" s="4">
        <f t="shared" si="119"/>
        <v>0</v>
      </c>
      <c r="P280" s="4">
        <v>0</v>
      </c>
      <c r="Q280" s="4">
        <f t="shared" si="129"/>
        <v>0.85</v>
      </c>
      <c r="R280" s="5">
        <f t="shared" si="130"/>
        <v>7.63639091131776</v>
      </c>
      <c r="S280" s="5">
        <f t="shared" si="131"/>
        <v>0</v>
      </c>
      <c r="T280" s="5">
        <f t="shared" si="132"/>
        <v>0</v>
      </c>
      <c r="U280" s="5">
        <f t="shared" si="133"/>
        <v>0.000278911244541456</v>
      </c>
      <c r="W280" s="4">
        <f t="shared" si="120"/>
        <v>89.94053208896</v>
      </c>
      <c r="X280" s="4">
        <f t="shared" si="121"/>
        <v>0</v>
      </c>
      <c r="Y280" s="4">
        <f t="shared" si="122"/>
        <v>0.73</v>
      </c>
      <c r="Z280" s="5">
        <f t="shared" si="134"/>
        <v>7.61172263613911</v>
      </c>
      <c r="AA280" s="5">
        <f t="shared" si="135"/>
        <v>0</v>
      </c>
      <c r="AB280" s="5">
        <f t="shared" si="136"/>
        <v>0.00355215021255707</v>
      </c>
      <c r="AD280" s="4">
        <f t="shared" si="123"/>
        <v>4469.476592</v>
      </c>
      <c r="AE280" s="5">
        <f t="shared" si="139"/>
        <v>3.51331794644289</v>
      </c>
      <c r="AG280">
        <f t="shared" si="137"/>
        <v>18.7614314938998</v>
      </c>
      <c r="AH280">
        <f t="shared" si="138"/>
        <v>0.00383106145709853</v>
      </c>
      <c r="AJ280">
        <f t="shared" si="124"/>
        <v>8.61360887319052</v>
      </c>
      <c r="AK280">
        <f t="shared" si="125"/>
        <v>0.00175888843936731</v>
      </c>
    </row>
    <row r="281" spans="1:37">
      <c r="A281">
        <v>16.0127587339831</v>
      </c>
      <c r="B281" s="6">
        <v>0.089170348715597</v>
      </c>
      <c r="C281" s="6">
        <v>0.0056468479960727</v>
      </c>
      <c r="D281" s="6">
        <f t="shared" si="112"/>
        <v>0.0835235007195243</v>
      </c>
      <c r="E281" s="6">
        <f t="shared" si="113"/>
        <v>0.910829651284403</v>
      </c>
      <c r="F281">
        <f t="shared" si="114"/>
        <v>1</v>
      </c>
      <c r="G281" s="1">
        <v>279</v>
      </c>
      <c r="H281" s="2">
        <f t="shared" si="126"/>
        <v>0.000325821979959218</v>
      </c>
      <c r="I281" s="2">
        <f t="shared" si="127"/>
        <v>0.00482346178974558</v>
      </c>
      <c r="J281" s="2">
        <f t="shared" si="128"/>
        <v>0.0523471569267972</v>
      </c>
      <c r="K281" s="3">
        <f t="shared" si="115"/>
        <v>0.00566681999811236</v>
      </c>
      <c r="L281" s="3">
        <f t="shared" si="116"/>
        <v>0.0838914849565467</v>
      </c>
      <c r="M281" s="3">
        <f t="shared" si="117"/>
        <v>0.910441695045341</v>
      </c>
      <c r="N281" s="4">
        <f t="shared" si="118"/>
        <v>1338.079801</v>
      </c>
      <c r="O281" s="4">
        <f t="shared" si="119"/>
        <v>0</v>
      </c>
      <c r="P281" s="4">
        <v>0</v>
      </c>
      <c r="Q281" s="4">
        <f t="shared" si="129"/>
        <v>0.85</v>
      </c>
      <c r="R281" s="5">
        <f t="shared" si="130"/>
        <v>7.582657375377</v>
      </c>
      <c r="S281" s="5">
        <f t="shared" si="131"/>
        <v>0</v>
      </c>
      <c r="T281" s="5">
        <f t="shared" si="132"/>
        <v>0</v>
      </c>
      <c r="U281" s="5">
        <f t="shared" si="133"/>
        <v>0.000276948682965336</v>
      </c>
      <c r="W281" s="4">
        <f t="shared" si="120"/>
        <v>368.79109324624</v>
      </c>
      <c r="X281" s="4">
        <f t="shared" si="121"/>
        <v>0</v>
      </c>
      <c r="Y281" s="4">
        <f t="shared" si="122"/>
        <v>0.73</v>
      </c>
      <c r="Z281" s="5">
        <f t="shared" si="134"/>
        <v>30.9384324511754</v>
      </c>
      <c r="AA281" s="5">
        <f t="shared" si="135"/>
        <v>0</v>
      </c>
      <c r="AB281" s="5">
        <f t="shared" si="136"/>
        <v>0.00352112710651427</v>
      </c>
      <c r="AD281" s="4">
        <f t="shared" si="123"/>
        <v>4469.476592</v>
      </c>
      <c r="AE281" s="5">
        <f t="shared" si="139"/>
        <v>3.48301065853391</v>
      </c>
      <c r="AG281">
        <f t="shared" si="137"/>
        <v>42.0041004850863</v>
      </c>
      <c r="AH281">
        <f t="shared" si="138"/>
        <v>0.00379807578947961</v>
      </c>
      <c r="AJ281">
        <f t="shared" si="124"/>
        <v>19.2305876215855</v>
      </c>
      <c r="AK281">
        <f t="shared" si="125"/>
        <v>0.00173885950227509</v>
      </c>
    </row>
    <row r="282" spans="1:37">
      <c r="A282">
        <v>16.0702551746797</v>
      </c>
      <c r="B282" s="6">
        <v>0.0884011295693102</v>
      </c>
      <c r="C282" s="6">
        <v>0.00560732439519301</v>
      </c>
      <c r="D282" s="6">
        <f t="shared" si="112"/>
        <v>0.0827938051741172</v>
      </c>
      <c r="E282" s="6">
        <f t="shared" si="113"/>
        <v>0.91159887043069</v>
      </c>
      <c r="F282">
        <f t="shared" si="114"/>
        <v>1</v>
      </c>
      <c r="G282" s="1">
        <v>280</v>
      </c>
      <c r="H282" s="2">
        <f t="shared" si="126"/>
        <v>0.000323537427741859</v>
      </c>
      <c r="I282" s="2">
        <f t="shared" si="127"/>
        <v>0.00478132655756599</v>
      </c>
      <c r="J282" s="2">
        <f t="shared" si="128"/>
        <v>0.0523915767112918</v>
      </c>
      <c r="K282" s="3">
        <f t="shared" si="115"/>
        <v>0.00562708619563286</v>
      </c>
      <c r="L282" s="3">
        <f t="shared" si="116"/>
        <v>0.0831586529468207</v>
      </c>
      <c r="M282" s="3">
        <f t="shared" si="117"/>
        <v>0.911214260857546</v>
      </c>
      <c r="N282" s="4">
        <f t="shared" si="118"/>
        <v>1338.079801</v>
      </c>
      <c r="O282" s="4">
        <f t="shared" si="119"/>
        <v>0</v>
      </c>
      <c r="P282" s="4">
        <v>0</v>
      </c>
      <c r="Q282" s="4">
        <f t="shared" si="129"/>
        <v>0.85</v>
      </c>
      <c r="R282" s="5">
        <f t="shared" si="130"/>
        <v>7.52949037686226</v>
      </c>
      <c r="S282" s="5">
        <f t="shared" si="131"/>
        <v>0</v>
      </c>
      <c r="T282" s="5">
        <f t="shared" si="132"/>
        <v>0</v>
      </c>
      <c r="U282" s="5">
        <f t="shared" si="133"/>
        <v>0.00027500681358058</v>
      </c>
      <c r="W282" s="4">
        <f t="shared" si="120"/>
        <v>69.24775368896</v>
      </c>
      <c r="X282" s="4">
        <f t="shared" si="121"/>
        <v>0</v>
      </c>
      <c r="Y282" s="4">
        <f t="shared" si="122"/>
        <v>0.73</v>
      </c>
      <c r="Z282" s="5">
        <f t="shared" si="134"/>
        <v>5.75854991636715</v>
      </c>
      <c r="AA282" s="5">
        <f t="shared" si="135"/>
        <v>0</v>
      </c>
      <c r="AB282" s="5">
        <f t="shared" si="136"/>
        <v>0.00349036838702317</v>
      </c>
      <c r="AD282" s="4">
        <f t="shared" si="123"/>
        <v>4469.476592</v>
      </c>
      <c r="AE282" s="5">
        <f t="shared" si="139"/>
        <v>3.45296481343257</v>
      </c>
      <c r="AG282">
        <f t="shared" si="137"/>
        <v>16.741005106662</v>
      </c>
      <c r="AH282">
        <f t="shared" si="138"/>
        <v>0.00376537520060375</v>
      </c>
      <c r="AJ282">
        <f t="shared" si="124"/>
        <v>7.64300398196437</v>
      </c>
      <c r="AK282">
        <f t="shared" si="125"/>
        <v>0.00171905912867514</v>
      </c>
    </row>
    <row r="283" spans="1:37">
      <c r="A283">
        <v>16.1277516153762</v>
      </c>
      <c r="B283" s="6">
        <v>0.0876385460154993</v>
      </c>
      <c r="C283" s="6">
        <v>0.00556821531681963</v>
      </c>
      <c r="D283" s="6">
        <f t="shared" si="112"/>
        <v>0.0820703306986797</v>
      </c>
      <c r="E283" s="6">
        <f t="shared" si="113"/>
        <v>0.912361453984501</v>
      </c>
      <c r="F283">
        <f t="shared" si="114"/>
        <v>1</v>
      </c>
      <c r="G283" s="1">
        <v>281</v>
      </c>
      <c r="H283" s="2">
        <f t="shared" si="126"/>
        <v>0.000321276878151559</v>
      </c>
      <c r="I283" s="2">
        <f t="shared" si="127"/>
        <v>0.00473955050559501</v>
      </c>
      <c r="J283" s="2">
        <f t="shared" si="128"/>
        <v>0.0524356133127536</v>
      </c>
      <c r="K283" s="3">
        <f t="shared" si="115"/>
        <v>0.00558776985600632</v>
      </c>
      <c r="L283" s="3">
        <f t="shared" si="116"/>
        <v>0.0824320679363984</v>
      </c>
      <c r="M283" s="3">
        <f t="shared" si="117"/>
        <v>0.911980162207595</v>
      </c>
      <c r="N283" s="4">
        <f t="shared" si="118"/>
        <v>1338.079801</v>
      </c>
      <c r="O283" s="4">
        <f t="shared" si="119"/>
        <v>0</v>
      </c>
      <c r="P283" s="4">
        <v>0</v>
      </c>
      <c r="Q283" s="4">
        <f t="shared" si="129"/>
        <v>0.85</v>
      </c>
      <c r="R283" s="5">
        <f t="shared" si="130"/>
        <v>7.47688197695873</v>
      </c>
      <c r="S283" s="5">
        <f t="shared" si="131"/>
        <v>0</v>
      </c>
      <c r="T283" s="5">
        <f t="shared" si="132"/>
        <v>0</v>
      </c>
      <c r="U283" s="5">
        <f t="shared" si="133"/>
        <v>0.000273085346428825</v>
      </c>
      <c r="W283" s="4">
        <f t="shared" si="120"/>
        <v>368.79109324624</v>
      </c>
      <c r="X283" s="4">
        <f t="shared" si="121"/>
        <v>0</v>
      </c>
      <c r="Y283" s="4">
        <f t="shared" si="122"/>
        <v>0.73</v>
      </c>
      <c r="Z283" s="5">
        <f t="shared" si="134"/>
        <v>30.4002124528127</v>
      </c>
      <c r="AA283" s="5">
        <f t="shared" si="135"/>
        <v>0</v>
      </c>
      <c r="AB283" s="5">
        <f t="shared" si="136"/>
        <v>0.00345987186908435</v>
      </c>
      <c r="AD283" s="4">
        <f t="shared" si="123"/>
        <v>4469.476592</v>
      </c>
      <c r="AE283" s="5">
        <f t="shared" si="139"/>
        <v>3.42317815582447</v>
      </c>
      <c r="AG283">
        <f t="shared" si="137"/>
        <v>41.3002725855959</v>
      </c>
      <c r="AH283">
        <f t="shared" si="138"/>
        <v>0.00373295721551318</v>
      </c>
      <c r="AJ283">
        <f t="shared" si="124"/>
        <v>18.802567902799</v>
      </c>
      <c r="AK283">
        <f t="shared" si="125"/>
        <v>0.00169948470382274</v>
      </c>
    </row>
    <row r="284" spans="1:37">
      <c r="A284">
        <v>16.1852480560727</v>
      </c>
      <c r="B284" s="6">
        <v>0.0868825408128858</v>
      </c>
      <c r="C284" s="6">
        <v>0.00552951498267006</v>
      </c>
      <c r="D284" s="6">
        <f t="shared" si="112"/>
        <v>0.0813530258302157</v>
      </c>
      <c r="E284" s="6">
        <f t="shared" si="113"/>
        <v>0.913117459187114</v>
      </c>
      <c r="F284">
        <f t="shared" si="114"/>
        <v>1</v>
      </c>
      <c r="G284" s="1">
        <v>282</v>
      </c>
      <c r="H284" s="2">
        <f t="shared" si="126"/>
        <v>0.000319039996015181</v>
      </c>
      <c r="I284" s="2">
        <f t="shared" si="127"/>
        <v>0.00469813066354332</v>
      </c>
      <c r="J284" s="2">
        <f t="shared" si="128"/>
        <v>0.0524792700369417</v>
      </c>
      <c r="K284" s="3">
        <f t="shared" si="115"/>
        <v>0.00554886514974485</v>
      </c>
      <c r="L284" s="3">
        <f t="shared" si="116"/>
        <v>0.0817116782644477</v>
      </c>
      <c r="M284" s="3">
        <f t="shared" si="117"/>
        <v>0.912739456585807</v>
      </c>
      <c r="N284" s="4">
        <f t="shared" si="118"/>
        <v>1338.079801</v>
      </c>
      <c r="O284" s="4">
        <f t="shared" si="119"/>
        <v>0</v>
      </c>
      <c r="P284" s="4">
        <v>0</v>
      </c>
      <c r="Q284" s="4">
        <f t="shared" si="129"/>
        <v>0.85</v>
      </c>
      <c r="R284" s="5">
        <f t="shared" si="130"/>
        <v>7.42482437534642</v>
      </c>
      <c r="S284" s="5">
        <f t="shared" si="131"/>
        <v>0</v>
      </c>
      <c r="T284" s="5">
        <f t="shared" si="132"/>
        <v>0</v>
      </c>
      <c r="U284" s="5">
        <f t="shared" si="133"/>
        <v>0.000271183996612904</v>
      </c>
      <c r="W284" s="4">
        <f t="shared" si="120"/>
        <v>89.94053208896</v>
      </c>
      <c r="X284" s="4">
        <f t="shared" si="121"/>
        <v>0</v>
      </c>
      <c r="Y284" s="4">
        <f t="shared" si="122"/>
        <v>0.73</v>
      </c>
      <c r="Z284" s="5">
        <f t="shared" si="134"/>
        <v>7.34919182098633</v>
      </c>
      <c r="AA284" s="5">
        <f t="shared" si="135"/>
        <v>0</v>
      </c>
      <c r="AB284" s="5">
        <f t="shared" si="136"/>
        <v>0.00342963538438662</v>
      </c>
      <c r="AD284" s="4">
        <f t="shared" si="123"/>
        <v>4469.476592</v>
      </c>
      <c r="AE284" s="5">
        <f t="shared" si="139"/>
        <v>3.39364844985665</v>
      </c>
      <c r="AG284">
        <f t="shared" si="137"/>
        <v>18.1676646461894</v>
      </c>
      <c r="AH284">
        <f t="shared" si="138"/>
        <v>0.00370081938099953</v>
      </c>
      <c r="AJ284">
        <f t="shared" si="124"/>
        <v>8.24793145652986</v>
      </c>
      <c r="AK284">
        <f t="shared" si="125"/>
        <v>0.00168013364303726</v>
      </c>
    </row>
    <row r="285" spans="1:37">
      <c r="A285">
        <v>16.2427444967692</v>
      </c>
      <c r="B285" s="6">
        <v>0.086133057213977</v>
      </c>
      <c r="C285" s="6">
        <v>0.00549121771474201</v>
      </c>
      <c r="D285" s="6">
        <f t="shared" si="112"/>
        <v>0.080641839499235</v>
      </c>
      <c r="E285" s="6">
        <f t="shared" si="113"/>
        <v>0.913866942786023</v>
      </c>
      <c r="F285">
        <f t="shared" si="114"/>
        <v>1</v>
      </c>
      <c r="G285" s="1">
        <v>283</v>
      </c>
      <c r="H285" s="2">
        <f t="shared" si="126"/>
        <v>0.000316826451984347</v>
      </c>
      <c r="I285" s="2">
        <f t="shared" si="127"/>
        <v>0.00465706408377586</v>
      </c>
      <c r="J285" s="2">
        <f t="shared" si="128"/>
        <v>0.0525225501607364</v>
      </c>
      <c r="K285" s="3">
        <f t="shared" si="115"/>
        <v>0.00551036634870604</v>
      </c>
      <c r="L285" s="3">
        <f t="shared" si="116"/>
        <v>0.0809974326647254</v>
      </c>
      <c r="M285" s="3">
        <f t="shared" si="117"/>
        <v>0.913492200986569</v>
      </c>
      <c r="N285" s="4">
        <f t="shared" si="118"/>
        <v>1338.079801</v>
      </c>
      <c r="O285" s="4">
        <f t="shared" si="119"/>
        <v>0</v>
      </c>
      <c r="P285" s="4">
        <v>0</v>
      </c>
      <c r="Q285" s="4">
        <f t="shared" si="129"/>
        <v>0.85</v>
      </c>
      <c r="R285" s="5">
        <f t="shared" si="130"/>
        <v>7.37330990731367</v>
      </c>
      <c r="S285" s="5">
        <f t="shared" si="131"/>
        <v>0</v>
      </c>
      <c r="T285" s="5">
        <f t="shared" si="132"/>
        <v>0</v>
      </c>
      <c r="U285" s="5">
        <f t="shared" si="133"/>
        <v>0.000269302484186695</v>
      </c>
      <c r="W285" s="4">
        <f t="shared" si="120"/>
        <v>368.79109324624</v>
      </c>
      <c r="X285" s="4">
        <f t="shared" si="121"/>
        <v>0</v>
      </c>
      <c r="Y285" s="4">
        <f t="shared" si="122"/>
        <v>0.73</v>
      </c>
      <c r="Z285" s="5">
        <f t="shared" si="134"/>
        <v>29.8711317425628</v>
      </c>
      <c r="AA285" s="5">
        <f t="shared" si="135"/>
        <v>0</v>
      </c>
      <c r="AB285" s="5">
        <f t="shared" si="136"/>
        <v>0.00339965678115638</v>
      </c>
      <c r="AD285" s="4">
        <f t="shared" si="123"/>
        <v>4469.476592</v>
      </c>
      <c r="AE285" s="5">
        <f t="shared" si="139"/>
        <v>3.36437347896089</v>
      </c>
      <c r="AG285">
        <f t="shared" si="137"/>
        <v>40.6088151288373</v>
      </c>
      <c r="AH285">
        <f t="shared" si="138"/>
        <v>0.00366895926534307</v>
      </c>
      <c r="AJ285">
        <f t="shared" si="124"/>
        <v>18.3843359297514</v>
      </c>
      <c r="AK285">
        <f t="shared" si="125"/>
        <v>0.00166100339132382</v>
      </c>
    </row>
    <row r="286" spans="1:37">
      <c r="A286">
        <v>16.3002409374658</v>
      </c>
      <c r="B286" s="6">
        <v>0.0853900389608072</v>
      </c>
      <c r="C286" s="6">
        <v>0.00545331793323418</v>
      </c>
      <c r="D286" s="6">
        <f t="shared" si="112"/>
        <v>0.079936721027573</v>
      </c>
      <c r="E286" s="6">
        <f t="shared" si="113"/>
        <v>0.914609961039193</v>
      </c>
      <c r="F286">
        <f t="shared" si="114"/>
        <v>1</v>
      </c>
      <c r="G286" s="1">
        <v>284</v>
      </c>
      <c r="H286" s="2">
        <f t="shared" si="126"/>
        <v>0.000314635922417861</v>
      </c>
      <c r="I286" s="2">
        <f t="shared" si="127"/>
        <v>0.00461634784123776</v>
      </c>
      <c r="J286" s="2">
        <f t="shared" si="128"/>
        <v>0.0525654569329476</v>
      </c>
      <c r="K286" s="3">
        <f t="shared" si="115"/>
        <v>0.0054722678239881</v>
      </c>
      <c r="L286" s="3">
        <f t="shared" si="116"/>
        <v>0.080289280263404</v>
      </c>
      <c r="M286" s="3">
        <f t="shared" si="117"/>
        <v>0.914238451912608</v>
      </c>
      <c r="N286" s="4">
        <f t="shared" si="118"/>
        <v>1338.079801</v>
      </c>
      <c r="O286" s="4">
        <f t="shared" si="119"/>
        <v>0</v>
      </c>
      <c r="P286" s="4">
        <v>0</v>
      </c>
      <c r="Q286" s="4">
        <f t="shared" si="129"/>
        <v>0.85</v>
      </c>
      <c r="R286" s="5">
        <f t="shared" si="130"/>
        <v>7.32233104094069</v>
      </c>
      <c r="S286" s="5">
        <f t="shared" si="131"/>
        <v>0</v>
      </c>
      <c r="T286" s="5">
        <f t="shared" si="132"/>
        <v>0</v>
      </c>
      <c r="U286" s="5">
        <f t="shared" si="133"/>
        <v>0.000267440534055182</v>
      </c>
      <c r="W286" s="4">
        <f t="shared" si="120"/>
        <v>69.24775368896</v>
      </c>
      <c r="X286" s="4">
        <f t="shared" si="121"/>
        <v>0</v>
      </c>
      <c r="Y286" s="4">
        <f t="shared" si="122"/>
        <v>0.73</v>
      </c>
      <c r="Z286" s="5">
        <f t="shared" si="134"/>
        <v>5.55985230354408</v>
      </c>
      <c r="AA286" s="5">
        <f t="shared" si="135"/>
        <v>0</v>
      </c>
      <c r="AB286" s="5">
        <f t="shared" si="136"/>
        <v>0.00336993392410357</v>
      </c>
      <c r="AD286" s="4">
        <f t="shared" si="123"/>
        <v>4469.476592</v>
      </c>
      <c r="AE286" s="5">
        <f t="shared" si="139"/>
        <v>3.335351045691</v>
      </c>
      <c r="AG286">
        <f t="shared" si="137"/>
        <v>16.2175343901758</v>
      </c>
      <c r="AH286">
        <f t="shared" si="138"/>
        <v>0.00363737445815875</v>
      </c>
      <c r="AJ286">
        <f t="shared" si="124"/>
        <v>7.32140021089757</v>
      </c>
      <c r="AK286">
        <f t="shared" si="125"/>
        <v>0.00164209142304697</v>
      </c>
    </row>
    <row r="287" spans="1:37">
      <c r="A287">
        <v>16.3577373781623</v>
      </c>
      <c r="B287" s="6">
        <v>0.0846534302807142</v>
      </c>
      <c r="C287" s="6">
        <v>0.00541581015451722</v>
      </c>
      <c r="D287" s="6">
        <f t="shared" si="112"/>
        <v>0.079237620126197</v>
      </c>
      <c r="E287" s="6">
        <f t="shared" si="113"/>
        <v>0.915346569719286</v>
      </c>
      <c r="F287">
        <f t="shared" si="114"/>
        <v>1</v>
      </c>
      <c r="G287" s="1">
        <v>285</v>
      </c>
      <c r="H287" s="2">
        <f t="shared" si="126"/>
        <v>0.000312468089260031</v>
      </c>
      <c r="I287" s="2">
        <f t="shared" si="127"/>
        <v>0.00457597903327611</v>
      </c>
      <c r="J287" s="2">
        <f t="shared" si="128"/>
        <v>0.052607993573964</v>
      </c>
      <c r="K287" s="3">
        <f t="shared" si="115"/>
        <v>0.0054345640438757</v>
      </c>
      <c r="L287" s="3">
        <f t="shared" si="116"/>
        <v>0.079587170576885</v>
      </c>
      <c r="M287" s="3">
        <f t="shared" si="117"/>
        <v>0.914978265379239</v>
      </c>
      <c r="N287" s="4">
        <f t="shared" si="118"/>
        <v>1338.079801</v>
      </c>
      <c r="O287" s="4">
        <f t="shared" si="119"/>
        <v>0</v>
      </c>
      <c r="P287" s="4">
        <v>0</v>
      </c>
      <c r="Q287" s="4">
        <f t="shared" si="129"/>
        <v>0.85</v>
      </c>
      <c r="R287" s="5">
        <f t="shared" si="130"/>
        <v>7.27188037435095</v>
      </c>
      <c r="S287" s="5">
        <f t="shared" si="131"/>
        <v>0</v>
      </c>
      <c r="T287" s="5">
        <f t="shared" si="132"/>
        <v>0</v>
      </c>
      <c r="U287" s="5">
        <f t="shared" si="133"/>
        <v>0.000265597875871027</v>
      </c>
      <c r="W287" s="4">
        <f t="shared" si="120"/>
        <v>368.79109324624</v>
      </c>
      <c r="X287" s="4">
        <f t="shared" si="121"/>
        <v>0</v>
      </c>
      <c r="Y287" s="4">
        <f t="shared" si="122"/>
        <v>0.73</v>
      </c>
      <c r="Z287" s="5">
        <f t="shared" si="134"/>
        <v>29.3510396454244</v>
      </c>
      <c r="AA287" s="5">
        <f t="shared" si="135"/>
        <v>0</v>
      </c>
      <c r="AB287" s="5">
        <f t="shared" si="136"/>
        <v>0.00334046469429156</v>
      </c>
      <c r="AD287" s="4">
        <f t="shared" si="123"/>
        <v>4469.476592</v>
      </c>
      <c r="AE287" s="5">
        <f t="shared" si="139"/>
        <v>3.30657897155557</v>
      </c>
      <c r="AG287">
        <f t="shared" si="137"/>
        <v>39.9294989913309</v>
      </c>
      <c r="AH287">
        <f t="shared" si="138"/>
        <v>0.00360606257016259</v>
      </c>
      <c r="AJ287">
        <f t="shared" si="124"/>
        <v>17.975661098397</v>
      </c>
      <c r="AK287">
        <f t="shared" si="125"/>
        <v>0.00162339524157142</v>
      </c>
    </row>
    <row r="288" spans="1:37">
      <c r="A288">
        <v>16.4152338188588</v>
      </c>
      <c r="B288" s="6">
        <v>0.0839231758821533</v>
      </c>
      <c r="C288" s="6">
        <v>0.00537868898915326</v>
      </c>
      <c r="D288" s="6">
        <f t="shared" si="112"/>
        <v>0.078544486893</v>
      </c>
      <c r="E288" s="6">
        <f t="shared" si="113"/>
        <v>0.916076824117847</v>
      </c>
      <c r="F288">
        <f t="shared" si="114"/>
        <v>1</v>
      </c>
      <c r="G288" s="1">
        <v>286</v>
      </c>
      <c r="H288" s="2">
        <f t="shared" si="126"/>
        <v>0.000310322639931217</v>
      </c>
      <c r="I288" s="2">
        <f t="shared" si="127"/>
        <v>0.00453595477959877</v>
      </c>
      <c r="J288" s="2">
        <f t="shared" si="128"/>
        <v>0.0526501632769666</v>
      </c>
      <c r="K288" s="3">
        <f t="shared" si="115"/>
        <v>0.00539724957183524</v>
      </c>
      <c r="L288" s="3">
        <f t="shared" si="116"/>
        <v>0.0788910535095985</v>
      </c>
      <c r="M288" s="3">
        <f t="shared" si="117"/>
        <v>0.915711696918566</v>
      </c>
      <c r="N288" s="4">
        <f t="shared" si="118"/>
        <v>1338.079801</v>
      </c>
      <c r="O288" s="4">
        <f t="shared" si="119"/>
        <v>0</v>
      </c>
      <c r="P288" s="4">
        <v>0</v>
      </c>
      <c r="Q288" s="4">
        <f t="shared" si="129"/>
        <v>0.85</v>
      </c>
      <c r="R288" s="5">
        <f t="shared" si="130"/>
        <v>7.22195063302863</v>
      </c>
      <c r="S288" s="5">
        <f t="shared" si="131"/>
        <v>0</v>
      </c>
      <c r="T288" s="5">
        <f t="shared" si="132"/>
        <v>0</v>
      </c>
      <c r="U288" s="5">
        <f t="shared" si="133"/>
        <v>0.000263774243941534</v>
      </c>
      <c r="W288" s="4">
        <f t="shared" si="120"/>
        <v>89.94053208896</v>
      </c>
      <c r="X288" s="4">
        <f t="shared" si="121"/>
        <v>0</v>
      </c>
      <c r="Y288" s="4">
        <f t="shared" si="122"/>
        <v>0.73</v>
      </c>
      <c r="Z288" s="5">
        <f t="shared" si="134"/>
        <v>7.09550332971191</v>
      </c>
      <c r="AA288" s="5">
        <f t="shared" si="135"/>
        <v>0</v>
      </c>
      <c r="AB288" s="5">
        <f t="shared" si="136"/>
        <v>0.0033112469891071</v>
      </c>
      <c r="AD288" s="4">
        <f t="shared" si="123"/>
        <v>4469.476592</v>
      </c>
      <c r="AE288" s="5">
        <f t="shared" si="139"/>
        <v>3.27805509685621</v>
      </c>
      <c r="AG288">
        <f t="shared" si="137"/>
        <v>17.5955090595967</v>
      </c>
      <c r="AH288">
        <f t="shared" si="138"/>
        <v>0.00357502123304864</v>
      </c>
      <c r="AJ288">
        <f t="shared" si="124"/>
        <v>7.8990440791581</v>
      </c>
      <c r="AK288">
        <f t="shared" si="125"/>
        <v>0.00160491237895589</v>
      </c>
    </row>
    <row r="289" spans="1:37">
      <c r="A289">
        <v>16.4727302595554</v>
      </c>
      <c r="B289" s="6">
        <v>0.0831992209505466</v>
      </c>
      <c r="C289" s="6">
        <v>0.00534194913996285</v>
      </c>
      <c r="D289" s="6">
        <f t="shared" si="112"/>
        <v>0.0778572718105838</v>
      </c>
      <c r="E289" s="6">
        <f t="shared" si="113"/>
        <v>0.916800779049453</v>
      </c>
      <c r="F289">
        <f t="shared" si="114"/>
        <v>1</v>
      </c>
      <c r="G289" s="1">
        <v>287</v>
      </c>
      <c r="H289" s="2">
        <f t="shared" si="126"/>
        <v>0.000308199267210234</v>
      </c>
      <c r="I289" s="2">
        <f t="shared" si="127"/>
        <v>0.00449627222207253</v>
      </c>
      <c r="J289" s="2">
        <f t="shared" si="128"/>
        <v>0.0526919692073204</v>
      </c>
      <c r="K289" s="3">
        <f t="shared" si="115"/>
        <v>0.00536031906455805</v>
      </c>
      <c r="L289" s="3">
        <f t="shared" si="116"/>
        <v>0.0782008793517919</v>
      </c>
      <c r="M289" s="3">
        <f t="shared" si="117"/>
        <v>0.91643880158365</v>
      </c>
      <c r="N289" s="4">
        <f t="shared" si="118"/>
        <v>1338.079801</v>
      </c>
      <c r="O289" s="4">
        <f t="shared" si="119"/>
        <v>0</v>
      </c>
      <c r="P289" s="4">
        <v>0</v>
      </c>
      <c r="Q289" s="4">
        <f t="shared" si="129"/>
        <v>0.85</v>
      </c>
      <c r="R289" s="5">
        <f t="shared" si="130"/>
        <v>7.17253466720035</v>
      </c>
      <c r="S289" s="5">
        <f t="shared" si="131"/>
        <v>0</v>
      </c>
      <c r="T289" s="5">
        <f t="shared" si="132"/>
        <v>0</v>
      </c>
      <c r="U289" s="5">
        <f t="shared" si="133"/>
        <v>0.000261969377128699</v>
      </c>
      <c r="W289" s="4">
        <f t="shared" si="120"/>
        <v>368.79109324624</v>
      </c>
      <c r="X289" s="4">
        <f t="shared" si="121"/>
        <v>0</v>
      </c>
      <c r="Y289" s="4">
        <f t="shared" si="122"/>
        <v>0.73</v>
      </c>
      <c r="Z289" s="5">
        <f t="shared" si="134"/>
        <v>28.8397877889646</v>
      </c>
      <c r="AA289" s="5">
        <f t="shared" si="135"/>
        <v>0</v>
      </c>
      <c r="AB289" s="5">
        <f t="shared" si="136"/>
        <v>0.00328227872211294</v>
      </c>
      <c r="AD289" s="4">
        <f t="shared" si="123"/>
        <v>4469.476592</v>
      </c>
      <c r="AE289" s="5">
        <f t="shared" si="139"/>
        <v>3.24977728052629</v>
      </c>
      <c r="AG289">
        <f t="shared" si="137"/>
        <v>39.2620997366913</v>
      </c>
      <c r="AH289">
        <f t="shared" si="138"/>
        <v>0.00354424809924164</v>
      </c>
      <c r="AJ289">
        <f t="shared" si="124"/>
        <v>17.5763185064293</v>
      </c>
      <c r="AK289">
        <f t="shared" si="125"/>
        <v>0.00158664039559407</v>
      </c>
    </row>
    <row r="290" spans="1:37">
      <c r="A290">
        <v>16.5302267002519</v>
      </c>
      <c r="B290" s="6">
        <v>0.0824815111441689</v>
      </c>
      <c r="C290" s="6">
        <v>0.00530558540013798</v>
      </c>
      <c r="D290" s="6">
        <f t="shared" si="112"/>
        <v>0.0771759257440309</v>
      </c>
      <c r="E290" s="6">
        <f t="shared" si="113"/>
        <v>0.917518488855831</v>
      </c>
      <c r="F290">
        <f t="shared" si="114"/>
        <v>1</v>
      </c>
      <c r="G290" s="1">
        <v>288</v>
      </c>
      <c r="H290" s="2">
        <f t="shared" si="126"/>
        <v>0.000306097669124422</v>
      </c>
      <c r="I290" s="2">
        <f t="shared" si="127"/>
        <v>0.00445692852459385</v>
      </c>
      <c r="J290" s="2">
        <f t="shared" si="128"/>
        <v>0.0527334145027819</v>
      </c>
      <c r="K290" s="3">
        <f t="shared" si="115"/>
        <v>0.00532376727005041</v>
      </c>
      <c r="L290" s="3">
        <f t="shared" si="116"/>
        <v>0.0775165987773073</v>
      </c>
      <c r="M290" s="3">
        <f t="shared" si="117"/>
        <v>0.917159633952642</v>
      </c>
      <c r="N290" s="4">
        <f t="shared" si="118"/>
        <v>1338.079801</v>
      </c>
      <c r="O290" s="4">
        <f t="shared" si="119"/>
        <v>0</v>
      </c>
      <c r="P290" s="4">
        <v>0</v>
      </c>
      <c r="Q290" s="4">
        <f t="shared" si="129"/>
        <v>0.85</v>
      </c>
      <c r="R290" s="5">
        <f t="shared" si="130"/>
        <v>7.12362544927937</v>
      </c>
      <c r="S290" s="5">
        <f t="shared" si="131"/>
        <v>0</v>
      </c>
      <c r="T290" s="5">
        <f t="shared" si="132"/>
        <v>0</v>
      </c>
      <c r="U290" s="5">
        <f t="shared" si="133"/>
        <v>0.000260183018755759</v>
      </c>
      <c r="W290" s="4">
        <f t="shared" si="120"/>
        <v>69.24775368896</v>
      </c>
      <c r="X290" s="4">
        <f t="shared" si="121"/>
        <v>0</v>
      </c>
      <c r="Y290" s="4">
        <f t="shared" si="122"/>
        <v>0.73</v>
      </c>
      <c r="Z290" s="5">
        <f t="shared" si="134"/>
        <v>5.36785033893692</v>
      </c>
      <c r="AA290" s="5">
        <f t="shared" si="135"/>
        <v>0</v>
      </c>
      <c r="AB290" s="5">
        <f t="shared" si="136"/>
        <v>0.00325355782295351</v>
      </c>
      <c r="AD290" s="4">
        <f t="shared" si="123"/>
        <v>4469.476592</v>
      </c>
      <c r="AE290" s="5">
        <f t="shared" si="139"/>
        <v>3.22174339996618</v>
      </c>
      <c r="AG290">
        <f t="shared" si="137"/>
        <v>15.7132191881825</v>
      </c>
      <c r="AH290">
        <f t="shared" si="138"/>
        <v>0.00351374084170927</v>
      </c>
      <c r="AJ290">
        <f t="shared" si="124"/>
        <v>7.01457319634568</v>
      </c>
      <c r="AK290">
        <f t="shared" si="125"/>
        <v>0.00156857687988567</v>
      </c>
    </row>
    <row r="291" spans="1:37">
      <c r="A291">
        <v>16.5877231409484</v>
      </c>
      <c r="B291" s="6">
        <v>0.0817699925900684</v>
      </c>
      <c r="C291" s="6">
        <v>0.00526959265139994</v>
      </c>
      <c r="D291" s="6">
        <f t="shared" si="112"/>
        <v>0.0765003999386685</v>
      </c>
      <c r="E291" s="6">
        <f t="shared" si="113"/>
        <v>0.918230007409932</v>
      </c>
      <c r="F291">
        <f t="shared" si="114"/>
        <v>1</v>
      </c>
      <c r="G291" s="1">
        <v>289</v>
      </c>
      <c r="H291" s="2">
        <f t="shared" si="126"/>
        <v>0.000304017548847571</v>
      </c>
      <c r="I291" s="2">
        <f t="shared" si="127"/>
        <v>0.00441792087303541</v>
      </c>
      <c r="J291" s="2">
        <f t="shared" si="128"/>
        <v>0.0527745022746136</v>
      </c>
      <c r="K291" s="3">
        <f t="shared" si="115"/>
        <v>0.00528758902576896</v>
      </c>
      <c r="L291" s="3">
        <f t="shared" si="116"/>
        <v>0.0768381628413497</v>
      </c>
      <c r="M291" s="3">
        <f t="shared" si="117"/>
        <v>0.917874248132881</v>
      </c>
      <c r="N291" s="4">
        <f t="shared" si="118"/>
        <v>1338.079801</v>
      </c>
      <c r="O291" s="4">
        <f t="shared" si="119"/>
        <v>1574.14362</v>
      </c>
      <c r="P291" s="4">
        <v>0</v>
      </c>
      <c r="Q291" s="4">
        <f t="shared" si="129"/>
        <v>0.85</v>
      </c>
      <c r="R291" s="5">
        <f t="shared" si="130"/>
        <v>7.07521607137071</v>
      </c>
      <c r="S291" s="5">
        <f t="shared" si="131"/>
        <v>8.32342453009623</v>
      </c>
      <c r="T291" s="5">
        <f t="shared" si="132"/>
        <v>0</v>
      </c>
      <c r="U291" s="5">
        <f t="shared" si="133"/>
        <v>0.000258414916520436</v>
      </c>
      <c r="W291" s="4">
        <f t="shared" si="120"/>
        <v>368.79109324624</v>
      </c>
      <c r="X291" s="4">
        <f t="shared" si="121"/>
        <v>1574.14362</v>
      </c>
      <c r="Y291" s="4">
        <f t="shared" si="122"/>
        <v>0.73</v>
      </c>
      <c r="Z291" s="5">
        <f t="shared" si="134"/>
        <v>28.337230077294</v>
      </c>
      <c r="AA291" s="5">
        <f t="shared" si="135"/>
        <v>120.954303809232</v>
      </c>
      <c r="AB291" s="5">
        <f t="shared" si="136"/>
        <v>0.00322508223731585</v>
      </c>
      <c r="AD291" s="4">
        <f t="shared" si="123"/>
        <v>4469.476592</v>
      </c>
      <c r="AE291" s="5">
        <f t="shared" si="139"/>
        <v>3.19395135089044</v>
      </c>
      <c r="AG291">
        <f t="shared" si="137"/>
        <v>167.884125838883</v>
      </c>
      <c r="AH291">
        <f t="shared" si="138"/>
        <v>0.00348349715383629</v>
      </c>
      <c r="AJ291">
        <f t="shared" si="124"/>
        <v>74.7355796320217</v>
      </c>
      <c r="AK291">
        <f t="shared" si="125"/>
        <v>0.00155071944793816</v>
      </c>
    </row>
    <row r="292" spans="1:37">
      <c r="A292">
        <v>16.6452195816449</v>
      </c>
      <c r="B292" s="6">
        <v>0.0810646118800229</v>
      </c>
      <c r="C292" s="6">
        <v>0.00523396586220071</v>
      </c>
      <c r="D292" s="6">
        <f t="shared" si="112"/>
        <v>0.0758306460178222</v>
      </c>
      <c r="E292" s="6">
        <f t="shared" si="113"/>
        <v>0.918935388119977</v>
      </c>
      <c r="F292">
        <f t="shared" si="114"/>
        <v>1</v>
      </c>
      <c r="G292" s="1">
        <v>290</v>
      </c>
      <c r="H292" s="2">
        <f t="shared" si="126"/>
        <v>0.00030195861458973</v>
      </c>
      <c r="I292" s="2">
        <f t="shared" si="127"/>
        <v>0.0043792464750366</v>
      </c>
      <c r="J292" s="2">
        <f t="shared" si="128"/>
        <v>0.0528152356068738</v>
      </c>
      <c r="K292" s="3">
        <f t="shared" si="115"/>
        <v>0.00525177925680032</v>
      </c>
      <c r="L292" s="3">
        <f t="shared" si="116"/>
        <v>0.0761655229782453</v>
      </c>
      <c r="M292" s="3">
        <f t="shared" si="117"/>
        <v>0.918582697764954</v>
      </c>
      <c r="N292" s="4">
        <f t="shared" si="118"/>
        <v>1338.079801</v>
      </c>
      <c r="O292" s="4">
        <f t="shared" si="119"/>
        <v>0</v>
      </c>
      <c r="P292" s="4">
        <v>0</v>
      </c>
      <c r="Q292" s="4">
        <f t="shared" si="129"/>
        <v>0.85</v>
      </c>
      <c r="R292" s="5">
        <f t="shared" si="130"/>
        <v>7.02729974283531</v>
      </c>
      <c r="S292" s="5">
        <f t="shared" si="131"/>
        <v>0</v>
      </c>
      <c r="T292" s="5">
        <f t="shared" si="132"/>
        <v>0</v>
      </c>
      <c r="U292" s="5">
        <f t="shared" si="133"/>
        <v>0.00025666482240127</v>
      </c>
      <c r="W292" s="4">
        <f t="shared" si="120"/>
        <v>89.94053208896</v>
      </c>
      <c r="X292" s="4">
        <f t="shared" si="121"/>
        <v>0</v>
      </c>
      <c r="Y292" s="4">
        <f t="shared" si="122"/>
        <v>0.73</v>
      </c>
      <c r="Z292" s="5">
        <f t="shared" si="134"/>
        <v>6.85036766349729</v>
      </c>
      <c r="AA292" s="5">
        <f t="shared" si="135"/>
        <v>0</v>
      </c>
      <c r="AB292" s="5">
        <f t="shared" si="136"/>
        <v>0.00319684992677672</v>
      </c>
      <c r="AD292" s="4">
        <f t="shared" si="123"/>
        <v>4469.476592</v>
      </c>
      <c r="AE292" s="5">
        <f t="shared" si="139"/>
        <v>3.16639904716106</v>
      </c>
      <c r="AG292">
        <f t="shared" si="137"/>
        <v>17.0440664534937</v>
      </c>
      <c r="AH292">
        <f t="shared" si="138"/>
        <v>0.00345351474917799</v>
      </c>
      <c r="AJ292">
        <f t="shared" si="124"/>
        <v>7.56611055771316</v>
      </c>
      <c r="AK292">
        <f t="shared" si="125"/>
        <v>0.0015330657432175</v>
      </c>
    </row>
    <row r="293" spans="1:37">
      <c r="A293">
        <v>16.7027160223415</v>
      </c>
      <c r="B293" s="6">
        <v>0.0803653160665311</v>
      </c>
      <c r="C293" s="6">
        <v>0.0051987000859669</v>
      </c>
      <c r="D293" s="6">
        <f t="shared" si="112"/>
        <v>0.0751666159805642</v>
      </c>
      <c r="E293" s="6">
        <f t="shared" si="113"/>
        <v>0.919634683933469</v>
      </c>
      <c r="F293">
        <f t="shared" si="114"/>
        <v>1</v>
      </c>
      <c r="G293" s="1">
        <v>291</v>
      </c>
      <c r="H293" s="2">
        <f t="shared" si="126"/>
        <v>0.000299920579498145</v>
      </c>
      <c r="I293" s="2">
        <f t="shared" si="127"/>
        <v>0.00434090255991984</v>
      </c>
      <c r="J293" s="2">
        <f t="shared" si="128"/>
        <v>0.0528556175571852</v>
      </c>
      <c r="K293" s="3">
        <f t="shared" si="115"/>
        <v>0.0052163329740838</v>
      </c>
      <c r="L293" s="3">
        <f t="shared" si="116"/>
        <v>0.0754986309991932</v>
      </c>
      <c r="M293" s="3">
        <f t="shared" si="117"/>
        <v>0.919285036026723</v>
      </c>
      <c r="N293" s="4">
        <f t="shared" si="118"/>
        <v>1338.079801</v>
      </c>
      <c r="O293" s="4">
        <f t="shared" si="119"/>
        <v>0</v>
      </c>
      <c r="P293" s="4">
        <v>0</v>
      </c>
      <c r="Q293" s="4">
        <f t="shared" si="129"/>
        <v>0.85</v>
      </c>
      <c r="R293" s="5">
        <f t="shared" si="130"/>
        <v>6.97986978791179</v>
      </c>
      <c r="S293" s="5">
        <f t="shared" si="131"/>
        <v>0</v>
      </c>
      <c r="T293" s="5">
        <f t="shared" si="132"/>
        <v>0</v>
      </c>
      <c r="U293" s="5">
        <f t="shared" si="133"/>
        <v>0.000254932492573424</v>
      </c>
      <c r="W293" s="4">
        <f t="shared" si="120"/>
        <v>368.79109324624</v>
      </c>
      <c r="X293" s="4">
        <f t="shared" si="121"/>
        <v>0</v>
      </c>
      <c r="Y293" s="4">
        <f t="shared" si="122"/>
        <v>0.73</v>
      </c>
      <c r="Z293" s="5">
        <f t="shared" si="134"/>
        <v>27.8432226647869</v>
      </c>
      <c r="AA293" s="5">
        <f t="shared" si="135"/>
        <v>0</v>
      </c>
      <c r="AB293" s="5">
        <f t="shared" si="136"/>
        <v>0.00316885886874148</v>
      </c>
      <c r="AD293" s="4">
        <f t="shared" si="123"/>
        <v>4469.476592</v>
      </c>
      <c r="AE293" s="5">
        <f t="shared" si="139"/>
        <v>3.13908442064062</v>
      </c>
      <c r="AG293">
        <f t="shared" si="137"/>
        <v>37.9621768733393</v>
      </c>
      <c r="AH293">
        <f t="shared" si="138"/>
        <v>0.00342379136131491</v>
      </c>
      <c r="AJ293">
        <f t="shared" si="124"/>
        <v>16.8047580201649</v>
      </c>
      <c r="AK293">
        <f t="shared" si="125"/>
        <v>0.00151561343624726</v>
      </c>
    </row>
    <row r="294" spans="1:37">
      <c r="A294">
        <v>16.760212463038</v>
      </c>
      <c r="B294" s="6">
        <v>0.079672052658838</v>
      </c>
      <c r="C294" s="6">
        <v>0.00516379045938489</v>
      </c>
      <c r="D294" s="6">
        <f t="shared" si="112"/>
        <v>0.0745082621994531</v>
      </c>
      <c r="E294" s="6">
        <f t="shared" si="113"/>
        <v>0.920327947341162</v>
      </c>
      <c r="F294">
        <f t="shared" si="114"/>
        <v>1</v>
      </c>
      <c r="G294" s="1">
        <v>292</v>
      </c>
      <c r="H294" s="2">
        <f t="shared" si="126"/>
        <v>0.000297903161554413</v>
      </c>
      <c r="I294" s="2">
        <f t="shared" si="127"/>
        <v>0.00430288637851636</v>
      </c>
      <c r="J294" s="2">
        <f t="shared" si="128"/>
        <v>0.0528956511564258</v>
      </c>
      <c r="K294" s="3">
        <f t="shared" si="115"/>
        <v>0.0051812452726759</v>
      </c>
      <c r="L294" s="3">
        <f t="shared" si="116"/>
        <v>0.0748374390900087</v>
      </c>
      <c r="M294" s="3">
        <f t="shared" si="117"/>
        <v>0.919981315637315</v>
      </c>
      <c r="N294" s="4">
        <f t="shared" si="118"/>
        <v>1338.079801</v>
      </c>
      <c r="O294" s="4">
        <f t="shared" si="119"/>
        <v>0</v>
      </c>
      <c r="P294" s="4">
        <v>0</v>
      </c>
      <c r="Q294" s="4">
        <f t="shared" si="129"/>
        <v>0.85</v>
      </c>
      <c r="R294" s="5">
        <f t="shared" si="130"/>
        <v>6.93291964339435</v>
      </c>
      <c r="S294" s="5">
        <f t="shared" si="131"/>
        <v>0</v>
      </c>
      <c r="T294" s="5">
        <f t="shared" si="132"/>
        <v>0</v>
      </c>
      <c r="U294" s="5">
        <f t="shared" si="133"/>
        <v>0.000253217687321251</v>
      </c>
      <c r="W294" s="4">
        <f t="shared" si="120"/>
        <v>69.24775368896</v>
      </c>
      <c r="X294" s="4">
        <f t="shared" si="121"/>
        <v>0</v>
      </c>
      <c r="Y294" s="4">
        <f t="shared" si="122"/>
        <v>0.73</v>
      </c>
      <c r="Z294" s="5">
        <f t="shared" si="134"/>
        <v>5.18232454881747</v>
      </c>
      <c r="AA294" s="5">
        <f t="shared" si="135"/>
        <v>0</v>
      </c>
      <c r="AB294" s="5">
        <f t="shared" si="136"/>
        <v>0.00314110705631694</v>
      </c>
      <c r="AD294" s="4">
        <f t="shared" si="123"/>
        <v>4469.476592</v>
      </c>
      <c r="AE294" s="5">
        <f t="shared" si="139"/>
        <v>3.11200542103</v>
      </c>
      <c r="AG294">
        <f t="shared" si="137"/>
        <v>15.2272496132418</v>
      </c>
      <c r="AH294">
        <f t="shared" si="138"/>
        <v>0.00339432474363819</v>
      </c>
      <c r="AJ294">
        <f t="shared" si="124"/>
        <v>6.72178028587988</v>
      </c>
      <c r="AK294">
        <f t="shared" si="125"/>
        <v>0.0014983602242798</v>
      </c>
    </row>
    <row r="295" spans="1:37">
      <c r="A295">
        <v>16.8177089037345</v>
      </c>
      <c r="B295" s="6">
        <v>0.0789847696189947</v>
      </c>
      <c r="C295" s="6">
        <v>0.0051292322007262</v>
      </c>
      <c r="D295" s="6">
        <f t="shared" si="112"/>
        <v>0.0738555374182685</v>
      </c>
      <c r="E295" s="6">
        <f t="shared" si="113"/>
        <v>0.921015230381005</v>
      </c>
      <c r="F295">
        <f t="shared" si="114"/>
        <v>1</v>
      </c>
      <c r="G295" s="1">
        <v>293</v>
      </c>
      <c r="H295" s="2">
        <f t="shared" si="126"/>
        <v>0.000295906083482405</v>
      </c>
      <c r="I295" s="2">
        <f t="shared" si="127"/>
        <v>0.00426519520311388</v>
      </c>
      <c r="J295" s="2">
        <f t="shared" si="128"/>
        <v>0.0529353394099039</v>
      </c>
      <c r="K295" s="3">
        <f t="shared" si="115"/>
        <v>0.00514651133005554</v>
      </c>
      <c r="L295" s="3">
        <f t="shared" si="116"/>
        <v>0.0741818998088608</v>
      </c>
      <c r="M295" s="3">
        <f t="shared" si="117"/>
        <v>0.920671588861084</v>
      </c>
      <c r="N295" s="4">
        <f t="shared" si="118"/>
        <v>1338.079801</v>
      </c>
      <c r="O295" s="4">
        <f t="shared" si="119"/>
        <v>0</v>
      </c>
      <c r="P295" s="4">
        <v>0</v>
      </c>
      <c r="Q295" s="4">
        <f t="shared" si="129"/>
        <v>0.85</v>
      </c>
      <c r="R295" s="5">
        <f t="shared" si="130"/>
        <v>6.88644285636497</v>
      </c>
      <c r="S295" s="5">
        <f t="shared" si="131"/>
        <v>0</v>
      </c>
      <c r="T295" s="5">
        <f t="shared" si="132"/>
        <v>0</v>
      </c>
      <c r="U295" s="5">
        <f t="shared" si="133"/>
        <v>0.000251520170960044</v>
      </c>
      <c r="W295" s="4">
        <f t="shared" si="120"/>
        <v>368.79109324624</v>
      </c>
      <c r="X295" s="4">
        <f t="shared" si="121"/>
        <v>0</v>
      </c>
      <c r="Y295" s="4">
        <f t="shared" si="122"/>
        <v>0.73</v>
      </c>
      <c r="Z295" s="5">
        <f t="shared" si="134"/>
        <v>27.3576239295928</v>
      </c>
      <c r="AA295" s="5">
        <f t="shared" si="135"/>
        <v>0</v>
      </c>
      <c r="AB295" s="5">
        <f t="shared" si="136"/>
        <v>0.00311359249827313</v>
      </c>
      <c r="AD295" s="4">
        <f t="shared" si="123"/>
        <v>4469.476592</v>
      </c>
      <c r="AE295" s="5">
        <f t="shared" si="139"/>
        <v>3.08516001571655</v>
      </c>
      <c r="AG295">
        <f t="shared" si="137"/>
        <v>37.3292268016743</v>
      </c>
      <c r="AH295">
        <f t="shared" si="138"/>
        <v>0.00336511266923318</v>
      </c>
      <c r="AJ295">
        <f t="shared" si="124"/>
        <v>16.4321174668738</v>
      </c>
      <c r="AK295">
        <f t="shared" si="125"/>
        <v>0.00148130383101384</v>
      </c>
    </row>
    <row r="296" spans="1:37">
      <c r="A296">
        <v>16.8752053444311</v>
      </c>
      <c r="B296" s="6">
        <v>0.0783034153579526</v>
      </c>
      <c r="C296" s="6">
        <v>0.00509502060821204</v>
      </c>
      <c r="D296" s="6">
        <f t="shared" si="112"/>
        <v>0.0732083947497406</v>
      </c>
      <c r="E296" s="6">
        <f t="shared" si="113"/>
        <v>0.921696584642047</v>
      </c>
      <c r="F296">
        <f t="shared" si="114"/>
        <v>1</v>
      </c>
      <c r="G296" s="1">
        <v>294</v>
      </c>
      <c r="H296" s="2">
        <f t="shared" si="126"/>
        <v>0.000293929072648098</v>
      </c>
      <c r="I296" s="2">
        <f t="shared" si="127"/>
        <v>0.0042278263272536</v>
      </c>
      <c r="J296" s="2">
        <f t="shared" si="128"/>
        <v>0.0529746852967015</v>
      </c>
      <c r="K296" s="3">
        <f t="shared" si="115"/>
        <v>0.00511212640446912</v>
      </c>
      <c r="L296" s="3">
        <f t="shared" si="116"/>
        <v>0.0735319660840045</v>
      </c>
      <c r="M296" s="3">
        <f t="shared" si="117"/>
        <v>0.921355907511526</v>
      </c>
      <c r="N296" s="4">
        <f t="shared" si="118"/>
        <v>1338.079801</v>
      </c>
      <c r="O296" s="4">
        <f t="shared" si="119"/>
        <v>0</v>
      </c>
      <c r="P296" s="4">
        <v>0</v>
      </c>
      <c r="Q296" s="4">
        <f t="shared" si="129"/>
        <v>0.85</v>
      </c>
      <c r="R296" s="5">
        <f t="shared" si="130"/>
        <v>6.84043308197888</v>
      </c>
      <c r="S296" s="5">
        <f t="shared" si="131"/>
        <v>0</v>
      </c>
      <c r="T296" s="5">
        <f t="shared" si="132"/>
        <v>0</v>
      </c>
      <c r="U296" s="5">
        <f t="shared" si="133"/>
        <v>0.000249839711750883</v>
      </c>
      <c r="W296" s="4">
        <f t="shared" si="120"/>
        <v>89.94053208896</v>
      </c>
      <c r="X296" s="4">
        <f t="shared" si="121"/>
        <v>0</v>
      </c>
      <c r="Y296" s="4">
        <f t="shared" si="122"/>
        <v>0.73</v>
      </c>
      <c r="Z296" s="5">
        <f t="shared" si="134"/>
        <v>6.61350415514273</v>
      </c>
      <c r="AA296" s="5">
        <f t="shared" si="135"/>
        <v>0</v>
      </c>
      <c r="AB296" s="5">
        <f t="shared" si="136"/>
        <v>0.00308631321889513</v>
      </c>
      <c r="AD296" s="4">
        <f t="shared" si="123"/>
        <v>4469.476592</v>
      </c>
      <c r="AE296" s="5">
        <f t="shared" si="139"/>
        <v>3.05854618962226</v>
      </c>
      <c r="AG296">
        <f t="shared" si="137"/>
        <v>16.5124834267439</v>
      </c>
      <c r="AH296">
        <f t="shared" si="138"/>
        <v>0.00333615293064601</v>
      </c>
      <c r="AJ296">
        <f t="shared" si="124"/>
        <v>7.24834108644022</v>
      </c>
      <c r="AK296">
        <f t="shared" si="125"/>
        <v>0.00146444200626325</v>
      </c>
    </row>
    <row r="297" spans="1:37">
      <c r="A297">
        <v>16.9327017851276</v>
      </c>
      <c r="B297" s="6">
        <v>0.077627938731691</v>
      </c>
      <c r="C297" s="6">
        <v>0.00506115105841581</v>
      </c>
      <c r="D297" s="6">
        <f t="shared" si="112"/>
        <v>0.0725667876732752</v>
      </c>
      <c r="E297" s="6">
        <f t="shared" si="113"/>
        <v>0.922372061268309</v>
      </c>
      <c r="F297">
        <f t="shared" si="114"/>
        <v>1</v>
      </c>
      <c r="G297" s="1">
        <v>295</v>
      </c>
      <c r="H297" s="2">
        <f t="shared" si="126"/>
        <v>0.000291971860966854</v>
      </c>
      <c r="I297" s="2">
        <f t="shared" si="127"/>
        <v>0.00419077706560295</v>
      </c>
      <c r="J297" s="2">
        <f t="shared" si="128"/>
        <v>0.0530136917699268</v>
      </c>
      <c r="K297" s="3">
        <f t="shared" si="115"/>
        <v>0.00507808583331393</v>
      </c>
      <c r="L297" s="3">
        <f t="shared" si="116"/>
        <v>0.0728875912115079</v>
      </c>
      <c r="M297" s="3">
        <f t="shared" si="117"/>
        <v>0.922034322955178</v>
      </c>
      <c r="N297" s="4">
        <f t="shared" si="118"/>
        <v>1338.079801</v>
      </c>
      <c r="O297" s="4">
        <f t="shared" si="119"/>
        <v>0</v>
      </c>
      <c r="P297" s="4">
        <v>0</v>
      </c>
      <c r="Q297" s="4">
        <f t="shared" si="129"/>
        <v>0.85</v>
      </c>
      <c r="R297" s="5">
        <f t="shared" si="130"/>
        <v>6.79488408130162</v>
      </c>
      <c r="S297" s="5">
        <f t="shared" si="131"/>
        <v>0</v>
      </c>
      <c r="T297" s="5">
        <f t="shared" si="132"/>
        <v>0</v>
      </c>
      <c r="U297" s="5">
        <f t="shared" si="133"/>
        <v>0.000248176081821826</v>
      </c>
      <c r="W297" s="4">
        <f t="shared" si="120"/>
        <v>368.79109324624</v>
      </c>
      <c r="X297" s="4">
        <f t="shared" si="121"/>
        <v>0</v>
      </c>
      <c r="Y297" s="4">
        <f t="shared" si="122"/>
        <v>0.73</v>
      </c>
      <c r="Z297" s="5">
        <f t="shared" si="134"/>
        <v>26.880294446977</v>
      </c>
      <c r="AA297" s="5">
        <f t="shared" si="135"/>
        <v>0</v>
      </c>
      <c r="AB297" s="5">
        <f t="shared" si="136"/>
        <v>0.00305926725789015</v>
      </c>
      <c r="AD297" s="4">
        <f t="shared" si="123"/>
        <v>4469.476592</v>
      </c>
      <c r="AE297" s="5">
        <f t="shared" si="139"/>
        <v>3.03216194505387</v>
      </c>
      <c r="AG297">
        <f t="shared" si="137"/>
        <v>36.7073404733325</v>
      </c>
      <c r="AH297">
        <f t="shared" si="138"/>
        <v>0.00330744333971198</v>
      </c>
      <c r="AJ297">
        <f t="shared" si="124"/>
        <v>16.0679635503057</v>
      </c>
      <c r="AK297">
        <f t="shared" si="125"/>
        <v>0.00144777252565606</v>
      </c>
    </row>
    <row r="298" spans="1:37">
      <c r="A298">
        <v>16.9901982258241</v>
      </c>
      <c r="B298" s="6">
        <v>0.0769582890373778</v>
      </c>
      <c r="C298" s="6">
        <v>0.00502761900470283</v>
      </c>
      <c r="D298" s="6">
        <f t="shared" si="112"/>
        <v>0.071930670032675</v>
      </c>
      <c r="E298" s="6">
        <f t="shared" si="113"/>
        <v>0.923041710962622</v>
      </c>
      <c r="F298">
        <f t="shared" si="114"/>
        <v>1</v>
      </c>
      <c r="G298" s="1">
        <v>296</v>
      </c>
      <c r="H298" s="2">
        <f t="shared" si="126"/>
        <v>0.000290034184817364</v>
      </c>
      <c r="I298" s="2">
        <f t="shared" si="127"/>
        <v>0.0041540447538926</v>
      </c>
      <c r="J298" s="2">
        <f t="shared" si="128"/>
        <v>0.0530523617577902</v>
      </c>
      <c r="K298" s="3">
        <f t="shared" si="115"/>
        <v>0.00504438503155932</v>
      </c>
      <c r="L298" s="3">
        <f t="shared" si="116"/>
        <v>0.0722487288529751</v>
      </c>
      <c r="M298" s="3">
        <f t="shared" si="117"/>
        <v>0.922706886115466</v>
      </c>
      <c r="N298" s="4">
        <f t="shared" si="118"/>
        <v>1338.079801</v>
      </c>
      <c r="O298" s="4">
        <f t="shared" si="119"/>
        <v>0</v>
      </c>
      <c r="P298" s="4">
        <v>0</v>
      </c>
      <c r="Q298" s="4">
        <f t="shared" si="129"/>
        <v>0.85</v>
      </c>
      <c r="R298" s="5">
        <f t="shared" si="130"/>
        <v>6.74978971919627</v>
      </c>
      <c r="S298" s="5">
        <f t="shared" si="131"/>
        <v>0</v>
      </c>
      <c r="T298" s="5">
        <f t="shared" si="132"/>
        <v>0</v>
      </c>
      <c r="U298" s="5">
        <f t="shared" si="133"/>
        <v>0.000246529057094759</v>
      </c>
      <c r="W298" s="4">
        <f t="shared" si="120"/>
        <v>69.24775368896</v>
      </c>
      <c r="X298" s="4">
        <f t="shared" si="121"/>
        <v>0</v>
      </c>
      <c r="Y298" s="4">
        <f t="shared" si="122"/>
        <v>0.73</v>
      </c>
      <c r="Z298" s="5">
        <f t="shared" si="134"/>
        <v>5.00306217995128</v>
      </c>
      <c r="AA298" s="5">
        <f t="shared" si="135"/>
        <v>0</v>
      </c>
      <c r="AB298" s="5">
        <f t="shared" si="136"/>
        <v>0.0030324526703416</v>
      </c>
      <c r="AD298" s="4">
        <f t="shared" si="123"/>
        <v>4469.476592</v>
      </c>
      <c r="AE298" s="5">
        <f t="shared" si="139"/>
        <v>3.00600530154562</v>
      </c>
      <c r="AG298">
        <f t="shared" si="137"/>
        <v>14.7588572006932</v>
      </c>
      <c r="AH298">
        <f t="shared" si="138"/>
        <v>0.00327898172743636</v>
      </c>
      <c r="AJ298">
        <f t="shared" si="124"/>
        <v>6.44232068513307</v>
      </c>
      <c r="AK298">
        <f t="shared" si="125"/>
        <v>0.00143129319035924</v>
      </c>
    </row>
    <row r="299" spans="1:37">
      <c r="A299">
        <v>17.0476946665206</v>
      </c>
      <c r="B299" s="6">
        <v>0.0762944160095642</v>
      </c>
      <c r="C299" s="6">
        <v>0.00499441997570601</v>
      </c>
      <c r="D299" s="6">
        <f t="shared" si="112"/>
        <v>0.0712999960338582</v>
      </c>
      <c r="E299" s="6">
        <f t="shared" si="113"/>
        <v>0.923705583990436</v>
      </c>
      <c r="F299">
        <f t="shared" si="114"/>
        <v>1</v>
      </c>
      <c r="G299" s="1">
        <v>297</v>
      </c>
      <c r="H299" s="2">
        <f t="shared" si="126"/>
        <v>0.000288115784947545</v>
      </c>
      <c r="I299" s="2">
        <f t="shared" si="127"/>
        <v>0.00411762674870732</v>
      </c>
      <c r="J299" s="2">
        <f t="shared" si="128"/>
        <v>0.0530906981628453</v>
      </c>
      <c r="K299" s="3">
        <f t="shared" si="115"/>
        <v>0.00501101949020442</v>
      </c>
      <c r="L299" s="3">
        <f t="shared" si="116"/>
        <v>0.0716153330332666</v>
      </c>
      <c r="M299" s="3">
        <f t="shared" si="117"/>
        <v>0.923373647476529</v>
      </c>
      <c r="N299" s="4">
        <f t="shared" si="118"/>
        <v>1338.079801</v>
      </c>
      <c r="O299" s="4">
        <f t="shared" si="119"/>
        <v>0</v>
      </c>
      <c r="P299" s="4">
        <v>0</v>
      </c>
      <c r="Q299" s="4">
        <f t="shared" si="129"/>
        <v>0.85</v>
      </c>
      <c r="R299" s="5">
        <f t="shared" si="130"/>
        <v>6.70514396225985</v>
      </c>
      <c r="S299" s="5">
        <f t="shared" si="131"/>
        <v>0</v>
      </c>
      <c r="T299" s="5">
        <f t="shared" si="132"/>
        <v>0</v>
      </c>
      <c r="U299" s="5">
        <f t="shared" si="133"/>
        <v>0.000244898417205413</v>
      </c>
      <c r="W299" s="4">
        <f t="shared" si="120"/>
        <v>368.79109324624</v>
      </c>
      <c r="X299" s="4">
        <f t="shared" si="121"/>
        <v>0</v>
      </c>
      <c r="Y299" s="4">
        <f t="shared" si="122"/>
        <v>0.73</v>
      </c>
      <c r="Z299" s="5">
        <f t="shared" si="134"/>
        <v>26.4110969625319</v>
      </c>
      <c r="AA299" s="5">
        <f t="shared" si="135"/>
        <v>0</v>
      </c>
      <c r="AB299" s="5">
        <f t="shared" si="136"/>
        <v>0.00300586752655634</v>
      </c>
      <c r="AD299" s="4">
        <f t="shared" si="123"/>
        <v>4469.476592</v>
      </c>
      <c r="AE299" s="5">
        <f t="shared" si="139"/>
        <v>2.98007429572275</v>
      </c>
      <c r="AG299">
        <f t="shared" si="137"/>
        <v>36.0963152205145</v>
      </c>
      <c r="AH299">
        <f t="shared" si="138"/>
        <v>0.00325076594376176</v>
      </c>
      <c r="AJ299">
        <f t="shared" si="124"/>
        <v>15.7120976593912</v>
      </c>
      <c r="AK299">
        <f t="shared" si="125"/>
        <v>0.00141500182675653</v>
      </c>
    </row>
    <row r="300" spans="1:37">
      <c r="A300">
        <v>17.1051911072172</v>
      </c>
      <c r="B300" s="6">
        <v>0.0756362698164108</v>
      </c>
      <c r="C300" s="6">
        <v>0.00496154957383681</v>
      </c>
      <c r="D300" s="6">
        <f t="shared" si="112"/>
        <v>0.070674720242574</v>
      </c>
      <c r="E300" s="6">
        <f t="shared" si="113"/>
        <v>0.924363730183589</v>
      </c>
      <c r="F300">
        <f t="shared" si="114"/>
        <v>1</v>
      </c>
      <c r="G300" s="1">
        <v>298</v>
      </c>
      <c r="H300" s="2">
        <f t="shared" si="126"/>
        <v>0.00028621640639122</v>
      </c>
      <c r="I300" s="2">
        <f t="shared" si="127"/>
        <v>0.00408152042740222</v>
      </c>
      <c r="J300" s="2">
        <f t="shared" si="128"/>
        <v>0.0531287038628062</v>
      </c>
      <c r="K300" s="3">
        <f t="shared" si="115"/>
        <v>0.00497798477477141</v>
      </c>
      <c r="L300" s="3">
        <f t="shared" si="116"/>
        <v>0.0709873581382161</v>
      </c>
      <c r="M300" s="3">
        <f t="shared" si="117"/>
        <v>0.924034657087012</v>
      </c>
      <c r="N300" s="4">
        <f t="shared" si="118"/>
        <v>1338.079801</v>
      </c>
      <c r="O300" s="4">
        <f t="shared" si="119"/>
        <v>0</v>
      </c>
      <c r="P300" s="4">
        <v>0</v>
      </c>
      <c r="Q300" s="4">
        <f t="shared" si="129"/>
        <v>0.85</v>
      </c>
      <c r="R300" s="5">
        <f t="shared" si="130"/>
        <v>6.66094087680716</v>
      </c>
      <c r="S300" s="5">
        <f t="shared" si="131"/>
        <v>0</v>
      </c>
      <c r="T300" s="5">
        <f t="shared" si="132"/>
        <v>0</v>
      </c>
      <c r="U300" s="5">
        <f t="shared" si="133"/>
        <v>0.000243283945432537</v>
      </c>
      <c r="W300" s="4">
        <f t="shared" si="120"/>
        <v>89.94053208896</v>
      </c>
      <c r="X300" s="4">
        <f t="shared" si="121"/>
        <v>0</v>
      </c>
      <c r="Y300" s="4">
        <f t="shared" si="122"/>
        <v>0.73</v>
      </c>
      <c r="Z300" s="5">
        <f t="shared" si="134"/>
        <v>6.38464076254072</v>
      </c>
      <c r="AA300" s="5">
        <f t="shared" si="135"/>
        <v>0</v>
      </c>
      <c r="AB300" s="5">
        <f t="shared" si="136"/>
        <v>0.00297950991200362</v>
      </c>
      <c r="AD300" s="4">
        <f t="shared" si="123"/>
        <v>4469.476592</v>
      </c>
      <c r="AE300" s="5">
        <f t="shared" si="139"/>
        <v>2.95436698114323</v>
      </c>
      <c r="AG300">
        <f t="shared" si="137"/>
        <v>15.9999486204911</v>
      </c>
      <c r="AH300">
        <f t="shared" si="138"/>
        <v>0.00322279385743616</v>
      </c>
      <c r="AJ300">
        <f t="shared" si="124"/>
        <v>6.94498925288734</v>
      </c>
      <c r="AK300">
        <f t="shared" si="125"/>
        <v>0.0013988962861731</v>
      </c>
    </row>
    <row r="301" spans="1:37">
      <c r="A301">
        <v>17.1626875479137</v>
      </c>
      <c r="B301" s="6">
        <v>0.0749838010559481</v>
      </c>
      <c r="C301" s="6">
        <v>0.00492900347383029</v>
      </c>
      <c r="D301" s="6">
        <f t="shared" si="112"/>
        <v>0.0700547975821178</v>
      </c>
      <c r="E301" s="6">
        <f t="shared" si="113"/>
        <v>0.925016198944052</v>
      </c>
      <c r="F301">
        <f t="shared" si="114"/>
        <v>1</v>
      </c>
      <c r="G301" s="1">
        <v>299</v>
      </c>
      <c r="H301" s="2">
        <f t="shared" si="126"/>
        <v>0.00028433579838039</v>
      </c>
      <c r="I301" s="2">
        <f t="shared" si="127"/>
        <v>0.00404572318792723</v>
      </c>
      <c r="J301" s="2">
        <f t="shared" si="128"/>
        <v>0.0531663817101926</v>
      </c>
      <c r="K301" s="3">
        <f t="shared" si="115"/>
        <v>0.00494527652383355</v>
      </c>
      <c r="L301" s="3">
        <f t="shared" si="116"/>
        <v>0.0703647589123459</v>
      </c>
      <c r="M301" s="3">
        <f t="shared" si="117"/>
        <v>0.924689964563821</v>
      </c>
      <c r="N301" s="4">
        <f t="shared" si="118"/>
        <v>1338.079801</v>
      </c>
      <c r="O301" s="4">
        <f t="shared" si="119"/>
        <v>0</v>
      </c>
      <c r="P301" s="4">
        <v>0</v>
      </c>
      <c r="Q301" s="4">
        <f t="shared" si="129"/>
        <v>0.85</v>
      </c>
      <c r="R301" s="5">
        <f t="shared" si="130"/>
        <v>6.61717462690117</v>
      </c>
      <c r="S301" s="5">
        <f t="shared" si="131"/>
        <v>0</v>
      </c>
      <c r="T301" s="5">
        <f t="shared" si="132"/>
        <v>0</v>
      </c>
      <c r="U301" s="5">
        <f t="shared" si="133"/>
        <v>0.000241685428623332</v>
      </c>
      <c r="W301" s="4">
        <f t="shared" si="120"/>
        <v>368.79109324624</v>
      </c>
      <c r="X301" s="4">
        <f t="shared" si="121"/>
        <v>0</v>
      </c>
      <c r="Y301" s="4">
        <f t="shared" si="122"/>
        <v>0.73</v>
      </c>
      <c r="Z301" s="5">
        <f t="shared" si="134"/>
        <v>25.9498963652921</v>
      </c>
      <c r="AA301" s="5">
        <f t="shared" si="135"/>
        <v>0</v>
      </c>
      <c r="AB301" s="5">
        <f t="shared" si="136"/>
        <v>0.00295337792718688</v>
      </c>
      <c r="AD301" s="4">
        <f t="shared" si="123"/>
        <v>4469.476592</v>
      </c>
      <c r="AE301" s="5">
        <f t="shared" si="139"/>
        <v>2.92888142815633</v>
      </c>
      <c r="AG301">
        <f t="shared" si="137"/>
        <v>35.4959524203496</v>
      </c>
      <c r="AH301">
        <f t="shared" si="138"/>
        <v>0.00319506335581021</v>
      </c>
      <c r="AJ301">
        <f t="shared" si="124"/>
        <v>15.3643260293491</v>
      </c>
      <c r="AK301">
        <f t="shared" si="125"/>
        <v>0.0013829744445722</v>
      </c>
    </row>
    <row r="302" spans="1:37">
      <c r="A302">
        <v>17.2201839886102</v>
      </c>
      <c r="B302" s="6">
        <v>0.0743369607523674</v>
      </c>
      <c r="C302" s="6">
        <v>0.0048967774213236</v>
      </c>
      <c r="D302" s="6">
        <f t="shared" si="112"/>
        <v>0.0694401833310438</v>
      </c>
      <c r="E302" s="6">
        <f t="shared" si="113"/>
        <v>0.925663039247633</v>
      </c>
      <c r="F302">
        <f t="shared" si="114"/>
        <v>1</v>
      </c>
      <c r="G302" s="1">
        <v>300</v>
      </c>
      <c r="H302" s="2">
        <f t="shared" si="126"/>
        <v>0.00028247371426751</v>
      </c>
      <c r="I302" s="2">
        <f t="shared" si="127"/>
        <v>0.00401023244876651</v>
      </c>
      <c r="J302" s="2">
        <f t="shared" si="128"/>
        <v>0.0532037345334662</v>
      </c>
      <c r="K302" s="3">
        <f t="shared" si="115"/>
        <v>0.00491289044757694</v>
      </c>
      <c r="L302" s="3">
        <f t="shared" si="116"/>
        <v>0.0697474904565808</v>
      </c>
      <c r="M302" s="3">
        <f t="shared" si="117"/>
        <v>0.925339619095842</v>
      </c>
      <c r="N302" s="4">
        <f t="shared" si="118"/>
        <v>1338.079801</v>
      </c>
      <c r="O302" s="4">
        <f t="shared" si="119"/>
        <v>0</v>
      </c>
      <c r="P302" s="4">
        <v>0</v>
      </c>
      <c r="Q302" s="4">
        <f t="shared" si="129"/>
        <v>0.85</v>
      </c>
      <c r="R302" s="5">
        <f t="shared" si="130"/>
        <v>6.57383947242856</v>
      </c>
      <c r="S302" s="5">
        <f t="shared" si="131"/>
        <v>0</v>
      </c>
      <c r="T302" s="5">
        <f t="shared" si="132"/>
        <v>0</v>
      </c>
      <c r="U302" s="5">
        <f t="shared" si="133"/>
        <v>0.000240102657127383</v>
      </c>
      <c r="W302" s="4">
        <f t="shared" si="120"/>
        <v>69.24775368896</v>
      </c>
      <c r="X302" s="4">
        <f t="shared" si="121"/>
        <v>0</v>
      </c>
      <c r="Y302" s="4">
        <f t="shared" si="122"/>
        <v>0.73</v>
      </c>
      <c r="Z302" s="5">
        <f t="shared" si="134"/>
        <v>4.8298570395604</v>
      </c>
      <c r="AA302" s="5">
        <f t="shared" si="135"/>
        <v>0</v>
      </c>
      <c r="AB302" s="5">
        <f t="shared" si="136"/>
        <v>0.00292746968759955</v>
      </c>
      <c r="AD302" s="4">
        <f t="shared" si="123"/>
        <v>4469.476592</v>
      </c>
      <c r="AE302" s="5">
        <f t="shared" si="139"/>
        <v>2.90361572375772</v>
      </c>
      <c r="AG302">
        <f t="shared" si="137"/>
        <v>14.3073122357467</v>
      </c>
      <c r="AH302">
        <f t="shared" si="138"/>
        <v>0.00316757234472694</v>
      </c>
      <c r="AJ302">
        <f t="shared" si="124"/>
        <v>6.17553271172582</v>
      </c>
      <c r="AK302">
        <f t="shared" si="125"/>
        <v>0.00136723420229449</v>
      </c>
    </row>
    <row r="303" spans="1:37">
      <c r="A303">
        <v>17.2776804293068</v>
      </c>
      <c r="B303" s="6">
        <v>0.0736957003523452</v>
      </c>
      <c r="C303" s="6">
        <v>0.00486486723146683</v>
      </c>
      <c r="D303" s="6">
        <f t="shared" si="112"/>
        <v>0.0688308331208784</v>
      </c>
      <c r="E303" s="6">
        <f t="shared" si="113"/>
        <v>0.926304299647655</v>
      </c>
      <c r="F303">
        <f t="shared" si="114"/>
        <v>1</v>
      </c>
      <c r="G303" s="1">
        <v>301</v>
      </c>
      <c r="H303" s="2">
        <f t="shared" si="126"/>
        <v>0.000280629911440222</v>
      </c>
      <c r="I303" s="2">
        <f t="shared" si="127"/>
        <v>0.00397504564874325</v>
      </c>
      <c r="J303" s="2">
        <f t="shared" si="128"/>
        <v>0.0532407651364162</v>
      </c>
      <c r="K303" s="3">
        <f t="shared" si="115"/>
        <v>0.00488082232639521</v>
      </c>
      <c r="L303" s="3">
        <f t="shared" si="116"/>
        <v>0.0691355082259611</v>
      </c>
      <c r="M303" s="3">
        <f t="shared" si="117"/>
        <v>0.925983669447644</v>
      </c>
      <c r="N303" s="4">
        <f t="shared" si="118"/>
        <v>1338.079801</v>
      </c>
      <c r="O303" s="4">
        <f t="shared" si="119"/>
        <v>0</v>
      </c>
      <c r="P303" s="4">
        <v>0</v>
      </c>
      <c r="Q303" s="4">
        <f t="shared" si="129"/>
        <v>0.85</v>
      </c>
      <c r="R303" s="5">
        <f t="shared" si="130"/>
        <v>6.53092976721927</v>
      </c>
      <c r="S303" s="5">
        <f t="shared" si="131"/>
        <v>0</v>
      </c>
      <c r="T303" s="5">
        <f t="shared" si="132"/>
        <v>0</v>
      </c>
      <c r="U303" s="5">
        <f t="shared" si="133"/>
        <v>0.000238535424724189</v>
      </c>
      <c r="W303" s="4">
        <f t="shared" si="120"/>
        <v>368.79109324624</v>
      </c>
      <c r="X303" s="4">
        <f t="shared" si="121"/>
        <v>0</v>
      </c>
      <c r="Y303" s="4">
        <f t="shared" si="122"/>
        <v>0.73</v>
      </c>
      <c r="Z303" s="5">
        <f t="shared" si="134"/>
        <v>25.4965596607866</v>
      </c>
      <c r="AA303" s="5">
        <f t="shared" si="135"/>
        <v>0</v>
      </c>
      <c r="AB303" s="5">
        <f t="shared" si="136"/>
        <v>0.00290178332358257</v>
      </c>
      <c r="AD303" s="4">
        <f t="shared" si="123"/>
        <v>4469.476592</v>
      </c>
      <c r="AE303" s="5">
        <f t="shared" si="139"/>
        <v>2.8785679714461</v>
      </c>
      <c r="AG303">
        <f t="shared" si="137"/>
        <v>34.906057399452</v>
      </c>
      <c r="AH303">
        <f t="shared" si="138"/>
        <v>0.00314031874830676</v>
      </c>
      <c r="AJ303">
        <f t="shared" si="124"/>
        <v>15.0244596140755</v>
      </c>
      <c r="AK303">
        <f t="shared" si="125"/>
        <v>0.00135167348375471</v>
      </c>
    </row>
    <row r="304" spans="1:37">
      <c r="A304">
        <v>17.3351768700033</v>
      </c>
      <c r="B304" s="6">
        <v>0.0730599717213981</v>
      </c>
      <c r="C304" s="6">
        <v>0.00483326878756558</v>
      </c>
      <c r="D304" s="6">
        <f t="shared" si="112"/>
        <v>0.0682267029338325</v>
      </c>
      <c r="E304" s="6">
        <f t="shared" si="113"/>
        <v>0.926940028278602</v>
      </c>
      <c r="F304">
        <f t="shared" si="114"/>
        <v>1</v>
      </c>
      <c r="G304" s="1">
        <v>302</v>
      </c>
      <c r="H304" s="2">
        <f t="shared" si="126"/>
        <v>0.000278804151242445</v>
      </c>
      <c r="I304" s="2">
        <f t="shared" si="127"/>
        <v>0.00394016024688906</v>
      </c>
      <c r="J304" s="2">
        <f t="shared" si="128"/>
        <v>0.0532774762983687</v>
      </c>
      <c r="K304" s="3">
        <f t="shared" si="115"/>
        <v>0.00484906800951621</v>
      </c>
      <c r="L304" s="3">
        <f t="shared" si="116"/>
        <v>0.0685287680273554</v>
      </c>
      <c r="M304" s="3">
        <f t="shared" si="117"/>
        <v>0.926622163963128</v>
      </c>
      <c r="N304" s="4">
        <f t="shared" si="118"/>
        <v>1338.079801</v>
      </c>
      <c r="O304" s="4">
        <f t="shared" si="119"/>
        <v>0</v>
      </c>
      <c r="P304" s="4">
        <v>0</v>
      </c>
      <c r="Q304" s="4">
        <f t="shared" si="129"/>
        <v>0.85</v>
      </c>
      <c r="R304" s="5">
        <f t="shared" si="130"/>
        <v>6.48843995720891</v>
      </c>
      <c r="S304" s="5">
        <f t="shared" si="131"/>
        <v>0</v>
      </c>
      <c r="T304" s="5">
        <f t="shared" si="132"/>
        <v>0</v>
      </c>
      <c r="U304" s="5">
        <f t="shared" si="133"/>
        <v>0.000236983528556078</v>
      </c>
      <c r="W304" s="4">
        <f t="shared" si="120"/>
        <v>89.94053208896</v>
      </c>
      <c r="X304" s="4">
        <f t="shared" si="121"/>
        <v>0</v>
      </c>
      <c r="Y304" s="4">
        <f t="shared" si="122"/>
        <v>0.73</v>
      </c>
      <c r="Z304" s="5">
        <f t="shared" si="134"/>
        <v>6.16351385978126</v>
      </c>
      <c r="AA304" s="5">
        <f t="shared" si="135"/>
        <v>0</v>
      </c>
      <c r="AB304" s="5">
        <f t="shared" si="136"/>
        <v>0.00287631698022901</v>
      </c>
      <c r="AD304" s="4">
        <f t="shared" si="123"/>
        <v>4469.476592</v>
      </c>
      <c r="AE304" s="5">
        <f t="shared" si="139"/>
        <v>2.85373629107875</v>
      </c>
      <c r="AG304">
        <f t="shared" si="137"/>
        <v>15.5056901080689</v>
      </c>
      <c r="AH304">
        <f t="shared" si="138"/>
        <v>0.00311330050878509</v>
      </c>
      <c r="AJ304">
        <f t="shared" si="124"/>
        <v>6.65534928396199</v>
      </c>
      <c r="AK304">
        <f t="shared" si="125"/>
        <v>0.0013362902371639</v>
      </c>
    </row>
    <row r="305" spans="1:37">
      <c r="A305">
        <v>17.3926733106998</v>
      </c>
      <c r="B305" s="6">
        <v>0.0724297271402704</v>
      </c>
      <c r="C305" s="6">
        <v>0.0048019780397542</v>
      </c>
      <c r="D305" s="6">
        <f t="shared" si="112"/>
        <v>0.0676277491005162</v>
      </c>
      <c r="E305" s="6">
        <f t="shared" si="113"/>
        <v>0.92757027285973</v>
      </c>
      <c r="F305">
        <f t="shared" si="114"/>
        <v>1</v>
      </c>
      <c r="G305" s="1">
        <v>303</v>
      </c>
      <c r="H305" s="2">
        <f t="shared" si="126"/>
        <v>0.000276996198901567</v>
      </c>
      <c r="I305" s="2">
        <f t="shared" si="127"/>
        <v>0.00390557372237423</v>
      </c>
      <c r="J305" s="2">
        <f t="shared" si="128"/>
        <v>0.0533138707752244</v>
      </c>
      <c r="K305" s="3">
        <f t="shared" si="115"/>
        <v>0.00481762341365989</v>
      </c>
      <c r="L305" s="3">
        <f t="shared" si="116"/>
        <v>0.0679272260171744</v>
      </c>
      <c r="M305" s="3">
        <f t="shared" si="117"/>
        <v>0.927255150569166</v>
      </c>
      <c r="N305" s="4">
        <f t="shared" si="118"/>
        <v>1338.079801</v>
      </c>
      <c r="O305" s="4">
        <f t="shared" si="119"/>
        <v>0</v>
      </c>
      <c r="P305" s="4">
        <v>0</v>
      </c>
      <c r="Q305" s="4">
        <f t="shared" si="129"/>
        <v>0.85</v>
      </c>
      <c r="R305" s="5">
        <f t="shared" si="130"/>
        <v>6.44636457864297</v>
      </c>
      <c r="S305" s="5">
        <f t="shared" si="131"/>
        <v>0</v>
      </c>
      <c r="T305" s="5">
        <f t="shared" si="132"/>
        <v>0</v>
      </c>
      <c r="U305" s="5">
        <f t="shared" si="133"/>
        <v>0.000235446769066332</v>
      </c>
      <c r="W305" s="4">
        <f t="shared" si="120"/>
        <v>368.79109324624</v>
      </c>
      <c r="X305" s="4">
        <f t="shared" si="121"/>
        <v>0</v>
      </c>
      <c r="Y305" s="4">
        <f t="shared" si="122"/>
        <v>0.73</v>
      </c>
      <c r="Z305" s="5">
        <f t="shared" si="134"/>
        <v>25.0509559440582</v>
      </c>
      <c r="AA305" s="5">
        <f t="shared" si="135"/>
        <v>0</v>
      </c>
      <c r="AB305" s="5">
        <f t="shared" si="136"/>
        <v>0.00285106881733319</v>
      </c>
      <c r="AD305" s="4">
        <f t="shared" si="123"/>
        <v>4469.476592</v>
      </c>
      <c r="AE305" s="5">
        <f t="shared" si="139"/>
        <v>2.82911881873364</v>
      </c>
      <c r="AG305">
        <f t="shared" si="137"/>
        <v>34.3264393414348</v>
      </c>
      <c r="AH305">
        <f t="shared" si="138"/>
        <v>0.00308651558639952</v>
      </c>
      <c r="AJ305">
        <f t="shared" si="124"/>
        <v>14.6923139623888</v>
      </c>
      <c r="AK305">
        <f t="shared" si="125"/>
        <v>0.00132108243427537</v>
      </c>
    </row>
    <row r="306" spans="1:37">
      <c r="A306">
        <v>17.4501697513963</v>
      </c>
      <c r="B306" s="6">
        <v>0.0718049193013517</v>
      </c>
      <c r="C306" s="6">
        <v>0.0047709910036992</v>
      </c>
      <c r="D306" s="6">
        <f t="shared" si="112"/>
        <v>0.0670339282976525</v>
      </c>
      <c r="E306" s="6">
        <f t="shared" si="113"/>
        <v>0.928195080698648</v>
      </c>
      <c r="F306">
        <f t="shared" si="114"/>
        <v>1</v>
      </c>
      <c r="G306" s="1">
        <v>304</v>
      </c>
      <c r="H306" s="2">
        <f t="shared" si="126"/>
        <v>0.000275205823448175</v>
      </c>
      <c r="I306" s="2">
        <f t="shared" si="127"/>
        <v>0.00387128357430752</v>
      </c>
      <c r="J306" s="2">
        <f t="shared" si="128"/>
        <v>0.0533499512987445</v>
      </c>
      <c r="K306" s="3">
        <f t="shared" si="115"/>
        <v>0.0047864845217267</v>
      </c>
      <c r="L306" s="3">
        <f t="shared" si="116"/>
        <v>0.0673308386990843</v>
      </c>
      <c r="M306" s="3">
        <f t="shared" si="117"/>
        <v>0.927882676779189</v>
      </c>
      <c r="N306" s="4">
        <f t="shared" si="118"/>
        <v>1338.079801</v>
      </c>
      <c r="O306" s="4">
        <f t="shared" si="119"/>
        <v>0</v>
      </c>
      <c r="P306" s="4">
        <v>0</v>
      </c>
      <c r="Q306" s="4">
        <f t="shared" si="129"/>
        <v>0.85</v>
      </c>
      <c r="R306" s="5">
        <f t="shared" si="130"/>
        <v>6.40469825632164</v>
      </c>
      <c r="S306" s="5">
        <f t="shared" si="131"/>
        <v>0</v>
      </c>
      <c r="T306" s="5">
        <f t="shared" si="132"/>
        <v>0</v>
      </c>
      <c r="U306" s="5">
        <f t="shared" si="133"/>
        <v>0.000233924949930949</v>
      </c>
      <c r="W306" s="4">
        <f t="shared" si="120"/>
        <v>69.24775368896</v>
      </c>
      <c r="X306" s="4">
        <f t="shared" si="121"/>
        <v>0</v>
      </c>
      <c r="Y306" s="4">
        <f t="shared" si="122"/>
        <v>0.73</v>
      </c>
      <c r="Z306" s="5">
        <f t="shared" si="134"/>
        <v>4.66250933390529</v>
      </c>
      <c r="AA306" s="5">
        <f t="shared" si="135"/>
        <v>0</v>
      </c>
      <c r="AB306" s="5">
        <f t="shared" si="136"/>
        <v>0.00282603700924449</v>
      </c>
      <c r="AD306" s="4">
        <f t="shared" si="123"/>
        <v>4469.476592</v>
      </c>
      <c r="AE306" s="5">
        <f t="shared" si="139"/>
        <v>2.80471370656497</v>
      </c>
      <c r="AG306">
        <f t="shared" si="137"/>
        <v>13.8719212967919</v>
      </c>
      <c r="AH306">
        <f t="shared" si="138"/>
        <v>0.00305996195917544</v>
      </c>
      <c r="AJ306">
        <f t="shared" si="124"/>
        <v>5.92079126467064</v>
      </c>
      <c r="AK306">
        <f t="shared" si="125"/>
        <v>0.00130604807008964</v>
      </c>
    </row>
    <row r="307" spans="1:37">
      <c r="A307">
        <v>17.5076661920929</v>
      </c>
      <c r="B307" s="6">
        <v>0.0711855013051258</v>
      </c>
      <c r="C307" s="6">
        <v>0.00474030375933169</v>
      </c>
      <c r="D307" s="6">
        <f t="shared" si="112"/>
        <v>0.0664451975457941</v>
      </c>
      <c r="E307" s="6">
        <f t="shared" si="113"/>
        <v>0.928814498694874</v>
      </c>
      <c r="F307">
        <f t="shared" si="114"/>
        <v>1</v>
      </c>
      <c r="G307" s="1">
        <v>305</v>
      </c>
      <c r="H307" s="2">
        <f t="shared" si="126"/>
        <v>0.000273432797645242</v>
      </c>
      <c r="I307" s="2">
        <f t="shared" si="127"/>
        <v>0.00383728732164584</v>
      </c>
      <c r="J307" s="2">
        <f t="shared" si="128"/>
        <v>0.0533857205773086</v>
      </c>
      <c r="K307" s="3">
        <f t="shared" si="115"/>
        <v>0.00475564738151544</v>
      </c>
      <c r="L307" s="3">
        <f t="shared" si="116"/>
        <v>0.0667395629217233</v>
      </c>
      <c r="M307" s="3">
        <f t="shared" si="117"/>
        <v>0.928504789696761</v>
      </c>
      <c r="N307" s="4">
        <f t="shared" si="118"/>
        <v>1338.079801</v>
      </c>
      <c r="O307" s="4">
        <f t="shared" si="119"/>
        <v>0</v>
      </c>
      <c r="P307" s="4">
        <v>0</v>
      </c>
      <c r="Q307" s="4">
        <f t="shared" si="129"/>
        <v>0.85</v>
      </c>
      <c r="R307" s="5">
        <f t="shared" si="130"/>
        <v>6.36343570188436</v>
      </c>
      <c r="S307" s="5">
        <f t="shared" si="131"/>
        <v>0</v>
      </c>
      <c r="T307" s="5">
        <f t="shared" si="132"/>
        <v>0</v>
      </c>
      <c r="U307" s="5">
        <f t="shared" si="133"/>
        <v>0.000232417877998456</v>
      </c>
      <c r="W307" s="4">
        <f t="shared" si="120"/>
        <v>368.79109324624</v>
      </c>
      <c r="X307" s="4">
        <f t="shared" si="121"/>
        <v>0</v>
      </c>
      <c r="Y307" s="4">
        <f t="shared" si="122"/>
        <v>0.73</v>
      </c>
      <c r="Z307" s="5">
        <f t="shared" si="134"/>
        <v>24.6129563726786</v>
      </c>
      <c r="AA307" s="5">
        <f t="shared" si="135"/>
        <v>0</v>
      </c>
      <c r="AB307" s="5">
        <f t="shared" si="136"/>
        <v>0.00280121974480147</v>
      </c>
      <c r="AD307" s="4">
        <f t="shared" si="123"/>
        <v>4469.476592</v>
      </c>
      <c r="AE307" s="5">
        <f t="shared" si="139"/>
        <v>2.78051912267024</v>
      </c>
      <c r="AG307">
        <f t="shared" si="137"/>
        <v>33.7569111972331</v>
      </c>
      <c r="AH307">
        <f t="shared" si="138"/>
        <v>0.00303363762279992</v>
      </c>
      <c r="AJ307">
        <f t="shared" si="124"/>
        <v>14.3677090979771</v>
      </c>
      <c r="AK307">
        <f t="shared" si="125"/>
        <v>0.00129118516259984</v>
      </c>
    </row>
    <row r="308" spans="1:37">
      <c r="A308">
        <v>17.5651626327894</v>
      </c>
      <c r="B308" s="6">
        <v>0.0705714266566508</v>
      </c>
      <c r="C308" s="6">
        <v>0.00470991244960847</v>
      </c>
      <c r="D308" s="6">
        <f t="shared" si="112"/>
        <v>0.0658615142070423</v>
      </c>
      <c r="E308" s="6">
        <f t="shared" si="113"/>
        <v>0.929428573343349</v>
      </c>
      <c r="F308">
        <f t="shared" si="114"/>
        <v>1</v>
      </c>
      <c r="G308" s="1">
        <v>306</v>
      </c>
      <c r="H308" s="2">
        <f t="shared" si="126"/>
        <v>0.000271676897913216</v>
      </c>
      <c r="I308" s="2">
        <f t="shared" si="127"/>
        <v>0.00380358250302295</v>
      </c>
      <c r="J308" s="2">
        <f t="shared" si="128"/>
        <v>0.053421181295564</v>
      </c>
      <c r="K308" s="3">
        <f t="shared" si="115"/>
        <v>0.00472510810447008</v>
      </c>
      <c r="L308" s="3">
        <f t="shared" si="116"/>
        <v>0.0661533558764182</v>
      </c>
      <c r="M308" s="3">
        <f t="shared" si="117"/>
        <v>0.929121536019112</v>
      </c>
      <c r="N308" s="4">
        <f t="shared" si="118"/>
        <v>1338.079801</v>
      </c>
      <c r="O308" s="4">
        <f t="shared" si="119"/>
        <v>0</v>
      </c>
      <c r="P308" s="4">
        <v>0</v>
      </c>
      <c r="Q308" s="4">
        <f t="shared" si="129"/>
        <v>0.85</v>
      </c>
      <c r="R308" s="5">
        <f t="shared" si="130"/>
        <v>6.32257171213281</v>
      </c>
      <c r="S308" s="5">
        <f t="shared" si="131"/>
        <v>0</v>
      </c>
      <c r="T308" s="5">
        <f t="shared" si="132"/>
        <v>0</v>
      </c>
      <c r="U308" s="5">
        <f t="shared" si="133"/>
        <v>0.000230925363226234</v>
      </c>
      <c r="W308" s="4">
        <f t="shared" si="120"/>
        <v>89.94053208896</v>
      </c>
      <c r="X308" s="4">
        <f t="shared" si="121"/>
        <v>0</v>
      </c>
      <c r="Y308" s="4">
        <f t="shared" si="122"/>
        <v>0.73</v>
      </c>
      <c r="Z308" s="5">
        <f t="shared" si="134"/>
        <v>5.94986802699538</v>
      </c>
      <c r="AA308" s="5">
        <f t="shared" si="135"/>
        <v>0</v>
      </c>
      <c r="AB308" s="5">
        <f t="shared" si="136"/>
        <v>0.00277661522720675</v>
      </c>
      <c r="AD308" s="4">
        <f t="shared" si="123"/>
        <v>4469.476592</v>
      </c>
      <c r="AE308" s="5">
        <f t="shared" si="139"/>
        <v>2.75653325094731</v>
      </c>
      <c r="AG308">
        <f t="shared" si="137"/>
        <v>15.0289729900755</v>
      </c>
      <c r="AH308">
        <f t="shared" si="138"/>
        <v>0.00300754059043299</v>
      </c>
      <c r="AJ308">
        <f t="shared" si="124"/>
        <v>6.3787535009821</v>
      </c>
      <c r="AK308">
        <f t="shared" si="125"/>
        <v>0.00127649175251288</v>
      </c>
    </row>
    <row r="309" spans="1:37">
      <c r="A309">
        <v>17.6226590734859</v>
      </c>
      <c r="B309" s="6">
        <v>0.0699626492620686</v>
      </c>
      <c r="C309" s="6">
        <v>0.00467981327930077</v>
      </c>
      <c r="D309" s="6">
        <f t="shared" si="112"/>
        <v>0.0652828359827678</v>
      </c>
      <c r="E309" s="6">
        <f t="shared" si="113"/>
        <v>0.930037350737931</v>
      </c>
      <c r="F309">
        <f t="shared" si="114"/>
        <v>1</v>
      </c>
      <c r="G309" s="1">
        <v>307</v>
      </c>
      <c r="H309" s="2">
        <f t="shared" si="126"/>
        <v>0.000269937904264316</v>
      </c>
      <c r="I309" s="2">
        <f t="shared" si="127"/>
        <v>0.00377016667668474</v>
      </c>
      <c r="J309" s="2">
        <f t="shared" si="128"/>
        <v>0.0534563361155511</v>
      </c>
      <c r="K309" s="3">
        <f t="shared" si="115"/>
        <v>0.00469486286445462</v>
      </c>
      <c r="L309" s="3">
        <f t="shared" si="116"/>
        <v>0.0655721750949051</v>
      </c>
      <c r="M309" s="3">
        <f t="shared" si="117"/>
        <v>0.92973296204064</v>
      </c>
      <c r="N309" s="4">
        <f t="shared" si="118"/>
        <v>1338.079801</v>
      </c>
      <c r="O309" s="4">
        <f t="shared" si="119"/>
        <v>1574.14362</v>
      </c>
      <c r="P309" s="4">
        <v>0</v>
      </c>
      <c r="Q309" s="4">
        <f t="shared" si="129"/>
        <v>0.85</v>
      </c>
      <c r="R309" s="5">
        <f t="shared" si="130"/>
        <v>6.28210116739173</v>
      </c>
      <c r="S309" s="5">
        <f t="shared" si="131"/>
        <v>7.39038842485617</v>
      </c>
      <c r="T309" s="5">
        <f t="shared" si="132"/>
        <v>0</v>
      </c>
      <c r="U309" s="5">
        <f t="shared" si="133"/>
        <v>0.000229447218624669</v>
      </c>
      <c r="W309" s="4">
        <f t="shared" si="120"/>
        <v>368.79109324624</v>
      </c>
      <c r="X309" s="4">
        <f t="shared" si="121"/>
        <v>1574.14362</v>
      </c>
      <c r="Y309" s="4">
        <f t="shared" si="122"/>
        <v>0.73</v>
      </c>
      <c r="Z309" s="5">
        <f t="shared" si="134"/>
        <v>24.1824341397839</v>
      </c>
      <c r="AA309" s="5">
        <f t="shared" si="135"/>
        <v>103.220021075168</v>
      </c>
      <c r="AB309" s="5">
        <f t="shared" si="136"/>
        <v>0.00275222167397986</v>
      </c>
      <c r="AD309" s="4">
        <f t="shared" si="123"/>
        <v>4469.476592</v>
      </c>
      <c r="AE309" s="5">
        <f t="shared" si="139"/>
        <v>2.73275429096194</v>
      </c>
      <c r="AG309">
        <f t="shared" si="137"/>
        <v>143.807699098161</v>
      </c>
      <c r="AH309">
        <f t="shared" si="138"/>
        <v>0.00298166889260453</v>
      </c>
      <c r="AJ309">
        <f t="shared" si="124"/>
        <v>60.865380895327</v>
      </c>
      <c r="AK309">
        <f t="shared" si="125"/>
        <v>0.00126196590300945</v>
      </c>
    </row>
    <row r="310" spans="1:37">
      <c r="A310">
        <v>17.6801555141825</v>
      </c>
      <c r="B310" s="6">
        <v>0.0693591234251452</v>
      </c>
      <c r="C310" s="6">
        <v>0.00465000251381013</v>
      </c>
      <c r="D310" s="6">
        <f t="shared" si="112"/>
        <v>0.0647091209113351</v>
      </c>
      <c r="E310" s="6">
        <f t="shared" si="113"/>
        <v>0.930640876574855</v>
      </c>
      <c r="F310">
        <f t="shared" si="114"/>
        <v>1</v>
      </c>
      <c r="G310" s="1">
        <v>308</v>
      </c>
      <c r="H310" s="2">
        <f t="shared" si="126"/>
        <v>0.0002682156002294</v>
      </c>
      <c r="I310" s="2">
        <f t="shared" si="127"/>
        <v>0.00373703742029836</v>
      </c>
      <c r="J310" s="2">
        <f t="shared" si="128"/>
        <v>0.0534911876760719</v>
      </c>
      <c r="K310" s="3">
        <f t="shared" si="115"/>
        <v>0.00466490789655545</v>
      </c>
      <c r="L310" s="3">
        <f t="shared" si="116"/>
        <v>0.0649959784470515</v>
      </c>
      <c r="M310" s="3">
        <f t="shared" si="117"/>
        <v>0.930339113656393</v>
      </c>
      <c r="N310" s="4">
        <f t="shared" si="118"/>
        <v>1338.079801</v>
      </c>
      <c r="O310" s="4">
        <f t="shared" si="119"/>
        <v>0</v>
      </c>
      <c r="P310" s="4">
        <v>0</v>
      </c>
      <c r="Q310" s="4">
        <f t="shared" si="129"/>
        <v>0.85</v>
      </c>
      <c r="R310" s="5">
        <f t="shared" si="130"/>
        <v>6.24201902990624</v>
      </c>
      <c r="S310" s="5">
        <f t="shared" si="131"/>
        <v>0</v>
      </c>
      <c r="T310" s="5">
        <f t="shared" si="132"/>
        <v>0</v>
      </c>
      <c r="U310" s="5">
        <f t="shared" si="133"/>
        <v>0.00022798326019499</v>
      </c>
      <c r="W310" s="4">
        <f t="shared" si="120"/>
        <v>69.24775368896</v>
      </c>
      <c r="X310" s="4">
        <f t="shared" si="121"/>
        <v>0</v>
      </c>
      <c r="Y310" s="4">
        <f t="shared" si="122"/>
        <v>0.73</v>
      </c>
      <c r="Z310" s="5">
        <f t="shared" si="134"/>
        <v>4.50082550627437</v>
      </c>
      <c r="AA310" s="5">
        <f t="shared" si="135"/>
        <v>0</v>
      </c>
      <c r="AB310" s="5">
        <f t="shared" si="136"/>
        <v>0.00272803731681781</v>
      </c>
      <c r="AD310" s="4">
        <f t="shared" si="123"/>
        <v>4469.476592</v>
      </c>
      <c r="AE310" s="5">
        <f t="shared" si="139"/>
        <v>2.70918045781028</v>
      </c>
      <c r="AG310">
        <f t="shared" si="137"/>
        <v>13.4520249939909</v>
      </c>
      <c r="AH310">
        <f t="shared" si="138"/>
        <v>0.00295602057701279</v>
      </c>
      <c r="AJ310">
        <f t="shared" si="124"/>
        <v>5.67750548908726</v>
      </c>
      <c r="AK310">
        <f t="shared" si="125"/>
        <v>0.00124760569946473</v>
      </c>
    </row>
    <row r="311" spans="1:37">
      <c r="A311">
        <v>17.737651954879</v>
      </c>
      <c r="B311" s="6">
        <v>0.0687608038438408</v>
      </c>
      <c r="C311" s="6">
        <v>0.00462047647801048</v>
      </c>
      <c r="D311" s="6">
        <f t="shared" si="112"/>
        <v>0.0641403273658303</v>
      </c>
      <c r="E311" s="6">
        <f t="shared" si="113"/>
        <v>0.931239196156159</v>
      </c>
      <c r="F311">
        <f t="shared" si="114"/>
        <v>1</v>
      </c>
      <c r="G311" s="1">
        <v>309</v>
      </c>
      <c r="H311" s="2">
        <f t="shared" si="126"/>
        <v>0.000266509772790682</v>
      </c>
      <c r="I311" s="2">
        <f t="shared" si="127"/>
        <v>0.0037041923308224</v>
      </c>
      <c r="J311" s="2">
        <f t="shared" si="128"/>
        <v>0.0535257385928871</v>
      </c>
      <c r="K311" s="3">
        <f t="shared" si="115"/>
        <v>0.00463523949591031</v>
      </c>
      <c r="L311" s="3">
        <f t="shared" si="116"/>
        <v>0.0644247241385827</v>
      </c>
      <c r="M311" s="3">
        <f t="shared" si="117"/>
        <v>0.930940036365507</v>
      </c>
      <c r="N311" s="4">
        <f t="shared" si="118"/>
        <v>1338.079801</v>
      </c>
      <c r="O311" s="4">
        <f t="shared" si="119"/>
        <v>0</v>
      </c>
      <c r="P311" s="4">
        <v>0</v>
      </c>
      <c r="Q311" s="4">
        <f t="shared" si="129"/>
        <v>0.85</v>
      </c>
      <c r="R311" s="5">
        <f t="shared" si="130"/>
        <v>6.202320342275</v>
      </c>
      <c r="S311" s="5">
        <f t="shared" si="131"/>
        <v>0</v>
      </c>
      <c r="T311" s="5">
        <f t="shared" si="132"/>
        <v>0</v>
      </c>
      <c r="U311" s="5">
        <f t="shared" si="133"/>
        <v>0.00022653330687208</v>
      </c>
      <c r="W311" s="4">
        <f t="shared" si="120"/>
        <v>368.79109324624</v>
      </c>
      <c r="X311" s="4">
        <f t="shared" si="121"/>
        <v>0</v>
      </c>
      <c r="Y311" s="4">
        <f t="shared" si="122"/>
        <v>0.73</v>
      </c>
      <c r="Z311" s="5">
        <f t="shared" si="134"/>
        <v>23.7592644471553</v>
      </c>
      <c r="AA311" s="5">
        <f t="shared" si="135"/>
        <v>0</v>
      </c>
      <c r="AB311" s="5">
        <f t="shared" si="136"/>
        <v>0.00270406040150035</v>
      </c>
      <c r="AD311" s="4">
        <f t="shared" si="123"/>
        <v>4469.476592</v>
      </c>
      <c r="AE311" s="5">
        <f t="shared" si="139"/>
        <v>2.68580998198597</v>
      </c>
      <c r="AG311">
        <f t="shared" si="137"/>
        <v>32.6473947714163</v>
      </c>
      <c r="AH311">
        <f t="shared" si="138"/>
        <v>0.00293059370837243</v>
      </c>
      <c r="AJ311">
        <f t="shared" si="124"/>
        <v>13.7404235046526</v>
      </c>
      <c r="AK311">
        <f t="shared" si="125"/>
        <v>0.00123340924919262</v>
      </c>
    </row>
    <row r="312" spans="1:37">
      <c r="A312">
        <v>17.7951483955755</v>
      </c>
      <c r="B312" s="6">
        <v>0.0681676456069088</v>
      </c>
      <c r="C312" s="6">
        <v>0.0045912315551161</v>
      </c>
      <c r="D312" s="6">
        <f t="shared" si="112"/>
        <v>0.0635764140517927</v>
      </c>
      <c r="E312" s="6">
        <f t="shared" si="113"/>
        <v>0.931832354393091</v>
      </c>
      <c r="F312">
        <f t="shared" si="114"/>
        <v>1</v>
      </c>
      <c r="G312" s="1">
        <v>310</v>
      </c>
      <c r="H312" s="2">
        <f t="shared" si="126"/>
        <v>0.000264820212320068</v>
      </c>
      <c r="I312" s="2">
        <f t="shared" si="127"/>
        <v>0.0036716290244343</v>
      </c>
      <c r="J312" s="2">
        <f t="shared" si="128"/>
        <v>0.0535599914597458</v>
      </c>
      <c r="K312" s="3">
        <f t="shared" si="115"/>
        <v>0.00460585401656329</v>
      </c>
      <c r="L312" s="3">
        <f t="shared" si="116"/>
        <v>0.0638583707088115</v>
      </c>
      <c r="M312" s="3">
        <f t="shared" si="117"/>
        <v>0.931535775274625</v>
      </c>
      <c r="N312" s="4">
        <f t="shared" si="118"/>
        <v>1338.079801</v>
      </c>
      <c r="O312" s="4">
        <f t="shared" si="119"/>
        <v>0</v>
      </c>
      <c r="P312" s="4">
        <v>0</v>
      </c>
      <c r="Q312" s="4">
        <f t="shared" si="129"/>
        <v>0.85</v>
      </c>
      <c r="R312" s="5">
        <f t="shared" si="130"/>
        <v>6.16300022591806</v>
      </c>
      <c r="S312" s="5">
        <f t="shared" si="131"/>
        <v>0</v>
      </c>
      <c r="T312" s="5">
        <f t="shared" si="132"/>
        <v>0</v>
      </c>
      <c r="U312" s="5">
        <f t="shared" si="133"/>
        <v>0.000225097180472058</v>
      </c>
      <c r="W312" s="4">
        <f t="shared" si="120"/>
        <v>89.94053208896</v>
      </c>
      <c r="X312" s="4">
        <f t="shared" si="121"/>
        <v>0</v>
      </c>
      <c r="Y312" s="4">
        <f t="shared" si="122"/>
        <v>0.73</v>
      </c>
      <c r="Z312" s="5">
        <f t="shared" si="134"/>
        <v>5.74345583988457</v>
      </c>
      <c r="AA312" s="5">
        <f t="shared" si="135"/>
        <v>0</v>
      </c>
      <c r="AB312" s="5">
        <f t="shared" si="136"/>
        <v>0.00268028918783704</v>
      </c>
      <c r="AD312" s="4">
        <f t="shared" si="123"/>
        <v>4469.476592</v>
      </c>
      <c r="AE312" s="5">
        <f t="shared" si="139"/>
        <v>2.66264110924708</v>
      </c>
      <c r="AG312">
        <f t="shared" si="137"/>
        <v>14.5690971750497</v>
      </c>
      <c r="AH312">
        <f t="shared" si="138"/>
        <v>0.0029053863683091</v>
      </c>
      <c r="AJ312">
        <f t="shared" si="124"/>
        <v>6.11456996465191</v>
      </c>
      <c r="AK312">
        <f t="shared" si="125"/>
        <v>0.00121937468121193</v>
      </c>
    </row>
    <row r="313" spans="1:37">
      <c r="A313">
        <v>17.852644836272</v>
      </c>
      <c r="B313" s="6">
        <v>0.0675796041905253</v>
      </c>
      <c r="C313" s="6">
        <v>0.00456226418557445</v>
      </c>
      <c r="D313" s="6">
        <f t="shared" si="112"/>
        <v>0.0630173400049509</v>
      </c>
      <c r="E313" s="6">
        <f t="shared" si="113"/>
        <v>0.932420395809475</v>
      </c>
      <c r="F313">
        <f t="shared" si="114"/>
        <v>1</v>
      </c>
      <c r="G313" s="1">
        <v>311</v>
      </c>
      <c r="H313" s="2">
        <f t="shared" si="126"/>
        <v>0.000263146712510141</v>
      </c>
      <c r="I313" s="2">
        <f t="shared" si="127"/>
        <v>0.00363934513633544</v>
      </c>
      <c r="J313" s="2">
        <f t="shared" si="128"/>
        <v>0.0535939488476546</v>
      </c>
      <c r="K313" s="3">
        <f t="shared" si="115"/>
        <v>0.00457674787034527</v>
      </c>
      <c r="L313" s="3">
        <f t="shared" si="116"/>
        <v>0.0632968770283718</v>
      </c>
      <c r="M313" s="3">
        <f t="shared" si="117"/>
        <v>0.932126375101283</v>
      </c>
      <c r="N313" s="4">
        <f t="shared" si="118"/>
        <v>1338.079801</v>
      </c>
      <c r="O313" s="4">
        <f t="shared" si="119"/>
        <v>0</v>
      </c>
      <c r="P313" s="4">
        <v>0</v>
      </c>
      <c r="Q313" s="4">
        <f t="shared" si="129"/>
        <v>0.85</v>
      </c>
      <c r="R313" s="5">
        <f t="shared" si="130"/>
        <v>6.12405387957878</v>
      </c>
      <c r="S313" s="5">
        <f t="shared" si="131"/>
        <v>0</v>
      </c>
      <c r="T313" s="5">
        <f t="shared" si="132"/>
        <v>0</v>
      </c>
      <c r="U313" s="5">
        <f t="shared" si="133"/>
        <v>0.00022367470563362</v>
      </c>
      <c r="W313" s="4">
        <f t="shared" si="120"/>
        <v>368.79109324624</v>
      </c>
      <c r="X313" s="4">
        <f t="shared" si="121"/>
        <v>0</v>
      </c>
      <c r="Y313" s="4">
        <f t="shared" si="122"/>
        <v>0.73</v>
      </c>
      <c r="Z313" s="5">
        <f t="shared" si="134"/>
        <v>23.343324478366</v>
      </c>
      <c r="AA313" s="5">
        <f t="shared" si="135"/>
        <v>0</v>
      </c>
      <c r="AB313" s="5">
        <f t="shared" si="136"/>
        <v>0.00265672194952487</v>
      </c>
      <c r="AD313" s="4">
        <f t="shared" si="123"/>
        <v>4469.476592</v>
      </c>
      <c r="AE313" s="5">
        <f t="shared" si="139"/>
        <v>2.63967210048615</v>
      </c>
      <c r="AG313">
        <f t="shared" si="137"/>
        <v>32.107050458431</v>
      </c>
      <c r="AH313">
        <f t="shared" si="138"/>
        <v>0.00288039665515849</v>
      </c>
      <c r="AJ313">
        <f t="shared" si="124"/>
        <v>13.437404166241</v>
      </c>
      <c r="AK313">
        <f t="shared" si="125"/>
        <v>0.00120550014597463</v>
      </c>
    </row>
    <row r="314" spans="1:37">
      <c r="A314">
        <v>17.9101412769686</v>
      </c>
      <c r="B314" s="6">
        <v>0.0669966354549468</v>
      </c>
      <c r="C314" s="6">
        <v>0.00453357086598357</v>
      </c>
      <c r="D314" s="6">
        <f t="shared" si="112"/>
        <v>0.0624630645889632</v>
      </c>
      <c r="E314" s="6">
        <f t="shared" si="113"/>
        <v>0.933003364545053</v>
      </c>
      <c r="F314">
        <f t="shared" si="114"/>
        <v>1</v>
      </c>
      <c r="G314" s="1">
        <v>312</v>
      </c>
      <c r="H314" s="2">
        <f t="shared" si="126"/>
        <v>0.000261489070313979</v>
      </c>
      <c r="I314" s="2">
        <f t="shared" si="127"/>
        <v>0.00360733832065966</v>
      </c>
      <c r="J314" s="2">
        <f t="shared" si="128"/>
        <v>0.053627613305626</v>
      </c>
      <c r="K314" s="3">
        <f t="shared" si="115"/>
        <v>0.00454791752577901</v>
      </c>
      <c r="L314" s="3">
        <f t="shared" si="116"/>
        <v>0.062740202296957</v>
      </c>
      <c r="M314" s="3">
        <f t="shared" si="117"/>
        <v>0.932711880177264</v>
      </c>
      <c r="N314" s="4">
        <f t="shared" si="118"/>
        <v>1338.079801</v>
      </c>
      <c r="O314" s="4">
        <f t="shared" si="119"/>
        <v>0</v>
      </c>
      <c r="P314" s="4">
        <v>0</v>
      </c>
      <c r="Q314" s="4">
        <f t="shared" si="129"/>
        <v>0.85</v>
      </c>
      <c r="R314" s="5">
        <f t="shared" si="130"/>
        <v>6.08547657785879</v>
      </c>
      <c r="S314" s="5">
        <f t="shared" si="131"/>
        <v>0</v>
      </c>
      <c r="T314" s="5">
        <f t="shared" si="132"/>
        <v>0</v>
      </c>
      <c r="U314" s="5">
        <f t="shared" si="133"/>
        <v>0.000222265709766882</v>
      </c>
      <c r="W314" s="4">
        <f t="shared" si="120"/>
        <v>69.24775368896</v>
      </c>
      <c r="X314" s="4">
        <f t="shared" si="121"/>
        <v>0</v>
      </c>
      <c r="Y314" s="4">
        <f t="shared" si="122"/>
        <v>0.73</v>
      </c>
      <c r="Z314" s="5">
        <f t="shared" si="134"/>
        <v>4.3446180750552</v>
      </c>
      <c r="AA314" s="5">
        <f t="shared" si="135"/>
        <v>0</v>
      </c>
      <c r="AB314" s="5">
        <f t="shared" si="136"/>
        <v>0.00263335697408155</v>
      </c>
      <c r="AD314" s="4">
        <f t="shared" si="123"/>
        <v>4469.476592</v>
      </c>
      <c r="AE314" s="5">
        <f t="shared" si="139"/>
        <v>2.6169012315942</v>
      </c>
      <c r="AG314">
        <f t="shared" si="137"/>
        <v>13.0469958845082</v>
      </c>
      <c r="AH314">
        <f t="shared" si="138"/>
        <v>0.00285562268384843</v>
      </c>
      <c r="AJ314">
        <f t="shared" si="124"/>
        <v>5.44511661823903</v>
      </c>
      <c r="AK314">
        <f t="shared" si="125"/>
        <v>0.00119178381513144</v>
      </c>
    </row>
    <row r="315" spans="1:37">
      <c r="A315">
        <v>17.9676377176651</v>
      </c>
      <c r="B315" s="6">
        <v>0.0664186956411965</v>
      </c>
      <c r="C315" s="6">
        <v>0.00450514814803313</v>
      </c>
      <c r="D315" s="6">
        <f t="shared" si="112"/>
        <v>0.0619135474931634</v>
      </c>
      <c r="E315" s="6">
        <f t="shared" si="113"/>
        <v>0.933581304358803</v>
      </c>
      <c r="F315">
        <f t="shared" si="114"/>
        <v>1</v>
      </c>
      <c r="G315" s="1">
        <v>313</v>
      </c>
      <c r="H315" s="2">
        <f t="shared" si="126"/>
        <v>0.00025984708588087</v>
      </c>
      <c r="I315" s="2">
        <f t="shared" si="127"/>
        <v>0.0035756062503058</v>
      </c>
      <c r="J315" s="2">
        <f t="shared" si="128"/>
        <v>0.0536609873603135</v>
      </c>
      <c r="K315" s="3">
        <f t="shared" si="115"/>
        <v>0.00451935950700835</v>
      </c>
      <c r="L315" s="3">
        <f t="shared" si="116"/>
        <v>0.0621883060410633</v>
      </c>
      <c r="M315" s="3">
        <f t="shared" si="117"/>
        <v>0.933292334451928</v>
      </c>
      <c r="N315" s="4">
        <f t="shared" si="118"/>
        <v>1338.079801</v>
      </c>
      <c r="O315" s="4">
        <f t="shared" si="119"/>
        <v>0</v>
      </c>
      <c r="P315" s="4">
        <v>0</v>
      </c>
      <c r="Q315" s="4">
        <f t="shared" si="129"/>
        <v>0.85</v>
      </c>
      <c r="R315" s="5">
        <f t="shared" si="130"/>
        <v>6.04726366978519</v>
      </c>
      <c r="S315" s="5">
        <f t="shared" si="131"/>
        <v>0</v>
      </c>
      <c r="T315" s="5">
        <f t="shared" si="132"/>
        <v>0</v>
      </c>
      <c r="U315" s="5">
        <f t="shared" si="133"/>
        <v>0.000220870022998739</v>
      </c>
      <c r="W315" s="4">
        <f t="shared" si="120"/>
        <v>368.79109324624</v>
      </c>
      <c r="X315" s="4">
        <f t="shared" si="121"/>
        <v>0</v>
      </c>
      <c r="Y315" s="4">
        <f t="shared" si="122"/>
        <v>0.73</v>
      </c>
      <c r="Z315" s="5">
        <f t="shared" si="134"/>
        <v>22.9344933720155</v>
      </c>
      <c r="AA315" s="5">
        <f t="shared" si="135"/>
        <v>0</v>
      </c>
      <c r="AB315" s="5">
        <f t="shared" si="136"/>
        <v>0.00261019256272323</v>
      </c>
      <c r="AD315" s="4">
        <f t="shared" si="123"/>
        <v>4469.476592</v>
      </c>
      <c r="AE315" s="5">
        <f t="shared" si="139"/>
        <v>2.59432679333867</v>
      </c>
      <c r="AG315">
        <f t="shared" si="137"/>
        <v>31.5760838351393</v>
      </c>
      <c r="AH315">
        <f t="shared" si="138"/>
        <v>0.00283106258572197</v>
      </c>
      <c r="AJ315">
        <f t="shared" si="124"/>
        <v>13.1412481798657</v>
      </c>
      <c r="AK315">
        <f t="shared" si="125"/>
        <v>0.00117822388127507</v>
      </c>
    </row>
    <row r="316" spans="1:37">
      <c r="A316">
        <v>18.0251341583616</v>
      </c>
      <c r="B316" s="6">
        <v>0.0658457413677804</v>
      </c>
      <c r="C316" s="6">
        <v>0.00447699263746877</v>
      </c>
      <c r="D316" s="6">
        <f t="shared" si="112"/>
        <v>0.0613687487303116</v>
      </c>
      <c r="E316" s="6">
        <f t="shared" si="113"/>
        <v>0.93415425863222</v>
      </c>
      <c r="F316">
        <f t="shared" si="114"/>
        <v>1</v>
      </c>
      <c r="G316" s="1">
        <v>314</v>
      </c>
      <c r="H316" s="2">
        <f t="shared" si="126"/>
        <v>0.000258220562500613</v>
      </c>
      <c r="I316" s="2">
        <f t="shared" si="127"/>
        <v>0.0035441466168707</v>
      </c>
      <c r="J316" s="2">
        <f t="shared" si="128"/>
        <v>0.0536940735171289</v>
      </c>
      <c r="K316" s="3">
        <f t="shared" si="115"/>
        <v>0.00449107039275095</v>
      </c>
      <c r="L316" s="3">
        <f t="shared" si="116"/>
        <v>0.0616411481117375</v>
      </c>
      <c r="M316" s="3">
        <f t="shared" si="117"/>
        <v>0.933867781495512</v>
      </c>
      <c r="N316" s="4">
        <f t="shared" si="118"/>
        <v>1338.079801</v>
      </c>
      <c r="O316" s="4">
        <f t="shared" si="119"/>
        <v>0</v>
      </c>
      <c r="P316" s="4">
        <v>0</v>
      </c>
      <c r="Q316" s="4">
        <f t="shared" si="129"/>
        <v>0.85</v>
      </c>
      <c r="R316" s="5">
        <f t="shared" si="130"/>
        <v>6.00941057740918</v>
      </c>
      <c r="S316" s="5">
        <f t="shared" si="131"/>
        <v>0</v>
      </c>
      <c r="T316" s="5">
        <f t="shared" si="132"/>
        <v>0</v>
      </c>
      <c r="U316" s="5">
        <f t="shared" si="133"/>
        <v>0.000219487478125521</v>
      </c>
      <c r="W316" s="4">
        <f t="shared" si="120"/>
        <v>89.94053208896</v>
      </c>
      <c r="X316" s="4">
        <f t="shared" si="121"/>
        <v>0</v>
      </c>
      <c r="Y316" s="4">
        <f t="shared" si="122"/>
        <v>0.73</v>
      </c>
      <c r="Z316" s="5">
        <f t="shared" si="134"/>
        <v>5.54403765974406</v>
      </c>
      <c r="AA316" s="5">
        <f t="shared" si="135"/>
        <v>0</v>
      </c>
      <c r="AB316" s="5">
        <f t="shared" si="136"/>
        <v>0.00258722703031561</v>
      </c>
      <c r="AD316" s="4">
        <f t="shared" si="123"/>
        <v>4469.476592</v>
      </c>
      <c r="AE316" s="5">
        <f t="shared" si="139"/>
        <v>2.57194709123096</v>
      </c>
      <c r="AG316">
        <f t="shared" si="137"/>
        <v>14.1253953283842</v>
      </c>
      <c r="AH316">
        <f t="shared" si="138"/>
        <v>0.00280671450844113</v>
      </c>
      <c r="AJ316">
        <f t="shared" si="124"/>
        <v>5.86220029295419</v>
      </c>
      <c r="AK316">
        <f t="shared" si="125"/>
        <v>0.00116481855771923</v>
      </c>
    </row>
    <row r="317" spans="1:37">
      <c r="A317">
        <v>18.0826305990582</v>
      </c>
      <c r="B317" s="6">
        <v>0.0652777296274306</v>
      </c>
      <c r="C317" s="6">
        <v>0.00444910099307906</v>
      </c>
      <c r="D317" s="6">
        <f t="shared" si="112"/>
        <v>0.0608286286343515</v>
      </c>
      <c r="E317" s="6">
        <f t="shared" si="113"/>
        <v>0.934722270372569</v>
      </c>
      <c r="F317">
        <f t="shared" si="114"/>
        <v>1</v>
      </c>
      <c r="G317" s="1">
        <v>315</v>
      </c>
      <c r="H317" s="2">
        <f t="shared" si="126"/>
        <v>0.000256609306540545</v>
      </c>
      <c r="I317" s="2">
        <f t="shared" si="127"/>
        <v>0.00351295713046368</v>
      </c>
      <c r="J317" s="2">
        <f t="shared" si="128"/>
        <v>0.0537268742595954</v>
      </c>
      <c r="K317" s="3">
        <f t="shared" si="115"/>
        <v>0.00446304681527392</v>
      </c>
      <c r="L317" s="3">
        <f t="shared" si="116"/>
        <v>0.0610986886823316</v>
      </c>
      <c r="M317" s="3">
        <f t="shared" si="117"/>
        <v>0.934438264502395</v>
      </c>
      <c r="N317" s="4">
        <f t="shared" si="118"/>
        <v>1338.079801</v>
      </c>
      <c r="O317" s="4">
        <f t="shared" si="119"/>
        <v>0</v>
      </c>
      <c r="P317" s="4">
        <v>0</v>
      </c>
      <c r="Q317" s="4">
        <f t="shared" si="129"/>
        <v>0.85</v>
      </c>
      <c r="R317" s="5">
        <f t="shared" si="130"/>
        <v>5.9719127944354</v>
      </c>
      <c r="S317" s="5">
        <f t="shared" si="131"/>
        <v>0</v>
      </c>
      <c r="T317" s="5">
        <f t="shared" si="132"/>
        <v>0</v>
      </c>
      <c r="U317" s="5">
        <f t="shared" si="133"/>
        <v>0.000218117910559463</v>
      </c>
      <c r="W317" s="4">
        <f t="shared" si="120"/>
        <v>368.79109324624</v>
      </c>
      <c r="X317" s="4">
        <f t="shared" si="121"/>
        <v>0</v>
      </c>
      <c r="Y317" s="4">
        <f t="shared" si="122"/>
        <v>0.73</v>
      </c>
      <c r="Z317" s="5">
        <f t="shared" si="134"/>
        <v>22.5326521950687</v>
      </c>
      <c r="AA317" s="5">
        <f t="shared" si="135"/>
        <v>0</v>
      </c>
      <c r="AB317" s="5">
        <f t="shared" si="136"/>
        <v>0.00256445870523849</v>
      </c>
      <c r="AD317" s="4">
        <f t="shared" si="123"/>
        <v>4469.476592</v>
      </c>
      <c r="AE317" s="5">
        <f t="shared" si="139"/>
        <v>2.54976044539736</v>
      </c>
      <c r="AG317">
        <f t="shared" si="137"/>
        <v>31.0543254349015</v>
      </c>
      <c r="AH317">
        <f t="shared" si="138"/>
        <v>0.00278257661579795</v>
      </c>
      <c r="AJ317">
        <f t="shared" si="124"/>
        <v>12.8517962633878</v>
      </c>
      <c r="AK317">
        <f t="shared" si="125"/>
        <v>0.00115156607824143</v>
      </c>
    </row>
    <row r="318" spans="1:37">
      <c r="A318">
        <v>18.1401270397547</v>
      </c>
      <c r="B318" s="6">
        <v>0.0647146177838771</v>
      </c>
      <c r="C318" s="6">
        <v>0.00442146992570451</v>
      </c>
      <c r="D318" s="6">
        <f t="shared" si="112"/>
        <v>0.0602931478581726</v>
      </c>
      <c r="E318" s="6">
        <f t="shared" si="113"/>
        <v>0.935285382216123</v>
      </c>
      <c r="F318">
        <f t="shared" si="114"/>
        <v>1</v>
      </c>
      <c r="G318" s="1">
        <v>316</v>
      </c>
      <c r="H318" s="2">
        <f t="shared" si="126"/>
        <v>0.000255013127387969</v>
      </c>
      <c r="I318" s="2">
        <f t="shared" si="127"/>
        <v>0.00348203551957858</v>
      </c>
      <c r="J318" s="2">
        <f t="shared" si="128"/>
        <v>0.0537593920495336</v>
      </c>
      <c r="K318" s="3">
        <f t="shared" si="115"/>
        <v>0.00443528545939179</v>
      </c>
      <c r="L318" s="3">
        <f t="shared" si="116"/>
        <v>0.0605608882462621</v>
      </c>
      <c r="M318" s="3">
        <f t="shared" si="117"/>
        <v>0.935003826294346</v>
      </c>
      <c r="N318" s="4">
        <f t="shared" si="118"/>
        <v>1338.079801</v>
      </c>
      <c r="O318" s="4">
        <f t="shared" si="119"/>
        <v>0</v>
      </c>
      <c r="P318" s="4">
        <v>0</v>
      </c>
      <c r="Q318" s="4">
        <f t="shared" si="129"/>
        <v>0.85</v>
      </c>
      <c r="R318" s="5">
        <f t="shared" si="130"/>
        <v>5.93476588488115</v>
      </c>
      <c r="S318" s="5">
        <f t="shared" si="131"/>
        <v>0</v>
      </c>
      <c r="T318" s="5">
        <f t="shared" si="132"/>
        <v>0</v>
      </c>
      <c r="U318" s="5">
        <f t="shared" si="133"/>
        <v>0.000216761158279774</v>
      </c>
      <c r="W318" s="4">
        <f t="shared" si="120"/>
        <v>69.24775368896</v>
      </c>
      <c r="X318" s="4">
        <f t="shared" si="121"/>
        <v>0</v>
      </c>
      <c r="Y318" s="4">
        <f t="shared" si="122"/>
        <v>0.73</v>
      </c>
      <c r="Z318" s="5">
        <f t="shared" si="134"/>
        <v>4.19370547246179</v>
      </c>
      <c r="AA318" s="5">
        <f t="shared" si="135"/>
        <v>0</v>
      </c>
      <c r="AB318" s="5">
        <f t="shared" si="136"/>
        <v>0.00254188592929236</v>
      </c>
      <c r="AD318" s="4">
        <f t="shared" si="123"/>
        <v>4469.476592</v>
      </c>
      <c r="AE318" s="5">
        <f t="shared" si="139"/>
        <v>2.52776519045753</v>
      </c>
      <c r="AG318">
        <f t="shared" si="137"/>
        <v>12.6562365478005</v>
      </c>
      <c r="AH318">
        <f t="shared" si="138"/>
        <v>0.00275864708757214</v>
      </c>
      <c r="AJ318">
        <f t="shared" si="124"/>
        <v>5.22309597684046</v>
      </c>
      <c r="AK318">
        <f t="shared" si="125"/>
        <v>0.0011384646968474</v>
      </c>
    </row>
    <row r="319" spans="1:37">
      <c r="A319">
        <v>18.1976234804512</v>
      </c>
      <c r="B319" s="6">
        <v>0.0641563635686473</v>
      </c>
      <c r="C319" s="6">
        <v>0.00439409619726804</v>
      </c>
      <c r="D319" s="6">
        <f t="shared" si="112"/>
        <v>0.0597622673713793</v>
      </c>
      <c r="E319" s="6">
        <f t="shared" si="113"/>
        <v>0.935843636431353</v>
      </c>
      <c r="F319">
        <f t="shared" si="114"/>
        <v>1</v>
      </c>
      <c r="G319" s="1">
        <v>317</v>
      </c>
      <c r="H319" s="2">
        <f t="shared" si="126"/>
        <v>0.000253431837397784</v>
      </c>
      <c r="I319" s="2">
        <f t="shared" si="127"/>
        <v>0.00345137953101982</v>
      </c>
      <c r="J319" s="2">
        <f t="shared" si="128"/>
        <v>0.0537916293280826</v>
      </c>
      <c r="K319" s="3">
        <f t="shared" si="115"/>
        <v>0.00440778306148627</v>
      </c>
      <c r="L319" s="3">
        <f t="shared" si="116"/>
        <v>0.0600277076147759</v>
      </c>
      <c r="M319" s="3">
        <f t="shared" si="117"/>
        <v>0.935564509323738</v>
      </c>
      <c r="N319" s="4">
        <f t="shared" si="118"/>
        <v>1338.079801</v>
      </c>
      <c r="O319" s="4">
        <f t="shared" si="119"/>
        <v>0</v>
      </c>
      <c r="P319" s="4">
        <v>0</v>
      </c>
      <c r="Q319" s="4">
        <f t="shared" si="129"/>
        <v>0.85</v>
      </c>
      <c r="R319" s="5">
        <f t="shared" si="130"/>
        <v>5.89796548176472</v>
      </c>
      <c r="S319" s="5">
        <f t="shared" si="131"/>
        <v>0</v>
      </c>
      <c r="T319" s="5">
        <f t="shared" si="132"/>
        <v>0</v>
      </c>
      <c r="U319" s="5">
        <f t="shared" si="133"/>
        <v>0.000215417061788116</v>
      </c>
      <c r="W319" s="4">
        <f t="shared" si="120"/>
        <v>368.79109324624</v>
      </c>
      <c r="X319" s="4">
        <f t="shared" si="121"/>
        <v>0</v>
      </c>
      <c r="Y319" s="4">
        <f t="shared" si="122"/>
        <v>0.73</v>
      </c>
      <c r="Z319" s="5">
        <f t="shared" si="134"/>
        <v>22.1376839163189</v>
      </c>
      <c r="AA319" s="5">
        <f t="shared" si="135"/>
        <v>0</v>
      </c>
      <c r="AB319" s="5">
        <f t="shared" si="136"/>
        <v>0.00251950705764447</v>
      </c>
      <c r="AD319" s="4">
        <f t="shared" si="123"/>
        <v>4469.476592</v>
      </c>
      <c r="AE319" s="5">
        <f t="shared" si="139"/>
        <v>2.50595967539743</v>
      </c>
      <c r="AG319">
        <f t="shared" si="137"/>
        <v>30.541609073481</v>
      </c>
      <c r="AH319">
        <f t="shared" si="138"/>
        <v>0.00273492411943258</v>
      </c>
      <c r="AJ319">
        <f t="shared" si="124"/>
        <v>12.5688929598913</v>
      </c>
      <c r="AK319">
        <f t="shared" si="125"/>
        <v>0.00112551268755583</v>
      </c>
    </row>
    <row r="320" spans="1:37">
      <c r="A320">
        <v>18.2551199211477</v>
      </c>
      <c r="B320" s="6">
        <v>0.0636029250778937</v>
      </c>
      <c r="C320" s="6">
        <v>0.00436697661982655</v>
      </c>
      <c r="D320" s="6">
        <f t="shared" si="112"/>
        <v>0.0592359484580671</v>
      </c>
      <c r="E320" s="6">
        <f t="shared" si="113"/>
        <v>0.936397074922106</v>
      </c>
      <c r="F320">
        <f t="shared" si="114"/>
        <v>1</v>
      </c>
      <c r="G320" s="1">
        <v>318</v>
      </c>
      <c r="H320" s="2">
        <f t="shared" si="126"/>
        <v>0.000251865251832899</v>
      </c>
      <c r="I320" s="2">
        <f t="shared" si="127"/>
        <v>0.00342098692971355</v>
      </c>
      <c r="J320" s="2">
        <f t="shared" si="128"/>
        <v>0.0538235885149537</v>
      </c>
      <c r="K320" s="3">
        <f t="shared" si="115"/>
        <v>0.00438053640854729</v>
      </c>
      <c r="L320" s="3">
        <f t="shared" si="116"/>
        <v>0.0594991079147232</v>
      </c>
      <c r="M320" s="3">
        <f t="shared" si="117"/>
        <v>0.936120355676729</v>
      </c>
      <c r="N320" s="4">
        <f t="shared" si="118"/>
        <v>1338.079801</v>
      </c>
      <c r="O320" s="4">
        <f t="shared" si="119"/>
        <v>0</v>
      </c>
      <c r="P320" s="4">
        <v>0</v>
      </c>
      <c r="Q320" s="4">
        <f t="shared" si="129"/>
        <v>0.85</v>
      </c>
      <c r="R320" s="5">
        <f t="shared" si="130"/>
        <v>5.86150728582222</v>
      </c>
      <c r="S320" s="5">
        <f t="shared" si="131"/>
        <v>0</v>
      </c>
      <c r="T320" s="5">
        <f t="shared" si="132"/>
        <v>0</v>
      </c>
      <c r="U320" s="5">
        <f t="shared" si="133"/>
        <v>0.000214085464057964</v>
      </c>
      <c r="W320" s="4">
        <f t="shared" si="120"/>
        <v>89.94053208896</v>
      </c>
      <c r="X320" s="4">
        <f t="shared" si="121"/>
        <v>0</v>
      </c>
      <c r="Y320" s="4">
        <f t="shared" si="122"/>
        <v>0.73</v>
      </c>
      <c r="Z320" s="5">
        <f t="shared" si="134"/>
        <v>5.35138142466866</v>
      </c>
      <c r="AA320" s="5">
        <f t="shared" si="135"/>
        <v>0</v>
      </c>
      <c r="AB320" s="5">
        <f t="shared" si="136"/>
        <v>0.00249732045869089</v>
      </c>
      <c r="AD320" s="4">
        <f t="shared" si="123"/>
        <v>4469.476592</v>
      </c>
      <c r="AE320" s="5">
        <f t="shared" si="139"/>
        <v>2.4843422634448</v>
      </c>
      <c r="AG320">
        <f t="shared" si="137"/>
        <v>13.6972309739357</v>
      </c>
      <c r="AH320">
        <f t="shared" si="138"/>
        <v>0.00271140592274885</v>
      </c>
      <c r="AJ320">
        <f t="shared" si="124"/>
        <v>5.62107763671518</v>
      </c>
      <c r="AK320">
        <f t="shared" si="125"/>
        <v>0.001112708344148</v>
      </c>
    </row>
    <row r="321" spans="1:37">
      <c r="A321">
        <v>18.3126163618443</v>
      </c>
      <c r="B321" s="6">
        <v>0.0630542607692478</v>
      </c>
      <c r="C321" s="6">
        <v>0.00434010805464285</v>
      </c>
      <c r="D321" s="6">
        <f t="shared" si="112"/>
        <v>0.058714152714605</v>
      </c>
      <c r="E321" s="6">
        <f t="shared" si="113"/>
        <v>0.936945739230752</v>
      </c>
      <c r="F321">
        <f t="shared" si="114"/>
        <v>1</v>
      </c>
      <c r="G321" s="1">
        <v>319</v>
      </c>
      <c r="H321" s="2">
        <f t="shared" si="126"/>
        <v>0.000250313188812951</v>
      </c>
      <c r="I321" s="2">
        <f t="shared" si="127"/>
        <v>0.00339085549861624</v>
      </c>
      <c r="J321" s="2">
        <f t="shared" si="128"/>
        <v>0.0538552720091705</v>
      </c>
      <c r="K321" s="3">
        <f t="shared" si="115"/>
        <v>0.0043535423372347</v>
      </c>
      <c r="L321" s="3">
        <f t="shared" si="116"/>
        <v>0.0589750505863361</v>
      </c>
      <c r="M321" s="3">
        <f t="shared" si="117"/>
        <v>0.936671407076429</v>
      </c>
      <c r="N321" s="4">
        <f t="shared" si="118"/>
        <v>1338.079801</v>
      </c>
      <c r="O321" s="4">
        <f t="shared" si="119"/>
        <v>0</v>
      </c>
      <c r="P321" s="4">
        <v>0</v>
      </c>
      <c r="Q321" s="4">
        <f t="shared" si="129"/>
        <v>0.85</v>
      </c>
      <c r="R321" s="5">
        <f t="shared" si="130"/>
        <v>5.82538706425208</v>
      </c>
      <c r="S321" s="5">
        <f t="shared" si="131"/>
        <v>0</v>
      </c>
      <c r="T321" s="5">
        <f t="shared" si="132"/>
        <v>0</v>
      </c>
      <c r="U321" s="5">
        <f t="shared" si="133"/>
        <v>0.000212766210491008</v>
      </c>
      <c r="W321" s="4">
        <f t="shared" si="120"/>
        <v>368.79109324624</v>
      </c>
      <c r="X321" s="4">
        <f t="shared" si="121"/>
        <v>0</v>
      </c>
      <c r="Y321" s="4">
        <f t="shared" si="122"/>
        <v>0.73</v>
      </c>
      <c r="Z321" s="5">
        <f t="shared" si="134"/>
        <v>21.7494733799872</v>
      </c>
      <c r="AA321" s="5">
        <f t="shared" si="135"/>
        <v>0</v>
      </c>
      <c r="AB321" s="5">
        <f t="shared" si="136"/>
        <v>0.00247532451398985</v>
      </c>
      <c r="AD321" s="4">
        <f t="shared" si="123"/>
        <v>4469.476592</v>
      </c>
      <c r="AE321" s="5">
        <f t="shared" si="139"/>
        <v>2.46291133194708</v>
      </c>
      <c r="AG321">
        <f t="shared" si="137"/>
        <v>30.0377717761863</v>
      </c>
      <c r="AH321">
        <f t="shared" si="138"/>
        <v>0.00268809072448086</v>
      </c>
      <c r="AJ321">
        <f t="shared" si="124"/>
        <v>12.2923865401073</v>
      </c>
      <c r="AK321">
        <f t="shared" si="125"/>
        <v>0.00110004997995198</v>
      </c>
    </row>
    <row r="322" spans="1:37">
      <c r="A322">
        <v>18.3701128025408</v>
      </c>
      <c r="B322" s="6">
        <v>0.0625103294587024</v>
      </c>
      <c r="C322" s="6">
        <v>0.0043134874112776</v>
      </c>
      <c r="D322" s="6">
        <f t="shared" si="112"/>
        <v>0.0581968420474248</v>
      </c>
      <c r="E322" s="6">
        <f t="shared" si="113"/>
        <v>0.937489670541298</v>
      </c>
      <c r="F322">
        <f t="shared" si="114"/>
        <v>1</v>
      </c>
      <c r="G322" s="1">
        <v>320</v>
      </c>
      <c r="H322" s="2">
        <f t="shared" si="126"/>
        <v>0.000248775469258899</v>
      </c>
      <c r="I322" s="2">
        <f t="shared" si="127"/>
        <v>0.00336098303855194</v>
      </c>
      <c r="J322" s="2">
        <f t="shared" si="128"/>
        <v>0.0538866821886893</v>
      </c>
      <c r="K322" s="3">
        <f t="shared" si="115"/>
        <v>0.00432679773296022</v>
      </c>
      <c r="L322" s="3">
        <f t="shared" si="116"/>
        <v>0.0584554973810149</v>
      </c>
      <c r="M322" s="3">
        <f t="shared" si="117"/>
        <v>0.937217704886025</v>
      </c>
      <c r="N322" s="4">
        <f t="shared" si="118"/>
        <v>1338.079801</v>
      </c>
      <c r="O322" s="4">
        <f t="shared" si="119"/>
        <v>0</v>
      </c>
      <c r="P322" s="4">
        <v>0</v>
      </c>
      <c r="Q322" s="4">
        <f t="shared" si="129"/>
        <v>0.85</v>
      </c>
      <c r="R322" s="5">
        <f t="shared" si="130"/>
        <v>5.78960064948667</v>
      </c>
      <c r="S322" s="5">
        <f t="shared" si="131"/>
        <v>0</v>
      </c>
      <c r="T322" s="5">
        <f t="shared" si="132"/>
        <v>0</v>
      </c>
      <c r="U322" s="5">
        <f t="shared" si="133"/>
        <v>0.000211459148870064</v>
      </c>
      <c r="W322" s="4">
        <f t="shared" si="120"/>
        <v>69.24775368896</v>
      </c>
      <c r="X322" s="4">
        <f t="shared" si="121"/>
        <v>0</v>
      </c>
      <c r="Y322" s="4">
        <f t="shared" si="122"/>
        <v>0.73</v>
      </c>
      <c r="Z322" s="5">
        <f t="shared" si="134"/>
        <v>4.04791188440617</v>
      </c>
      <c r="AA322" s="5">
        <f t="shared" si="135"/>
        <v>0</v>
      </c>
      <c r="AB322" s="5">
        <f t="shared" si="136"/>
        <v>0.00245351761814292</v>
      </c>
      <c r="AD322" s="4">
        <f t="shared" si="123"/>
        <v>4469.476592</v>
      </c>
      <c r="AE322" s="5">
        <f t="shared" si="139"/>
        <v>2.44166527224884</v>
      </c>
      <c r="AG322">
        <f t="shared" si="137"/>
        <v>12.2791778061417</v>
      </c>
      <c r="AH322">
        <f t="shared" si="138"/>
        <v>0.00266497676701298</v>
      </c>
      <c r="AJ322">
        <f t="shared" si="124"/>
        <v>5.01094313126385</v>
      </c>
      <c r="AK322">
        <f t="shared" si="125"/>
        <v>0.00108753592760601</v>
      </c>
    </row>
    <row r="323" spans="1:37">
      <c r="A323">
        <v>18.4276092432373</v>
      </c>
      <c r="B323" s="6">
        <v>0.06197109031752</v>
      </c>
      <c r="C323" s="6">
        <v>0.00428711164670075</v>
      </c>
      <c r="D323" s="6">
        <f t="shared" ref="D323:D349" si="140">B323-C323</f>
        <v>0.0576839786708193</v>
      </c>
      <c r="E323" s="6">
        <f t="shared" ref="E323:E349" si="141">1-B323</f>
        <v>0.93802890968248</v>
      </c>
      <c r="F323">
        <f t="shared" ref="F323:F349" si="142">C323+D323+E323</f>
        <v>1</v>
      </c>
      <c r="G323" s="1">
        <v>321</v>
      </c>
      <c r="H323" s="2">
        <f t="shared" si="126"/>
        <v>0.000247251916845714</v>
      </c>
      <c r="I323" s="2">
        <f t="shared" si="127"/>
        <v>0.00333136736814414</v>
      </c>
      <c r="J323" s="2">
        <f t="shared" si="128"/>
        <v>0.0539178214115103</v>
      </c>
      <c r="K323" s="3">
        <f t="shared" ref="K323:K349" si="143">H323/($H323+$I323+$J323)</f>
        <v>0.00430029952898918</v>
      </c>
      <c r="L323" s="3">
        <f t="shared" ref="L323:L349" si="144">I323/($H323+$I323+$J323)</f>
        <v>0.057940410359122</v>
      </c>
      <c r="M323" s="3">
        <f t="shared" ref="M323:M349" si="145">J323/($H323+$I323+$J323)</f>
        <v>0.937759290111889</v>
      </c>
      <c r="N323" s="4">
        <f t="shared" ref="N323:N349" si="146">IF($G323&lt;=6,C_imu+C_oxa+C_cap+C_bev,C_cap+C_bev)</f>
        <v>1338.079801</v>
      </c>
      <c r="O323" s="4">
        <f t="shared" ref="O323:O349" si="147">IF($G323&lt;=36,IF(MOD($G323-1,9)=0,C_test,0),IF(MOD($G323-1,18)=0,C_test,0))+IF($G323&lt;=36,IF(MOD($G323-1,9)=0,C_imag,0),IF(MOD($G323-1,18)=0,C_imag,0))</f>
        <v>0</v>
      </c>
      <c r="P323" s="4">
        <v>0</v>
      </c>
      <c r="Q323" s="4">
        <f t="shared" si="129"/>
        <v>0.85</v>
      </c>
      <c r="R323" s="5">
        <f t="shared" si="130"/>
        <v>5.75414393799023</v>
      </c>
      <c r="S323" s="5">
        <f t="shared" si="131"/>
        <v>0</v>
      </c>
      <c r="T323" s="5">
        <f t="shared" si="132"/>
        <v>0</v>
      </c>
      <c r="U323" s="5">
        <f t="shared" si="133"/>
        <v>0.000210164129318857</v>
      </c>
      <c r="W323" s="4">
        <f t="shared" ref="W323:W349" si="148">C_bst*R_bst2+IF(MOD($G323-1,2)=0,C_foriB*R_foriB2+C_foriC*R_foriC2+C_IriB*R_IriCaB2+C_XeB*R_XeB2,0)+IF(MOD($G323,4)=0,0,C_Fru*R_Fru2)+C_fori*R_fori2+C_IriCaB*R_IriCaB2+C_CaB*R_CaB2</f>
        <v>368.79109324624</v>
      </c>
      <c r="X323" s="4">
        <f t="shared" ref="X323:X349" si="149">IF($G323&lt;=36,IF(MOD($G323-1,9)=0,C_test,0),IF(MOD($G323-1,18)=0,C_test,0))+IF($G323&lt;=36,IF(MOD($G323-1,9)=0,C_imag,0),IF(MOD($G323-1,18)=0,C_imag,0))</f>
        <v>0</v>
      </c>
      <c r="Y323" s="4">
        <f t="shared" ref="Y323:Y349" si="150">U_pd</f>
        <v>0.73</v>
      </c>
      <c r="Z323" s="5">
        <f t="shared" si="134"/>
        <v>21.3679072794764</v>
      </c>
      <c r="AA323" s="5">
        <f t="shared" si="135"/>
        <v>0</v>
      </c>
      <c r="AB323" s="5">
        <f t="shared" si="136"/>
        <v>0.00243189817874522</v>
      </c>
      <c r="AD323" s="4">
        <f t="shared" ref="AD323:AD349" si="151">C_eol</f>
        <v>4469.476592</v>
      </c>
      <c r="AE323" s="5">
        <f t="shared" si="139"/>
        <v>2.42060248957171</v>
      </c>
      <c r="AG323">
        <f t="shared" si="137"/>
        <v>29.5426537070383</v>
      </c>
      <c r="AH323">
        <f t="shared" si="138"/>
        <v>0.00264206230806408</v>
      </c>
      <c r="AJ323">
        <f t="shared" ref="AJ323:AJ349" si="152">AG323/(1+dr)^A323</f>
        <v>12.0221289076103</v>
      </c>
      <c r="AK323">
        <f t="shared" ref="AK323:AK349" si="153">AH323/(1+dr)^A323</f>
        <v>0.00107516453885514</v>
      </c>
    </row>
    <row r="324" spans="1:37">
      <c r="A324">
        <v>18.4851056839339</v>
      </c>
      <c r="B324" s="6">
        <v>0.0614365028691683</v>
      </c>
      <c r="C324" s="6">
        <v>0.00426097776442189</v>
      </c>
      <c r="D324" s="6">
        <f t="shared" si="140"/>
        <v>0.0571755251047464</v>
      </c>
      <c r="E324" s="6">
        <f t="shared" si="141"/>
        <v>0.938563497130832</v>
      </c>
      <c r="F324">
        <f t="shared" si="142"/>
        <v>1</v>
      </c>
      <c r="G324" s="1">
        <v>322</v>
      </c>
      <c r="H324" s="2">
        <f t="shared" ref="H324:H349" si="154">(C324+C323)*(A324-A323)/2</f>
        <v>0.000245742357947922</v>
      </c>
      <c r="I324" s="2">
        <f t="shared" ref="I324:I349" si="155">(D324+D323)*(A324-A323)/2</f>
        <v>0.00330200632363634</v>
      </c>
      <c r="J324" s="2">
        <f t="shared" ref="J324:J349" si="156">(E324+E323)*(A324-A323)/2</f>
        <v>0.0539486920150154</v>
      </c>
      <c r="K324" s="3">
        <f t="shared" si="143"/>
        <v>0.00427404470556132</v>
      </c>
      <c r="L324" s="3">
        <f t="shared" si="144"/>
        <v>0.0574297518877828</v>
      </c>
      <c r="M324" s="3">
        <f t="shared" si="145"/>
        <v>0.938296203406656</v>
      </c>
      <c r="N324" s="4">
        <f t="shared" si="146"/>
        <v>1338.079801</v>
      </c>
      <c r="O324" s="4">
        <f t="shared" si="147"/>
        <v>0</v>
      </c>
      <c r="P324" s="4">
        <v>0</v>
      </c>
      <c r="Q324" s="4">
        <f t="shared" ref="Q324:Q349" si="157">(U_pfs2)</f>
        <v>0.85</v>
      </c>
      <c r="R324" s="5">
        <f t="shared" ref="R324:R349" si="158">N324*$K324</f>
        <v>5.7190128890826</v>
      </c>
      <c r="S324" s="5">
        <f t="shared" ref="S324:S349" si="159">O324*$K324</f>
        <v>0</v>
      </c>
      <c r="T324" s="5">
        <f t="shared" ref="T324:T349" si="160">P324*$K324</f>
        <v>0</v>
      </c>
      <c r="U324" s="5">
        <f t="shared" ref="U324:U349" si="161">Q324*$H324</f>
        <v>0.000208881004255734</v>
      </c>
      <c r="W324" s="4">
        <f t="shared" si="148"/>
        <v>89.94053208896</v>
      </c>
      <c r="X324" s="4">
        <f t="shared" si="149"/>
        <v>0</v>
      </c>
      <c r="Y324" s="4">
        <f t="shared" si="150"/>
        <v>0.73</v>
      </c>
      <c r="Z324" s="5">
        <f t="shared" ref="Z324:Z349" si="162">W324*$L324</f>
        <v>5.16526244252414</v>
      </c>
      <c r="AA324" s="5">
        <f t="shared" ref="AA324:AA349" si="163">X324*$L324</f>
        <v>0</v>
      </c>
      <c r="AB324" s="5">
        <f t="shared" ref="AB324:AB349" si="164">Y324*$I324</f>
        <v>0.00241046461625453</v>
      </c>
      <c r="AD324" s="4">
        <f t="shared" si="151"/>
        <v>4469.476592</v>
      </c>
      <c r="AE324" s="5">
        <f t="shared" si="139"/>
        <v>2.39972140289478</v>
      </c>
      <c r="AG324">
        <f t="shared" ref="AG324:AG349" si="165">SUM(R324:T324)+SUM(Z324:AA324)+AE324</f>
        <v>13.2839967345015</v>
      </c>
      <c r="AH324">
        <f t="shared" ref="AH324:AH349" si="166">U324+AB324</f>
        <v>0.00261934562051026</v>
      </c>
      <c r="AJ324">
        <f t="shared" si="152"/>
        <v>5.39066479919824</v>
      </c>
      <c r="AK324">
        <f t="shared" si="153"/>
        <v>0.00106293418431411</v>
      </c>
    </row>
    <row r="325" spans="1:37">
      <c r="A325">
        <v>18.5426021246304</v>
      </c>
      <c r="B325" s="6">
        <v>0.0609065269862816</v>
      </c>
      <c r="C325" s="6">
        <v>0.00423508281363925</v>
      </c>
      <c r="D325" s="6">
        <f t="shared" si="140"/>
        <v>0.0566714441726424</v>
      </c>
      <c r="E325" s="6">
        <f t="shared" si="141"/>
        <v>0.939093473013718</v>
      </c>
      <c r="F325">
        <f t="shared" si="142"/>
        <v>1</v>
      </c>
      <c r="G325" s="1">
        <v>323</v>
      </c>
      <c r="H325" s="2">
        <f t="shared" si="154"/>
        <v>0.000244246621590183</v>
      </c>
      <c r="I325" s="2">
        <f t="shared" si="155"/>
        <v>0.00327289775876683</v>
      </c>
      <c r="J325" s="2">
        <f t="shared" si="156"/>
        <v>0.0539792963161432</v>
      </c>
      <c r="K325" s="3">
        <f t="shared" si="143"/>
        <v>0.00424803028903057</v>
      </c>
      <c r="L325" s="3">
        <f t="shared" si="144"/>
        <v>0.0569234846386944</v>
      </c>
      <c r="M325" s="3">
        <f t="shared" si="145"/>
        <v>0.938828485072275</v>
      </c>
      <c r="N325" s="4">
        <f t="shared" si="146"/>
        <v>1338.079801</v>
      </c>
      <c r="O325" s="4">
        <f t="shared" si="147"/>
        <v>0</v>
      </c>
      <c r="P325" s="4">
        <v>0</v>
      </c>
      <c r="Q325" s="4">
        <f t="shared" si="157"/>
        <v>0.85</v>
      </c>
      <c r="R325" s="5">
        <f t="shared" si="158"/>
        <v>5.684203523788</v>
      </c>
      <c r="S325" s="5">
        <f t="shared" si="159"/>
        <v>0</v>
      </c>
      <c r="T325" s="5">
        <f t="shared" si="160"/>
        <v>0</v>
      </c>
      <c r="U325" s="5">
        <f t="shared" si="161"/>
        <v>0.000207609628351655</v>
      </c>
      <c r="W325" s="4">
        <f t="shared" si="148"/>
        <v>368.79109324624</v>
      </c>
      <c r="X325" s="4">
        <f t="shared" si="149"/>
        <v>0</v>
      </c>
      <c r="Y325" s="4">
        <f t="shared" si="150"/>
        <v>0.73</v>
      </c>
      <c r="Z325" s="5">
        <f t="shared" si="162"/>
        <v>20.9928741312896</v>
      </c>
      <c r="AA325" s="5">
        <f t="shared" si="163"/>
        <v>0</v>
      </c>
      <c r="AB325" s="5">
        <f t="shared" si="164"/>
        <v>0.00238921536389979</v>
      </c>
      <c r="AD325" s="4">
        <f t="shared" si="151"/>
        <v>4469.476592</v>
      </c>
      <c r="AE325" s="5">
        <f t="shared" ref="AE325:AE349" si="167">AD325*($M325-$M324)</f>
        <v>2.37902044483601</v>
      </c>
      <c r="AG325">
        <f t="shared" si="165"/>
        <v>29.0560980999137</v>
      </c>
      <c r="AH325">
        <f t="shared" si="166"/>
        <v>0.00259682499225144</v>
      </c>
      <c r="AJ325">
        <f t="shared" si="152"/>
        <v>11.7579755067001</v>
      </c>
      <c r="AK325">
        <f t="shared" si="153"/>
        <v>0.0010508432532505</v>
      </c>
    </row>
    <row r="326" spans="1:37">
      <c r="A326">
        <v>18.6000985653269</v>
      </c>
      <c r="B326" s="6">
        <v>0.0603811228876489</v>
      </c>
      <c r="C326" s="6">
        <v>0.00420942388840672</v>
      </c>
      <c r="D326" s="6">
        <f t="shared" si="140"/>
        <v>0.0561716989992422</v>
      </c>
      <c r="E326" s="6">
        <f t="shared" si="141"/>
        <v>0.939618877112351</v>
      </c>
      <c r="F326">
        <f t="shared" si="142"/>
        <v>1</v>
      </c>
      <c r="G326" s="1">
        <v>324</v>
      </c>
      <c r="H326" s="2">
        <f t="shared" si="154"/>
        <v>0.000242764539402692</v>
      </c>
      <c r="I326" s="2">
        <f t="shared" si="155"/>
        <v>0.00324403954469447</v>
      </c>
      <c r="J326" s="2">
        <f t="shared" si="156"/>
        <v>0.054009636612403</v>
      </c>
      <c r="K326" s="3">
        <f t="shared" si="143"/>
        <v>0.00422225335102298</v>
      </c>
      <c r="L326" s="3">
        <f t="shared" si="144"/>
        <v>0.0564215715859423</v>
      </c>
      <c r="M326" s="3">
        <f t="shared" si="145"/>
        <v>0.939356175063035</v>
      </c>
      <c r="N326" s="4">
        <f t="shared" si="146"/>
        <v>1338.079801</v>
      </c>
      <c r="O326" s="4">
        <f t="shared" si="147"/>
        <v>0</v>
      </c>
      <c r="P326" s="4">
        <v>0</v>
      </c>
      <c r="Q326" s="4">
        <f t="shared" si="157"/>
        <v>0.85</v>
      </c>
      <c r="R326" s="5">
        <f t="shared" si="158"/>
        <v>5.64971192370842</v>
      </c>
      <c r="S326" s="5">
        <f t="shared" si="159"/>
        <v>0</v>
      </c>
      <c r="T326" s="5">
        <f t="shared" si="160"/>
        <v>0</v>
      </c>
      <c r="U326" s="5">
        <f t="shared" si="161"/>
        <v>0.000206349858492288</v>
      </c>
      <c r="W326" s="4">
        <f t="shared" si="148"/>
        <v>69.24775368896</v>
      </c>
      <c r="X326" s="4">
        <f t="shared" si="149"/>
        <v>0</v>
      </c>
      <c r="Y326" s="4">
        <f t="shared" si="150"/>
        <v>0.73</v>
      </c>
      <c r="Z326" s="5">
        <f t="shared" si="162"/>
        <v>3.90706709192735</v>
      </c>
      <c r="AA326" s="5">
        <f t="shared" si="163"/>
        <v>0</v>
      </c>
      <c r="AB326" s="5">
        <f t="shared" si="164"/>
        <v>0.00236814886762696</v>
      </c>
      <c r="AD326" s="4">
        <f t="shared" si="151"/>
        <v>4469.476592</v>
      </c>
      <c r="AE326" s="5">
        <f t="shared" si="167"/>
        <v>2.35849806153265</v>
      </c>
      <c r="AG326">
        <f t="shared" si="165"/>
        <v>11.9152770771684</v>
      </c>
      <c r="AH326">
        <f t="shared" si="166"/>
        <v>0.00257449872611925</v>
      </c>
      <c r="AJ326">
        <f t="shared" si="152"/>
        <v>4.80818417377886</v>
      </c>
      <c r="AK326">
        <f t="shared" si="153"/>
        <v>0.00103889015338635</v>
      </c>
    </row>
    <row r="327" spans="1:37">
      <c r="A327">
        <v>18.6575950060234</v>
      </c>
      <c r="B327" s="6">
        <v>0.059860251135228</v>
      </c>
      <c r="C327" s="6">
        <v>0.0041839981268185</v>
      </c>
      <c r="D327" s="6">
        <f t="shared" si="140"/>
        <v>0.0556762530084095</v>
      </c>
      <c r="E327" s="6">
        <f t="shared" si="141"/>
        <v>0.940139748864772</v>
      </c>
      <c r="F327">
        <f t="shared" si="142"/>
        <v>1</v>
      </c>
      <c r="G327" s="1">
        <v>325</v>
      </c>
      <c r="H327" s="2">
        <f t="shared" si="154"/>
        <v>0.000241295945569548</v>
      </c>
      <c r="I327" s="2">
        <f t="shared" si="155"/>
        <v>0.00321542956981647</v>
      </c>
      <c r="J327" s="2">
        <f t="shared" si="156"/>
        <v>0.0540397151811142</v>
      </c>
      <c r="K327" s="3">
        <f t="shared" si="143"/>
        <v>0.00419671100761261</v>
      </c>
      <c r="L327" s="3">
        <f t="shared" si="144"/>
        <v>0.0559239760038258</v>
      </c>
      <c r="M327" s="3">
        <f t="shared" si="145"/>
        <v>0.939879312988562</v>
      </c>
      <c r="N327" s="4">
        <f t="shared" si="146"/>
        <v>1338.079801</v>
      </c>
      <c r="O327" s="4">
        <f t="shared" si="147"/>
        <v>1574.14362</v>
      </c>
      <c r="P327" s="4">
        <v>0</v>
      </c>
      <c r="Q327" s="4">
        <f t="shared" si="157"/>
        <v>0.85</v>
      </c>
      <c r="R327" s="5">
        <f t="shared" si="158"/>
        <v>5.61553422992079</v>
      </c>
      <c r="S327" s="5">
        <f t="shared" si="159"/>
        <v>6.60622585761716</v>
      </c>
      <c r="T327" s="5">
        <f t="shared" si="160"/>
        <v>0</v>
      </c>
      <c r="U327" s="5">
        <f t="shared" si="161"/>
        <v>0.000205101553734116</v>
      </c>
      <c r="W327" s="4">
        <f t="shared" si="148"/>
        <v>368.79109324624</v>
      </c>
      <c r="X327" s="4">
        <f t="shared" si="149"/>
        <v>1574.14362</v>
      </c>
      <c r="Y327" s="4">
        <f t="shared" si="150"/>
        <v>0.73</v>
      </c>
      <c r="Z327" s="5">
        <f t="shared" si="162"/>
        <v>20.6242642491274</v>
      </c>
      <c r="AA327" s="5">
        <f t="shared" si="163"/>
        <v>88.0323700314555</v>
      </c>
      <c r="AB327" s="5">
        <f t="shared" si="164"/>
        <v>0.00234726358596602</v>
      </c>
      <c r="AD327" s="4">
        <f t="shared" si="151"/>
        <v>4469.476592</v>
      </c>
      <c r="AE327" s="5">
        <f t="shared" si="167"/>
        <v>2.3381527125296</v>
      </c>
      <c r="AG327">
        <f t="shared" si="165"/>
        <v>123.216547080651</v>
      </c>
      <c r="AH327">
        <f t="shared" si="166"/>
        <v>0.00255236513970014</v>
      </c>
      <c r="AJ327">
        <f t="shared" si="152"/>
        <v>49.5824147457285</v>
      </c>
      <c r="AK327">
        <f t="shared" si="153"/>
        <v>0.00102707331066758</v>
      </c>
    </row>
    <row r="328" spans="1:37">
      <c r="A328">
        <v>18.71509144672</v>
      </c>
      <c r="B328" s="6">
        <v>0.059343872631185</v>
      </c>
      <c r="C328" s="6">
        <v>0.00415880271021104</v>
      </c>
      <c r="D328" s="6">
        <f t="shared" si="140"/>
        <v>0.055185069920974</v>
      </c>
      <c r="E328" s="6">
        <f t="shared" si="141"/>
        <v>0.940656127368815</v>
      </c>
      <c r="F328">
        <f t="shared" si="142"/>
        <v>1</v>
      </c>
      <c r="G328" s="1">
        <v>326</v>
      </c>
      <c r="H328" s="2">
        <f t="shared" si="154"/>
        <v>0.000239840676784905</v>
      </c>
      <c r="I328" s="2">
        <f t="shared" si="155"/>
        <v>0.00318706573967794</v>
      </c>
      <c r="J328" s="2">
        <f t="shared" si="156"/>
        <v>0.0540695342801368</v>
      </c>
      <c r="K328" s="3">
        <f t="shared" si="143"/>
        <v>0.00417140041851477</v>
      </c>
      <c r="L328" s="3">
        <f t="shared" si="144"/>
        <v>0.0554306614646917</v>
      </c>
      <c r="M328" s="3">
        <f t="shared" si="145"/>
        <v>0.940397938116794</v>
      </c>
      <c r="N328" s="4">
        <f t="shared" si="146"/>
        <v>1338.079801</v>
      </c>
      <c r="O328" s="4">
        <f t="shared" si="147"/>
        <v>0</v>
      </c>
      <c r="P328" s="4">
        <v>0</v>
      </c>
      <c r="Q328" s="4">
        <f t="shared" si="157"/>
        <v>0.85</v>
      </c>
      <c r="R328" s="5">
        <f t="shared" si="158"/>
        <v>5.58166664189756</v>
      </c>
      <c r="S328" s="5">
        <f t="shared" si="159"/>
        <v>0</v>
      </c>
      <c r="T328" s="5">
        <f t="shared" si="160"/>
        <v>0</v>
      </c>
      <c r="U328" s="5">
        <f t="shared" si="161"/>
        <v>0.00020386457526717</v>
      </c>
      <c r="W328" s="4">
        <f t="shared" si="148"/>
        <v>89.94053208896</v>
      </c>
      <c r="X328" s="4">
        <f t="shared" si="149"/>
        <v>0</v>
      </c>
      <c r="Y328" s="4">
        <f t="shared" si="150"/>
        <v>0.73</v>
      </c>
      <c r="Z328" s="5">
        <f t="shared" si="162"/>
        <v>4.98546318617739</v>
      </c>
      <c r="AA328" s="5">
        <f t="shared" si="163"/>
        <v>0</v>
      </c>
      <c r="AB328" s="5">
        <f t="shared" si="164"/>
        <v>0.0023265579899649</v>
      </c>
      <c r="AD328" s="4">
        <f t="shared" si="151"/>
        <v>4469.476592</v>
      </c>
      <c r="AE328" s="5">
        <f t="shared" si="167"/>
        <v>2.31798287065581</v>
      </c>
      <c r="AG328">
        <f t="shared" si="165"/>
        <v>12.8851126987308</v>
      </c>
      <c r="AH328">
        <f t="shared" si="166"/>
        <v>0.00253042256523207</v>
      </c>
      <c r="AJ328">
        <f t="shared" si="152"/>
        <v>5.17045248744862</v>
      </c>
      <c r="AK328">
        <f t="shared" si="153"/>
        <v>0.00101539116906514</v>
      </c>
    </row>
    <row r="329" spans="1:37">
      <c r="A329">
        <v>18.7725878874165</v>
      </c>
      <c r="B329" s="6">
        <v>0.0588319486149596</v>
      </c>
      <c r="C329" s="6">
        <v>0.00413383486238177</v>
      </c>
      <c r="D329" s="6">
        <f t="shared" si="140"/>
        <v>0.0546981137525778</v>
      </c>
      <c r="E329" s="6">
        <f t="shared" si="141"/>
        <v>0.94116805138504</v>
      </c>
      <c r="F329">
        <f t="shared" si="142"/>
        <v>1</v>
      </c>
      <c r="G329" s="1">
        <v>327</v>
      </c>
      <c r="H329" s="2">
        <f t="shared" si="154"/>
        <v>0.000238398572205076</v>
      </c>
      <c r="I329" s="2">
        <f t="shared" si="155"/>
        <v>0.0031589459768145</v>
      </c>
      <c r="J329" s="2">
        <f t="shared" si="156"/>
        <v>0.0540990961474806</v>
      </c>
      <c r="K329" s="3">
        <f t="shared" si="143"/>
        <v>0.0041463187862964</v>
      </c>
      <c r="L329" s="3">
        <f t="shared" si="144"/>
        <v>0.0549415918367759</v>
      </c>
      <c r="M329" s="3">
        <f t="shared" si="145"/>
        <v>0.940912089376928</v>
      </c>
      <c r="N329" s="4">
        <f t="shared" si="146"/>
        <v>1338.079801</v>
      </c>
      <c r="O329" s="4">
        <f t="shared" si="147"/>
        <v>0</v>
      </c>
      <c r="P329" s="4">
        <v>0</v>
      </c>
      <c r="Q329" s="4">
        <f t="shared" si="157"/>
        <v>0.85</v>
      </c>
      <c r="R329" s="5">
        <f t="shared" si="158"/>
        <v>5.54810541645005</v>
      </c>
      <c r="S329" s="5">
        <f t="shared" si="159"/>
        <v>0</v>
      </c>
      <c r="T329" s="5">
        <f t="shared" si="160"/>
        <v>0</v>
      </c>
      <c r="U329" s="5">
        <f t="shared" si="161"/>
        <v>0.000202638786374314</v>
      </c>
      <c r="W329" s="4">
        <f t="shared" si="148"/>
        <v>368.79109324624</v>
      </c>
      <c r="X329" s="4">
        <f t="shared" si="149"/>
        <v>0</v>
      </c>
      <c r="Y329" s="4">
        <f t="shared" si="150"/>
        <v>0.73</v>
      </c>
      <c r="Z329" s="5">
        <f t="shared" si="162"/>
        <v>20.2619697181733</v>
      </c>
      <c r="AA329" s="5">
        <f t="shared" si="163"/>
        <v>0</v>
      </c>
      <c r="AB329" s="5">
        <f t="shared" si="164"/>
        <v>0.00230603056307459</v>
      </c>
      <c r="AD329" s="4">
        <f t="shared" si="151"/>
        <v>4469.476592</v>
      </c>
      <c r="AE329" s="5">
        <f t="shared" si="167"/>
        <v>2.29798702191716</v>
      </c>
      <c r="AG329">
        <f t="shared" si="165"/>
        <v>28.1080621565405</v>
      </c>
      <c r="AH329">
        <f t="shared" si="166"/>
        <v>0.0025086693494489</v>
      </c>
      <c r="AJ329">
        <f t="shared" si="152"/>
        <v>11.2474203458148</v>
      </c>
      <c r="AK329">
        <f t="shared" si="153"/>
        <v>0.00100384219035704</v>
      </c>
    </row>
    <row r="330" spans="1:37">
      <c r="A330">
        <v>18.830084328113</v>
      </c>
      <c r="B330" s="6">
        <v>0.0583244406603555</v>
      </c>
      <c r="C330" s="6">
        <v>0.00410909184882417</v>
      </c>
      <c r="D330" s="6">
        <f t="shared" si="140"/>
        <v>0.0542153488115313</v>
      </c>
      <c r="E330" s="6">
        <f t="shared" si="141"/>
        <v>0.941675559339645</v>
      </c>
      <c r="F330">
        <f t="shared" si="142"/>
        <v>1</v>
      </c>
      <c r="G330" s="1">
        <v>328</v>
      </c>
      <c r="H330" s="2">
        <f t="shared" si="154"/>
        <v>0.000236969473408225</v>
      </c>
      <c r="I330" s="2">
        <f t="shared" si="155"/>
        <v>0.0031310682206839</v>
      </c>
      <c r="J330" s="2">
        <f t="shared" si="156"/>
        <v>0.0541284030024081</v>
      </c>
      <c r="K330" s="3">
        <f t="shared" si="143"/>
        <v>0.00412146335560297</v>
      </c>
      <c r="L330" s="3">
        <f t="shared" si="144"/>
        <v>0.0544567312820546</v>
      </c>
      <c r="M330" s="3">
        <f t="shared" si="145"/>
        <v>0.941421805362342</v>
      </c>
      <c r="N330" s="4">
        <f t="shared" si="146"/>
        <v>1338.079801</v>
      </c>
      <c r="O330" s="4">
        <f t="shared" si="147"/>
        <v>0</v>
      </c>
      <c r="P330" s="4">
        <v>0</v>
      </c>
      <c r="Q330" s="4">
        <f t="shared" si="157"/>
        <v>0.85</v>
      </c>
      <c r="R330" s="5">
        <f t="shared" si="158"/>
        <v>5.51484686669401</v>
      </c>
      <c r="S330" s="5">
        <f t="shared" si="159"/>
        <v>0</v>
      </c>
      <c r="T330" s="5">
        <f t="shared" si="160"/>
        <v>0</v>
      </c>
      <c r="U330" s="5">
        <f t="shared" si="161"/>
        <v>0.000201424052396991</v>
      </c>
      <c r="W330" s="4">
        <f t="shared" si="148"/>
        <v>69.24775368896</v>
      </c>
      <c r="X330" s="4">
        <f t="shared" si="149"/>
        <v>0</v>
      </c>
      <c r="Y330" s="4">
        <f t="shared" si="150"/>
        <v>0.73</v>
      </c>
      <c r="Z330" s="5">
        <f t="shared" si="162"/>
        <v>3.7710063145256</v>
      </c>
      <c r="AA330" s="5">
        <f t="shared" si="163"/>
        <v>0</v>
      </c>
      <c r="AB330" s="5">
        <f t="shared" si="164"/>
        <v>0.00228567980109924</v>
      </c>
      <c r="AD330" s="4">
        <f t="shared" si="151"/>
        <v>4469.476592</v>
      </c>
      <c r="AE330" s="5">
        <f t="shared" si="167"/>
        <v>2.27816366537929</v>
      </c>
      <c r="AG330">
        <f t="shared" si="165"/>
        <v>11.5640168465989</v>
      </c>
      <c r="AH330">
        <f t="shared" si="166"/>
        <v>0.00248710385349624</v>
      </c>
      <c r="AJ330">
        <f t="shared" si="152"/>
        <v>4.61437012926682</v>
      </c>
      <c r="AK330">
        <f t="shared" si="153"/>
        <v>0.000992424853941023</v>
      </c>
    </row>
    <row r="331" spans="1:37">
      <c r="A331">
        <v>18.8875807688095</v>
      </c>
      <c r="B331" s="6">
        <v>0.0578213106726563</v>
      </c>
      <c r="C331" s="6">
        <v>0.00408457097597897</v>
      </c>
      <c r="D331" s="6">
        <f t="shared" si="140"/>
        <v>0.0537367396966773</v>
      </c>
      <c r="E331" s="6">
        <f t="shared" si="141"/>
        <v>0.942178689327344</v>
      </c>
      <c r="F331">
        <f t="shared" si="142"/>
        <v>1</v>
      </c>
      <c r="G331" s="1">
        <v>329</v>
      </c>
      <c r="H331" s="2">
        <f t="shared" si="154"/>
        <v>0.000235553224346706</v>
      </c>
      <c r="I331" s="2">
        <f t="shared" si="155"/>
        <v>0.00310343042748778</v>
      </c>
      <c r="J331" s="2">
        <f t="shared" si="156"/>
        <v>0.0541574570446657</v>
      </c>
      <c r="K331" s="3">
        <f t="shared" si="143"/>
        <v>0.00409683141240157</v>
      </c>
      <c r="L331" s="3">
        <f t="shared" si="144"/>
        <v>0.0539760442541043</v>
      </c>
      <c r="M331" s="3">
        <f t="shared" si="145"/>
        <v>0.941927124333494</v>
      </c>
      <c r="N331" s="4">
        <f t="shared" si="146"/>
        <v>1338.079801</v>
      </c>
      <c r="O331" s="4">
        <f t="shared" si="147"/>
        <v>0</v>
      </c>
      <c r="P331" s="4">
        <v>0</v>
      </c>
      <c r="Q331" s="4">
        <f t="shared" si="157"/>
        <v>0.85</v>
      </c>
      <c r="R331" s="5">
        <f t="shared" si="158"/>
        <v>5.48188736103684</v>
      </c>
      <c r="S331" s="5">
        <f t="shared" si="159"/>
        <v>0</v>
      </c>
      <c r="T331" s="5">
        <f t="shared" si="160"/>
        <v>0</v>
      </c>
      <c r="U331" s="5">
        <f t="shared" si="161"/>
        <v>0.0002002202406947</v>
      </c>
      <c r="W331" s="4">
        <f t="shared" si="148"/>
        <v>368.79109324624</v>
      </c>
      <c r="X331" s="4">
        <f t="shared" si="149"/>
        <v>0</v>
      </c>
      <c r="Y331" s="4">
        <f t="shared" si="150"/>
        <v>0.73</v>
      </c>
      <c r="Z331" s="5">
        <f t="shared" si="162"/>
        <v>19.9058843695786</v>
      </c>
      <c r="AA331" s="5">
        <f t="shared" si="163"/>
        <v>0</v>
      </c>
      <c r="AB331" s="5">
        <f t="shared" si="164"/>
        <v>0.00226550421206608</v>
      </c>
      <c r="AD331" s="4">
        <f t="shared" si="151"/>
        <v>4469.476592</v>
      </c>
      <c r="AE331" s="5">
        <f t="shared" si="167"/>
        <v>2.25851131305601</v>
      </c>
      <c r="AG331">
        <f t="shared" si="165"/>
        <v>27.6462830436714</v>
      </c>
      <c r="AH331">
        <f t="shared" si="166"/>
        <v>0.00246572445276078</v>
      </c>
      <c r="AJ331">
        <f t="shared" si="152"/>
        <v>11.0007463847776</v>
      </c>
      <c r="AK331">
        <f t="shared" si="153"/>
        <v>0.000981137656614388</v>
      </c>
    </row>
    <row r="332" spans="1:37">
      <c r="A332">
        <v>18.9450772095061</v>
      </c>
      <c r="B332" s="6">
        <v>0.0573225208857658</v>
      </c>
      <c r="C332" s="6">
        <v>0.00406026959050086</v>
      </c>
      <c r="D332" s="6">
        <f t="shared" si="140"/>
        <v>0.0532622512952649</v>
      </c>
      <c r="E332" s="6">
        <f t="shared" si="141"/>
        <v>0.942677479114234</v>
      </c>
      <c r="F332">
        <f t="shared" si="142"/>
        <v>1</v>
      </c>
      <c r="G332" s="1">
        <v>330</v>
      </c>
      <c r="H332" s="2">
        <f t="shared" si="154"/>
        <v>0.000234149671306933</v>
      </c>
      <c r="I332" s="2">
        <f t="shared" si="155"/>
        <v>0.0030760305700821</v>
      </c>
      <c r="J332" s="2">
        <f t="shared" si="156"/>
        <v>0.0541862604552106</v>
      </c>
      <c r="K332" s="3">
        <f t="shared" si="143"/>
        <v>0.00407242028323992</v>
      </c>
      <c r="L332" s="3">
        <f t="shared" si="144"/>
        <v>0.0534994954959711</v>
      </c>
      <c r="M332" s="3">
        <f t="shared" si="145"/>
        <v>0.942428084220789</v>
      </c>
      <c r="N332" s="4">
        <f t="shared" si="146"/>
        <v>1338.079801</v>
      </c>
      <c r="O332" s="4">
        <f t="shared" si="147"/>
        <v>0</v>
      </c>
      <c r="P332" s="4">
        <v>0</v>
      </c>
      <c r="Q332" s="4">
        <f t="shared" si="157"/>
        <v>0.85</v>
      </c>
      <c r="R332" s="5">
        <f t="shared" si="158"/>
        <v>5.44922332218603</v>
      </c>
      <c r="S332" s="5">
        <f t="shared" si="159"/>
        <v>0</v>
      </c>
      <c r="T332" s="5">
        <f t="shared" si="160"/>
        <v>0</v>
      </c>
      <c r="U332" s="5">
        <f t="shared" si="161"/>
        <v>0.000199027220610893</v>
      </c>
      <c r="W332" s="4">
        <f t="shared" si="148"/>
        <v>89.94053208896</v>
      </c>
      <c r="X332" s="4">
        <f t="shared" si="149"/>
        <v>0</v>
      </c>
      <c r="Y332" s="4">
        <f t="shared" si="150"/>
        <v>0.73</v>
      </c>
      <c r="Z332" s="5">
        <f t="shared" si="162"/>
        <v>4.81177309139856</v>
      </c>
      <c r="AA332" s="5">
        <f t="shared" si="163"/>
        <v>0</v>
      </c>
      <c r="AB332" s="5">
        <f t="shared" si="164"/>
        <v>0.00224550231615994</v>
      </c>
      <c r="AD332" s="4">
        <f t="shared" si="151"/>
        <v>4469.476592</v>
      </c>
      <c r="AE332" s="5">
        <f t="shared" si="167"/>
        <v>2.23902848979514</v>
      </c>
      <c r="AG332">
        <f t="shared" si="165"/>
        <v>12.5000249033797</v>
      </c>
      <c r="AH332">
        <f t="shared" si="166"/>
        <v>0.00244452953677083</v>
      </c>
      <c r="AJ332">
        <f t="shared" si="152"/>
        <v>4.95995768436431</v>
      </c>
      <c r="AK332">
        <f t="shared" si="153"/>
        <v>0.000969979112384308</v>
      </c>
    </row>
    <row r="333" spans="1:37">
      <c r="A333">
        <v>19.0025736502026</v>
      </c>
      <c r="B333" s="6">
        <v>0.0568280338593733</v>
      </c>
      <c r="C333" s="6">
        <v>0.00403618507854057</v>
      </c>
      <c r="D333" s="6">
        <f t="shared" si="140"/>
        <v>0.0527918487808327</v>
      </c>
      <c r="E333" s="6">
        <f t="shared" si="141"/>
        <v>0.943171966140627</v>
      </c>
      <c r="F333">
        <f t="shared" si="142"/>
        <v>1</v>
      </c>
      <c r="G333" s="1">
        <v>331</v>
      </c>
      <c r="H333" s="2">
        <f t="shared" si="154"/>
        <v>0.000232758662865221</v>
      </c>
      <c r="I333" s="2">
        <f t="shared" si="155"/>
        <v>0.00304886663782302</v>
      </c>
      <c r="J333" s="2">
        <f t="shared" si="156"/>
        <v>0.0542148153958119</v>
      </c>
      <c r="K333" s="3">
        <f t="shared" si="143"/>
        <v>0.00404822733452071</v>
      </c>
      <c r="L333" s="3">
        <f t="shared" si="144"/>
        <v>0.0530270500380488</v>
      </c>
      <c r="M333" s="3">
        <f t="shared" si="145"/>
        <v>0.94292472262743</v>
      </c>
      <c r="N333" s="4">
        <f t="shared" si="146"/>
        <v>1338.079801</v>
      </c>
      <c r="O333" s="4">
        <f t="shared" si="147"/>
        <v>0</v>
      </c>
      <c r="P333" s="4">
        <v>0</v>
      </c>
      <c r="Q333" s="4">
        <f t="shared" si="157"/>
        <v>0.85</v>
      </c>
      <c r="R333" s="5">
        <f t="shared" si="158"/>
        <v>5.41685122617824</v>
      </c>
      <c r="S333" s="5">
        <f t="shared" si="159"/>
        <v>0</v>
      </c>
      <c r="T333" s="5">
        <f t="shared" si="160"/>
        <v>0</v>
      </c>
      <c r="U333" s="5">
        <f t="shared" si="161"/>
        <v>0.000197844863435438</v>
      </c>
      <c r="W333" s="4">
        <f t="shared" si="148"/>
        <v>368.79109324624</v>
      </c>
      <c r="X333" s="4">
        <f t="shared" si="149"/>
        <v>0</v>
      </c>
      <c r="Y333" s="4">
        <f t="shared" si="150"/>
        <v>0.73</v>
      </c>
      <c r="Z333" s="5">
        <f t="shared" si="162"/>
        <v>19.5559037551551</v>
      </c>
      <c r="AA333" s="5">
        <f t="shared" si="163"/>
        <v>0</v>
      </c>
      <c r="AB333" s="5">
        <f t="shared" si="164"/>
        <v>0.00222567264561081</v>
      </c>
      <c r="AD333" s="4">
        <f t="shared" si="151"/>
        <v>4469.476592</v>
      </c>
      <c r="AE333" s="5">
        <f t="shared" si="167"/>
        <v>2.21971373317233</v>
      </c>
      <c r="AG333">
        <f t="shared" si="165"/>
        <v>27.1924687145057</v>
      </c>
      <c r="AH333">
        <f t="shared" si="166"/>
        <v>0.00242351750904624</v>
      </c>
      <c r="AJ333">
        <f t="shared" si="152"/>
        <v>10.7596320863522</v>
      </c>
      <c r="AK333">
        <f t="shared" si="153"/>
        <v>0.000958947752259811</v>
      </c>
    </row>
    <row r="334" spans="1:37">
      <c r="A334">
        <v>19.0600700908991</v>
      </c>
      <c r="B334" s="6">
        <v>0.0563378124761433</v>
      </c>
      <c r="C334" s="6">
        <v>0.00401231486504178</v>
      </c>
      <c r="D334" s="6">
        <f t="shared" si="140"/>
        <v>0.0523254976111015</v>
      </c>
      <c r="E334" s="6">
        <f t="shared" si="141"/>
        <v>0.943662187523857</v>
      </c>
      <c r="F334">
        <f t="shared" si="142"/>
        <v>1</v>
      </c>
      <c r="G334" s="1">
        <v>332</v>
      </c>
      <c r="H334" s="2">
        <f t="shared" si="154"/>
        <v>0.000231380049850984</v>
      </c>
      <c r="I334" s="2">
        <f t="shared" si="155"/>
        <v>0.00302193663649866</v>
      </c>
      <c r="J334" s="2">
        <f t="shared" si="156"/>
        <v>0.0542431240101505</v>
      </c>
      <c r="K334" s="3">
        <f t="shared" si="143"/>
        <v>0.00402424997179118</v>
      </c>
      <c r="L334" s="3">
        <f t="shared" si="144"/>
        <v>0.0525586731959671</v>
      </c>
      <c r="M334" s="3">
        <f t="shared" si="145"/>
        <v>0.943417076832242</v>
      </c>
      <c r="N334" s="4">
        <f t="shared" si="146"/>
        <v>1338.079801</v>
      </c>
      <c r="O334" s="4">
        <f t="shared" si="147"/>
        <v>0</v>
      </c>
      <c r="P334" s="4">
        <v>0</v>
      </c>
      <c r="Q334" s="4">
        <f t="shared" si="157"/>
        <v>0.85</v>
      </c>
      <c r="R334" s="5">
        <f t="shared" si="158"/>
        <v>5.38476760142859</v>
      </c>
      <c r="S334" s="5">
        <f t="shared" si="159"/>
        <v>0</v>
      </c>
      <c r="T334" s="5">
        <f t="shared" si="160"/>
        <v>0</v>
      </c>
      <c r="U334" s="5">
        <f t="shared" si="161"/>
        <v>0.000196673042373336</v>
      </c>
      <c r="W334" s="4">
        <f t="shared" si="148"/>
        <v>69.24775368896</v>
      </c>
      <c r="X334" s="4">
        <f t="shared" si="149"/>
        <v>0</v>
      </c>
      <c r="Y334" s="4">
        <f t="shared" si="150"/>
        <v>0.73</v>
      </c>
      <c r="Z334" s="5">
        <f t="shared" si="162"/>
        <v>3.63957005569288</v>
      </c>
      <c r="AA334" s="5">
        <f t="shared" si="163"/>
        <v>0</v>
      </c>
      <c r="AB334" s="5">
        <f t="shared" si="164"/>
        <v>0.00220601374464402</v>
      </c>
      <c r="AD334" s="4">
        <f t="shared" si="151"/>
        <v>4469.476592</v>
      </c>
      <c r="AE334" s="5">
        <f t="shared" si="167"/>
        <v>2.20056559337642</v>
      </c>
      <c r="AG334">
        <f t="shared" si="165"/>
        <v>11.2249032504979</v>
      </c>
      <c r="AH334">
        <f t="shared" si="166"/>
        <v>0.00240268678701736</v>
      </c>
      <c r="AJ334">
        <f t="shared" si="152"/>
        <v>4.42907547401384</v>
      </c>
      <c r="AK334">
        <f t="shared" si="153"/>
        <v>0.000948042124072978</v>
      </c>
    </row>
    <row r="335" spans="1:37">
      <c r="A335">
        <v>19.1175665315957</v>
      </c>
      <c r="B335" s="6">
        <v>0.0558518199389292</v>
      </c>
      <c r="C335" s="6">
        <v>0.00398865641305259</v>
      </c>
      <c r="D335" s="6">
        <f t="shared" si="140"/>
        <v>0.0518631635258766</v>
      </c>
      <c r="E335" s="6">
        <f t="shared" si="141"/>
        <v>0.944148180061071</v>
      </c>
      <c r="F335">
        <f t="shared" si="142"/>
        <v>1</v>
      </c>
      <c r="G335" s="1">
        <v>333</v>
      </c>
      <c r="H335" s="2">
        <f t="shared" si="154"/>
        <v>0.000230013685303075</v>
      </c>
      <c r="I335" s="2">
        <f t="shared" si="155"/>
        <v>0.00299523858816019</v>
      </c>
      <c r="J335" s="2">
        <f t="shared" si="156"/>
        <v>0.0542711884231364</v>
      </c>
      <c r="K335" s="3">
        <f t="shared" si="143"/>
        <v>0.00400048563904718</v>
      </c>
      <c r="L335" s="3">
        <f t="shared" si="144"/>
        <v>0.0520943305684891</v>
      </c>
      <c r="M335" s="3">
        <f t="shared" si="145"/>
        <v>0.943905183792464</v>
      </c>
      <c r="N335" s="4">
        <f t="shared" si="146"/>
        <v>1338.079801</v>
      </c>
      <c r="O335" s="4">
        <f t="shared" si="147"/>
        <v>0</v>
      </c>
      <c r="P335" s="4">
        <v>0</v>
      </c>
      <c r="Q335" s="4">
        <f t="shared" si="157"/>
        <v>0.85</v>
      </c>
      <c r="R335" s="5">
        <f t="shared" si="158"/>
        <v>5.35296902779961</v>
      </c>
      <c r="S335" s="5">
        <f t="shared" si="159"/>
        <v>0</v>
      </c>
      <c r="T335" s="5">
        <f t="shared" si="160"/>
        <v>0</v>
      </c>
      <c r="U335" s="5">
        <f t="shared" si="161"/>
        <v>0.000195511632507614</v>
      </c>
      <c r="W335" s="4">
        <f t="shared" si="148"/>
        <v>368.79109324624</v>
      </c>
      <c r="X335" s="4">
        <f t="shared" si="149"/>
        <v>0</v>
      </c>
      <c r="Y335" s="4">
        <f t="shared" si="150"/>
        <v>0.73</v>
      </c>
      <c r="Z335" s="5">
        <f t="shared" si="162"/>
        <v>19.2119251222841</v>
      </c>
      <c r="AA335" s="5">
        <f t="shared" si="163"/>
        <v>0</v>
      </c>
      <c r="AB335" s="5">
        <f t="shared" si="164"/>
        <v>0.00218652416935694</v>
      </c>
      <c r="AD335" s="4">
        <f t="shared" si="151"/>
        <v>4469.476592</v>
      </c>
      <c r="AE335" s="5">
        <f t="shared" si="167"/>
        <v>2.18158263310525</v>
      </c>
      <c r="AG335">
        <f t="shared" si="165"/>
        <v>26.746476783189</v>
      </c>
      <c r="AH335">
        <f t="shared" si="166"/>
        <v>0.00238203580186455</v>
      </c>
      <c r="AJ335">
        <f t="shared" si="152"/>
        <v>10.5239493044704</v>
      </c>
      <c r="AK335">
        <f t="shared" si="153"/>
        <v>0.000937260792270491</v>
      </c>
    </row>
    <row r="336" spans="1:37">
      <c r="A336">
        <v>19.1750629722922</v>
      </c>
      <c r="B336" s="6">
        <v>0.0553700197680113</v>
      </c>
      <c r="C336" s="6">
        <v>0.00396520722305123</v>
      </c>
      <c r="D336" s="6">
        <f t="shared" si="140"/>
        <v>0.0514048125449601</v>
      </c>
      <c r="E336" s="6">
        <f t="shared" si="141"/>
        <v>0.944629980231989</v>
      </c>
      <c r="F336">
        <f t="shared" si="142"/>
        <v>1</v>
      </c>
      <c r="G336" s="1">
        <v>334</v>
      </c>
      <c r="H336" s="2">
        <f t="shared" si="154"/>
        <v>0.000228659424430646</v>
      </c>
      <c r="I336" s="2">
        <f t="shared" si="155"/>
        <v>0.00296877053100223</v>
      </c>
      <c r="J336" s="2">
        <f t="shared" si="156"/>
        <v>0.0542990107410673</v>
      </c>
      <c r="K336" s="3">
        <f t="shared" si="143"/>
        <v>0.00397693181805191</v>
      </c>
      <c r="L336" s="3">
        <f t="shared" si="144"/>
        <v>0.0516339880354183</v>
      </c>
      <c r="M336" s="3">
        <f t="shared" si="145"/>
        <v>0.94438908014653</v>
      </c>
      <c r="N336" s="4">
        <f t="shared" si="146"/>
        <v>1338.079801</v>
      </c>
      <c r="O336" s="4">
        <f t="shared" si="147"/>
        <v>0</v>
      </c>
      <c r="P336" s="4">
        <v>0</v>
      </c>
      <c r="Q336" s="4">
        <f t="shared" si="157"/>
        <v>0.85</v>
      </c>
      <c r="R336" s="5">
        <f t="shared" si="158"/>
        <v>5.32145213568947</v>
      </c>
      <c r="S336" s="5">
        <f t="shared" si="159"/>
        <v>0</v>
      </c>
      <c r="T336" s="5">
        <f t="shared" si="160"/>
        <v>0</v>
      </c>
      <c r="U336" s="5">
        <f t="shared" si="161"/>
        <v>0.000194360510766049</v>
      </c>
      <c r="W336" s="4">
        <f t="shared" si="148"/>
        <v>89.94053208896</v>
      </c>
      <c r="X336" s="4">
        <f t="shared" si="149"/>
        <v>0</v>
      </c>
      <c r="Y336" s="4">
        <f t="shared" si="150"/>
        <v>0.73</v>
      </c>
      <c r="Z336" s="5">
        <f t="shared" si="162"/>
        <v>4.64398835778052</v>
      </c>
      <c r="AA336" s="5">
        <f t="shared" si="163"/>
        <v>0</v>
      </c>
      <c r="AB336" s="5">
        <f t="shared" si="164"/>
        <v>0.00216720248763163</v>
      </c>
      <c r="AD336" s="4">
        <f t="shared" si="151"/>
        <v>4469.476592</v>
      </c>
      <c r="AE336" s="5">
        <f t="shared" si="167"/>
        <v>2.16276342745205</v>
      </c>
      <c r="AG336">
        <f t="shared" si="165"/>
        <v>12.128203920922</v>
      </c>
      <c r="AH336">
        <f t="shared" si="166"/>
        <v>0.00236156299839768</v>
      </c>
      <c r="AJ336">
        <f t="shared" si="152"/>
        <v>4.75872213154223</v>
      </c>
      <c r="AK336">
        <f t="shared" si="153"/>
        <v>0.000926602337722888</v>
      </c>
    </row>
    <row r="337" spans="1:37">
      <c r="A337">
        <v>19.2325594129887</v>
      </c>
      <c r="B337" s="6">
        <v>0.0548923757983586</v>
      </c>
      <c r="C337" s="6">
        <v>0.0039419648322856</v>
      </c>
      <c r="D337" s="6">
        <f t="shared" si="140"/>
        <v>0.050950410966073</v>
      </c>
      <c r="E337" s="6">
        <f t="shared" si="141"/>
        <v>0.945107624201641</v>
      </c>
      <c r="F337">
        <f t="shared" si="142"/>
        <v>1</v>
      </c>
      <c r="G337" s="1">
        <v>335</v>
      </c>
      <c r="H337" s="2">
        <f t="shared" si="154"/>
        <v>0.000227317124578349</v>
      </c>
      <c r="I337" s="2">
        <f t="shared" si="155"/>
        <v>0.00294253051928957</v>
      </c>
      <c r="J337" s="2">
        <f t="shared" si="156"/>
        <v>0.0543265930526323</v>
      </c>
      <c r="K337" s="3">
        <f t="shared" si="143"/>
        <v>0.00395358602766841</v>
      </c>
      <c r="L337" s="3">
        <f t="shared" si="144"/>
        <v>0.0511776117555165</v>
      </c>
      <c r="M337" s="3">
        <f t="shared" si="145"/>
        <v>0.944868802216815</v>
      </c>
      <c r="N337" s="4">
        <f t="shared" si="146"/>
        <v>1338.079801</v>
      </c>
      <c r="O337" s="4">
        <f t="shared" si="147"/>
        <v>0</v>
      </c>
      <c r="P337" s="4">
        <v>0</v>
      </c>
      <c r="Q337" s="4">
        <f t="shared" si="157"/>
        <v>0.85</v>
      </c>
      <c r="R337" s="5">
        <f t="shared" si="158"/>
        <v>5.29021360513893</v>
      </c>
      <c r="S337" s="5">
        <f t="shared" si="159"/>
        <v>0</v>
      </c>
      <c r="T337" s="5">
        <f t="shared" si="160"/>
        <v>0</v>
      </c>
      <c r="U337" s="5">
        <f t="shared" si="161"/>
        <v>0.000193219555891596</v>
      </c>
      <c r="W337" s="4">
        <f t="shared" si="148"/>
        <v>368.79109324624</v>
      </c>
      <c r="X337" s="4">
        <f t="shared" si="149"/>
        <v>0</v>
      </c>
      <c r="Y337" s="4">
        <f t="shared" si="150"/>
        <v>0.73</v>
      </c>
      <c r="Z337" s="5">
        <f t="shared" si="162"/>
        <v>18.8738473890486</v>
      </c>
      <c r="AA337" s="5">
        <f t="shared" si="163"/>
        <v>0</v>
      </c>
      <c r="AB337" s="5">
        <f t="shared" si="164"/>
        <v>0.00214804727908138</v>
      </c>
      <c r="AD337" s="4">
        <f t="shared" si="151"/>
        <v>4469.476592</v>
      </c>
      <c r="AE337" s="5">
        <f t="shared" si="167"/>
        <v>2.14410656380615</v>
      </c>
      <c r="AG337">
        <f t="shared" si="165"/>
        <v>26.3081675579936</v>
      </c>
      <c r="AH337">
        <f t="shared" si="166"/>
        <v>0.00234126683497298</v>
      </c>
      <c r="AJ337">
        <f t="shared" si="152"/>
        <v>10.2935729326141</v>
      </c>
      <c r="AK337">
        <f t="shared" si="153"/>
        <v>0.000916065357550236</v>
      </c>
    </row>
    <row r="338" spans="1:37">
      <c r="A338">
        <v>19.2900558536852</v>
      </c>
      <c r="B338" s="6">
        <v>0.0544188521769142</v>
      </c>
      <c r="C338" s="6">
        <v>0.00391892681412635</v>
      </c>
      <c r="D338" s="6">
        <f t="shared" si="140"/>
        <v>0.0504999253627878</v>
      </c>
      <c r="E338" s="6">
        <f t="shared" si="141"/>
        <v>0.945581147823086</v>
      </c>
      <c r="F338">
        <f t="shared" si="142"/>
        <v>1</v>
      </c>
      <c r="G338" s="1">
        <v>336</v>
      </c>
      <c r="H338" s="2">
        <f t="shared" si="154"/>
        <v>0.000225986645184769</v>
      </c>
      <c r="I338" s="2">
        <f t="shared" si="155"/>
        <v>0.00291651662318617</v>
      </c>
      <c r="J338" s="2">
        <f t="shared" si="156"/>
        <v>0.0543539374281292</v>
      </c>
      <c r="K338" s="3">
        <f t="shared" si="143"/>
        <v>0.00393044582320598</v>
      </c>
      <c r="L338" s="3">
        <f t="shared" si="144"/>
        <v>0.0507251681644304</v>
      </c>
      <c r="M338" s="3">
        <f t="shared" si="145"/>
        <v>0.945344386012364</v>
      </c>
      <c r="N338" s="4">
        <f t="shared" si="146"/>
        <v>1338.079801</v>
      </c>
      <c r="O338" s="4">
        <f t="shared" si="147"/>
        <v>0</v>
      </c>
      <c r="P338" s="4">
        <v>0</v>
      </c>
      <c r="Q338" s="4">
        <f t="shared" si="157"/>
        <v>0.85</v>
      </c>
      <c r="R338" s="5">
        <f t="shared" si="158"/>
        <v>5.25925016495673</v>
      </c>
      <c r="S338" s="5">
        <f t="shared" si="159"/>
        <v>0</v>
      </c>
      <c r="T338" s="5">
        <f t="shared" si="160"/>
        <v>0</v>
      </c>
      <c r="U338" s="5">
        <f t="shared" si="161"/>
        <v>0.000192088648407054</v>
      </c>
      <c r="W338" s="4">
        <f t="shared" si="148"/>
        <v>69.24775368896</v>
      </c>
      <c r="X338" s="4">
        <f t="shared" si="149"/>
        <v>0</v>
      </c>
      <c r="Y338" s="4">
        <f t="shared" si="150"/>
        <v>0.73</v>
      </c>
      <c r="Z338" s="5">
        <f t="shared" si="162"/>
        <v>3.51260395088155</v>
      </c>
      <c r="AA338" s="5">
        <f t="shared" si="163"/>
        <v>0</v>
      </c>
      <c r="AB338" s="5">
        <f t="shared" si="164"/>
        <v>0.00212905713492591</v>
      </c>
      <c r="AD338" s="4">
        <f t="shared" si="151"/>
        <v>4469.476592</v>
      </c>
      <c r="AE338" s="5">
        <f t="shared" si="167"/>
        <v>2.12561064173836</v>
      </c>
      <c r="AG338">
        <f t="shared" si="165"/>
        <v>10.8974647575767</v>
      </c>
      <c r="AH338">
        <f t="shared" si="166"/>
        <v>0.00232114578333296</v>
      </c>
      <c r="AJ338">
        <f t="shared" si="152"/>
        <v>4.25189675722994</v>
      </c>
      <c r="AK338">
        <f t="shared" si="153"/>
        <v>0.00090564846491929</v>
      </c>
    </row>
    <row r="339" spans="1:37">
      <c r="A339">
        <v>19.3475522943818</v>
      </c>
      <c r="B339" s="6">
        <v>0.0539494133599041</v>
      </c>
      <c r="C339" s="6">
        <v>0.00389609077743326</v>
      </c>
      <c r="D339" s="6">
        <f t="shared" si="140"/>
        <v>0.0500533225824708</v>
      </c>
      <c r="E339" s="6">
        <f t="shared" si="141"/>
        <v>0.946050586640096</v>
      </c>
      <c r="F339">
        <f t="shared" si="142"/>
        <v>1</v>
      </c>
      <c r="G339" s="1">
        <v>337</v>
      </c>
      <c r="H339" s="2">
        <f t="shared" si="154"/>
        <v>0.000224667847747995</v>
      </c>
      <c r="I339" s="2">
        <f t="shared" si="155"/>
        <v>0.00289072692866752</v>
      </c>
      <c r="J339" s="2">
        <f t="shared" si="156"/>
        <v>0.0543810459201841</v>
      </c>
      <c r="K339" s="3">
        <f t="shared" si="143"/>
        <v>0.00390750879577981</v>
      </c>
      <c r="L339" s="3">
        <f t="shared" si="144"/>
        <v>0.0502766239726294</v>
      </c>
      <c r="M339" s="3">
        <f t="shared" si="145"/>
        <v>0.945815867231591</v>
      </c>
      <c r="N339" s="4">
        <f t="shared" si="146"/>
        <v>1338.079801</v>
      </c>
      <c r="O339" s="4">
        <f t="shared" si="147"/>
        <v>0</v>
      </c>
      <c r="P339" s="4">
        <v>0</v>
      </c>
      <c r="Q339" s="4">
        <f t="shared" si="157"/>
        <v>0.85</v>
      </c>
      <c r="R339" s="5">
        <f t="shared" si="158"/>
        <v>5.22855859186279</v>
      </c>
      <c r="S339" s="5">
        <f t="shared" si="159"/>
        <v>0</v>
      </c>
      <c r="T339" s="5">
        <f t="shared" si="160"/>
        <v>0</v>
      </c>
      <c r="U339" s="5">
        <f t="shared" si="161"/>
        <v>0.000190967670585796</v>
      </c>
      <c r="W339" s="4">
        <f t="shared" si="148"/>
        <v>368.79109324624</v>
      </c>
      <c r="X339" s="4">
        <f t="shared" si="149"/>
        <v>0</v>
      </c>
      <c r="Y339" s="4">
        <f t="shared" si="150"/>
        <v>0.73</v>
      </c>
      <c r="Z339" s="5">
        <f t="shared" si="162"/>
        <v>18.5415711195961</v>
      </c>
      <c r="AA339" s="5">
        <f t="shared" si="163"/>
        <v>0</v>
      </c>
      <c r="AB339" s="5">
        <f t="shared" si="164"/>
        <v>0.00211023065792729</v>
      </c>
      <c r="AD339" s="4">
        <f t="shared" si="151"/>
        <v>4469.476592</v>
      </c>
      <c r="AE339" s="5">
        <f t="shared" si="167"/>
        <v>2.10727427290428</v>
      </c>
      <c r="AG339">
        <f t="shared" si="165"/>
        <v>25.8774039843632</v>
      </c>
      <c r="AH339">
        <f t="shared" si="166"/>
        <v>0.00230119832851309</v>
      </c>
      <c r="AJ339">
        <f t="shared" si="152"/>
        <v>10.0683808281495</v>
      </c>
      <c r="AK339">
        <f t="shared" si="153"/>
        <v>0.000895350288868674</v>
      </c>
    </row>
    <row r="340" spans="1:37">
      <c r="A340">
        <v>19.4050487350783</v>
      </c>
      <c r="B340" s="6">
        <v>0.0534840241101689</v>
      </c>
      <c r="C340" s="6">
        <v>0.00387345436593445</v>
      </c>
      <c r="D340" s="6">
        <f t="shared" si="140"/>
        <v>0.0496105697442345</v>
      </c>
      <c r="E340" s="6">
        <f t="shared" si="141"/>
        <v>0.946515975889831</v>
      </c>
      <c r="F340">
        <f t="shared" si="142"/>
        <v>1</v>
      </c>
      <c r="G340" s="1">
        <v>338</v>
      </c>
      <c r="H340" s="2">
        <f t="shared" si="154"/>
        <v>0.000223360595787211</v>
      </c>
      <c r="I340" s="2">
        <f t="shared" si="155"/>
        <v>0.00286515953737239</v>
      </c>
      <c r="J340" s="2">
        <f t="shared" si="156"/>
        <v>0.0544079205633406</v>
      </c>
      <c r="K340" s="3">
        <f t="shared" si="143"/>
        <v>0.00388477257168386</v>
      </c>
      <c r="L340" s="3">
        <f t="shared" si="144"/>
        <v>0.0498319461633526</v>
      </c>
      <c r="M340" s="3">
        <f t="shared" si="145"/>
        <v>0.946283281264964</v>
      </c>
      <c r="N340" s="4">
        <f t="shared" si="146"/>
        <v>1338.079801</v>
      </c>
      <c r="O340" s="4">
        <f t="shared" si="147"/>
        <v>0</v>
      </c>
      <c r="P340" s="4">
        <v>0</v>
      </c>
      <c r="Q340" s="4">
        <f t="shared" si="157"/>
        <v>0.85</v>
      </c>
      <c r="R340" s="5">
        <f t="shared" si="158"/>
        <v>5.19813570964899</v>
      </c>
      <c r="S340" s="5">
        <f t="shared" si="159"/>
        <v>0</v>
      </c>
      <c r="T340" s="5">
        <f t="shared" si="160"/>
        <v>0</v>
      </c>
      <c r="U340" s="5">
        <f t="shared" si="161"/>
        <v>0.00018985650641913</v>
      </c>
      <c r="W340" s="4">
        <f t="shared" si="148"/>
        <v>89.94053208896</v>
      </c>
      <c r="X340" s="4">
        <f t="shared" si="149"/>
        <v>0</v>
      </c>
      <c r="Y340" s="4">
        <f t="shared" si="150"/>
        <v>0.73</v>
      </c>
      <c r="Z340" s="5">
        <f t="shared" si="162"/>
        <v>4.48191175296035</v>
      </c>
      <c r="AA340" s="5">
        <f t="shared" si="163"/>
        <v>0</v>
      </c>
      <c r="AB340" s="5">
        <f t="shared" si="164"/>
        <v>0.00209156646228185</v>
      </c>
      <c r="AD340" s="4">
        <f t="shared" si="151"/>
        <v>4469.476592</v>
      </c>
      <c r="AE340" s="5">
        <f t="shared" si="167"/>
        <v>2.08909608093106</v>
      </c>
      <c r="AG340">
        <f t="shared" si="165"/>
        <v>11.7691435435404</v>
      </c>
      <c r="AH340">
        <f t="shared" si="166"/>
        <v>0.00228142296870098</v>
      </c>
      <c r="AJ340">
        <f t="shared" si="152"/>
        <v>4.56631091391924</v>
      </c>
      <c r="AK340">
        <f t="shared" si="153"/>
        <v>0.000885169474117184</v>
      </c>
    </row>
    <row r="341" spans="1:37">
      <c r="A341">
        <v>19.4625451757748</v>
      </c>
      <c r="B341" s="6">
        <v>0.0530226494945192</v>
      </c>
      <c r="C341" s="6">
        <v>0.00385101525761828</v>
      </c>
      <c r="D341" s="6">
        <f t="shared" si="140"/>
        <v>0.0491716342369009</v>
      </c>
      <c r="E341" s="6">
        <f t="shared" si="141"/>
        <v>0.946977350505481</v>
      </c>
      <c r="F341">
        <f t="shared" si="142"/>
        <v>1</v>
      </c>
      <c r="G341" s="1">
        <v>339</v>
      </c>
      <c r="H341" s="2">
        <f t="shared" si="154"/>
        <v>0.000222064754811258</v>
      </c>
      <c r="I341" s="2">
        <f t="shared" si="155"/>
        <v>0.00283981256653547</v>
      </c>
      <c r="J341" s="2">
        <f t="shared" si="156"/>
        <v>0.0544345633751534</v>
      </c>
      <c r="K341" s="3">
        <f t="shared" si="143"/>
        <v>0.00386223481177636</v>
      </c>
      <c r="L341" s="3">
        <f t="shared" si="144"/>
        <v>0.0493911019905677</v>
      </c>
      <c r="M341" s="3">
        <f t="shared" si="145"/>
        <v>0.946746663197656</v>
      </c>
      <c r="N341" s="4">
        <f t="shared" si="146"/>
        <v>1338.079801</v>
      </c>
      <c r="O341" s="4">
        <f t="shared" si="147"/>
        <v>0</v>
      </c>
      <c r="P341" s="4">
        <v>0</v>
      </c>
      <c r="Q341" s="4">
        <f t="shared" si="157"/>
        <v>0.85</v>
      </c>
      <c r="R341" s="5">
        <f t="shared" si="158"/>
        <v>5.16797838835699</v>
      </c>
      <c r="S341" s="5">
        <f t="shared" si="159"/>
        <v>0</v>
      </c>
      <c r="T341" s="5">
        <f t="shared" si="160"/>
        <v>0</v>
      </c>
      <c r="U341" s="5">
        <f t="shared" si="161"/>
        <v>0.00018875504158957</v>
      </c>
      <c r="W341" s="4">
        <f t="shared" si="148"/>
        <v>368.79109324624</v>
      </c>
      <c r="X341" s="4">
        <f t="shared" si="149"/>
        <v>0</v>
      </c>
      <c r="Y341" s="4">
        <f t="shared" si="150"/>
        <v>0.73</v>
      </c>
      <c r="Z341" s="5">
        <f t="shared" si="162"/>
        <v>18.214998499738</v>
      </c>
      <c r="AA341" s="5">
        <f t="shared" si="163"/>
        <v>0</v>
      </c>
      <c r="AB341" s="5">
        <f t="shared" si="164"/>
        <v>0.00207306317357089</v>
      </c>
      <c r="AD341" s="4">
        <f t="shared" si="151"/>
        <v>4469.476592</v>
      </c>
      <c r="AE341" s="5">
        <f t="shared" si="167"/>
        <v>2.07107470132469</v>
      </c>
      <c r="AG341">
        <f t="shared" si="165"/>
        <v>25.4540515894197</v>
      </c>
      <c r="AH341">
        <f t="shared" si="166"/>
        <v>0.00226181821516046</v>
      </c>
      <c r="AJ341">
        <f t="shared" si="152"/>
        <v>9.84825373871457</v>
      </c>
      <c r="AK341">
        <f t="shared" si="153"/>
        <v>0.000875104680899037</v>
      </c>
    </row>
    <row r="342" spans="1:37">
      <c r="A342">
        <v>19.5200416164714</v>
      </c>
      <c r="B342" s="6">
        <v>0.0525652548811133</v>
      </c>
      <c r="C342" s="6">
        <v>0.00382877116413753</v>
      </c>
      <c r="D342" s="6">
        <f t="shared" si="140"/>
        <v>0.0487364837169758</v>
      </c>
      <c r="E342" s="6">
        <f t="shared" si="141"/>
        <v>0.947434745118887</v>
      </c>
      <c r="F342">
        <f t="shared" si="142"/>
        <v>1</v>
      </c>
      <c r="G342" s="1">
        <v>340</v>
      </c>
      <c r="H342" s="2">
        <f t="shared" si="154"/>
        <v>0.000220780192280517</v>
      </c>
      <c r="I342" s="2">
        <f t="shared" si="155"/>
        <v>0.00281468414882538</v>
      </c>
      <c r="J342" s="2">
        <f t="shared" si="156"/>
        <v>0.0544609763554938</v>
      </c>
      <c r="K342" s="3">
        <f t="shared" si="143"/>
        <v>0.00383989321087791</v>
      </c>
      <c r="L342" s="3">
        <f t="shared" si="144"/>
        <v>0.0489540589769383</v>
      </c>
      <c r="M342" s="3">
        <f t="shared" si="145"/>
        <v>0.947206047812184</v>
      </c>
      <c r="N342" s="4">
        <f t="shared" si="146"/>
        <v>1338.079801</v>
      </c>
      <c r="O342" s="4">
        <f t="shared" si="147"/>
        <v>0</v>
      </c>
      <c r="P342" s="4">
        <v>0</v>
      </c>
      <c r="Q342" s="4">
        <f t="shared" si="157"/>
        <v>0.85</v>
      </c>
      <c r="R342" s="5">
        <f t="shared" si="158"/>
        <v>5.13808354347276</v>
      </c>
      <c r="S342" s="5">
        <f t="shared" si="159"/>
        <v>0</v>
      </c>
      <c r="T342" s="5">
        <f t="shared" si="160"/>
        <v>0</v>
      </c>
      <c r="U342" s="5">
        <f t="shared" si="161"/>
        <v>0.00018766316343844</v>
      </c>
      <c r="W342" s="4">
        <f t="shared" si="148"/>
        <v>69.24775368896</v>
      </c>
      <c r="X342" s="4">
        <f t="shared" si="149"/>
        <v>0</v>
      </c>
      <c r="Y342" s="4">
        <f t="shared" si="150"/>
        <v>0.73</v>
      </c>
      <c r="Z342" s="5">
        <f t="shared" si="162"/>
        <v>3.38995861810985</v>
      </c>
      <c r="AA342" s="5">
        <f t="shared" si="163"/>
        <v>0</v>
      </c>
      <c r="AB342" s="5">
        <f t="shared" si="164"/>
        <v>0.00205471942864253</v>
      </c>
      <c r="AD342" s="4">
        <f t="shared" si="151"/>
        <v>4469.476592</v>
      </c>
      <c r="AE342" s="5">
        <f t="shared" si="167"/>
        <v>2.05320878135681</v>
      </c>
      <c r="AG342">
        <f t="shared" si="165"/>
        <v>10.5812509429394</v>
      </c>
      <c r="AH342">
        <f t="shared" si="166"/>
        <v>0.00224238259208097</v>
      </c>
      <c r="AJ342">
        <f t="shared" si="152"/>
        <v>4.08245131684199</v>
      </c>
      <c r="AK342">
        <f t="shared" si="153"/>
        <v>0.000865154584771756</v>
      </c>
    </row>
    <row r="343" spans="1:37">
      <c r="A343">
        <v>19.5775380571679</v>
      </c>
      <c r="B343" s="6">
        <v>0.0521118059368577</v>
      </c>
      <c r="C343" s="6">
        <v>0.0038067198302257</v>
      </c>
      <c r="D343" s="6">
        <f t="shared" si="140"/>
        <v>0.048305086106632</v>
      </c>
      <c r="E343" s="6">
        <f t="shared" si="141"/>
        <v>0.947888194063142</v>
      </c>
      <c r="F343">
        <f t="shared" si="142"/>
        <v>1</v>
      </c>
      <c r="G343" s="1">
        <v>341</v>
      </c>
      <c r="H343" s="2">
        <f t="shared" si="154"/>
        <v>0.000219506777573033</v>
      </c>
      <c r="I343" s="2">
        <f t="shared" si="155"/>
        <v>0.00278977243222917</v>
      </c>
      <c r="J343" s="2">
        <f t="shared" si="156"/>
        <v>0.054487161486698</v>
      </c>
      <c r="K343" s="3">
        <f t="shared" si="143"/>
        <v>0.00381774549718161</v>
      </c>
      <c r="L343" s="3">
        <f t="shared" si="144"/>
        <v>0.0485207849118039</v>
      </c>
      <c r="M343" s="3">
        <f t="shared" si="145"/>
        <v>0.947661469591014</v>
      </c>
      <c r="N343" s="4">
        <f t="shared" si="146"/>
        <v>1338.079801</v>
      </c>
      <c r="O343" s="4">
        <f t="shared" si="147"/>
        <v>0</v>
      </c>
      <c r="P343" s="4">
        <v>0</v>
      </c>
      <c r="Q343" s="4">
        <f t="shared" si="157"/>
        <v>0.85</v>
      </c>
      <c r="R343" s="5">
        <f t="shared" si="158"/>
        <v>5.10844813513742</v>
      </c>
      <c r="S343" s="5">
        <f t="shared" si="159"/>
        <v>0</v>
      </c>
      <c r="T343" s="5">
        <f t="shared" si="160"/>
        <v>0</v>
      </c>
      <c r="U343" s="5">
        <f t="shared" si="161"/>
        <v>0.000186580760937078</v>
      </c>
      <c r="W343" s="4">
        <f t="shared" si="148"/>
        <v>368.79109324624</v>
      </c>
      <c r="X343" s="4">
        <f t="shared" si="149"/>
        <v>0</v>
      </c>
      <c r="Y343" s="4">
        <f t="shared" si="150"/>
        <v>0.73</v>
      </c>
      <c r="Z343" s="5">
        <f t="shared" si="162"/>
        <v>17.8940333127898</v>
      </c>
      <c r="AA343" s="5">
        <f t="shared" si="163"/>
        <v>0</v>
      </c>
      <c r="AB343" s="5">
        <f t="shared" si="164"/>
        <v>0.0020365338755273</v>
      </c>
      <c r="AD343" s="4">
        <f t="shared" si="151"/>
        <v>4469.476592</v>
      </c>
      <c r="AE343" s="5">
        <f t="shared" si="167"/>
        <v>2.03549697997096</v>
      </c>
      <c r="AG343">
        <f t="shared" si="165"/>
        <v>25.0379784278982</v>
      </c>
      <c r="AH343">
        <f t="shared" si="166"/>
        <v>0.00222311463646437</v>
      </c>
      <c r="AJ343">
        <f t="shared" si="152"/>
        <v>9.63307523060028</v>
      </c>
      <c r="AK343">
        <f t="shared" si="153"/>
        <v>0.000855317876440378</v>
      </c>
    </row>
    <row r="344" spans="1:37">
      <c r="A344">
        <v>19.6350344978644</v>
      </c>
      <c r="B344" s="6">
        <v>0.0516622686248296</v>
      </c>
      <c r="C344" s="6">
        <v>0.00378485903312496</v>
      </c>
      <c r="D344" s="6">
        <f t="shared" si="140"/>
        <v>0.0478774095917046</v>
      </c>
      <c r="E344" s="6">
        <f t="shared" si="141"/>
        <v>0.94833773137517</v>
      </c>
      <c r="F344">
        <f t="shared" si="142"/>
        <v>1</v>
      </c>
      <c r="G344" s="1">
        <v>342</v>
      </c>
      <c r="H344" s="2">
        <f t="shared" si="154"/>
        <v>0.000218244381954723</v>
      </c>
      <c r="I344" s="2">
        <f t="shared" si="155"/>
        <v>0.0027650755799804</v>
      </c>
      <c r="J344" s="2">
        <f t="shared" si="156"/>
        <v>0.0545131207345651</v>
      </c>
      <c r="K344" s="3">
        <f t="shared" si="143"/>
        <v>0.00379578943167533</v>
      </c>
      <c r="L344" s="3">
        <f t="shared" si="144"/>
        <v>0.0480912478491683</v>
      </c>
      <c r="M344" s="3">
        <f t="shared" si="145"/>
        <v>0.948112962719156</v>
      </c>
      <c r="N344" s="4">
        <f t="shared" si="146"/>
        <v>1338.079801</v>
      </c>
      <c r="O344" s="4">
        <f t="shared" si="147"/>
        <v>0</v>
      </c>
      <c r="P344" s="4">
        <v>0</v>
      </c>
      <c r="Q344" s="4">
        <f t="shared" si="157"/>
        <v>0.85</v>
      </c>
      <c r="R344" s="5">
        <f t="shared" si="158"/>
        <v>5.07906916737403</v>
      </c>
      <c r="S344" s="5">
        <f t="shared" si="159"/>
        <v>0</v>
      </c>
      <c r="T344" s="5">
        <f t="shared" si="160"/>
        <v>0</v>
      </c>
      <c r="U344" s="5">
        <f t="shared" si="161"/>
        <v>0.000185507724661514</v>
      </c>
      <c r="W344" s="4">
        <f t="shared" si="148"/>
        <v>89.94053208896</v>
      </c>
      <c r="X344" s="4">
        <f t="shared" si="149"/>
        <v>0</v>
      </c>
      <c r="Y344" s="4">
        <f t="shared" si="150"/>
        <v>0.73</v>
      </c>
      <c r="Z344" s="5">
        <f t="shared" si="162"/>
        <v>4.32535242037625</v>
      </c>
      <c r="AA344" s="5">
        <f t="shared" si="163"/>
        <v>0</v>
      </c>
      <c r="AB344" s="5">
        <f t="shared" si="164"/>
        <v>0.00201850517338569</v>
      </c>
      <c r="AD344" s="4">
        <f t="shared" si="151"/>
        <v>4469.476592</v>
      </c>
      <c r="AE344" s="5">
        <f t="shared" si="167"/>
        <v>2.01793796767888</v>
      </c>
      <c r="AG344">
        <f t="shared" si="165"/>
        <v>11.4223595554292</v>
      </c>
      <c r="AH344">
        <f t="shared" si="166"/>
        <v>0.00220401289804721</v>
      </c>
      <c r="AJ344">
        <f t="shared" si="152"/>
        <v>4.38231113809028</v>
      </c>
      <c r="AK344">
        <f t="shared" si="153"/>
        <v>0.000845593261596817</v>
      </c>
    </row>
    <row r="345" spans="1:37">
      <c r="A345">
        <v>19.6925309385609</v>
      </c>
      <c r="B345" s="6">
        <v>0.0512166092017228</v>
      </c>
      <c r="C345" s="6">
        <v>0.00376318658202572</v>
      </c>
      <c r="D345" s="6">
        <f t="shared" si="140"/>
        <v>0.0474534226196971</v>
      </c>
      <c r="E345" s="6">
        <f t="shared" si="141"/>
        <v>0.948783390798277</v>
      </c>
      <c r="F345">
        <f t="shared" si="142"/>
        <v>1</v>
      </c>
      <c r="G345" s="1">
        <v>343</v>
      </c>
      <c r="H345" s="2">
        <f t="shared" si="154"/>
        <v>0.000216992878542995</v>
      </c>
      <c r="I345" s="2">
        <f t="shared" si="155"/>
        <v>0.00274059177039543</v>
      </c>
      <c r="J345" s="2">
        <f t="shared" si="156"/>
        <v>0.0545388560475617</v>
      </c>
      <c r="K345" s="3">
        <f t="shared" si="143"/>
        <v>0.00377402280757534</v>
      </c>
      <c r="L345" s="3">
        <f t="shared" si="144"/>
        <v>0.0476654161057009</v>
      </c>
      <c r="M345" s="3">
        <f t="shared" si="145"/>
        <v>0.948560561086724</v>
      </c>
      <c r="N345" s="4">
        <f t="shared" si="146"/>
        <v>1338.079801</v>
      </c>
      <c r="O345" s="4">
        <f t="shared" si="147"/>
        <v>1574.14362</v>
      </c>
      <c r="P345" s="4">
        <v>0</v>
      </c>
      <c r="Q345" s="4">
        <f t="shared" si="157"/>
        <v>0.85</v>
      </c>
      <c r="R345" s="5">
        <f t="shared" si="158"/>
        <v>5.04994368732987</v>
      </c>
      <c r="S345" s="5">
        <f t="shared" si="159"/>
        <v>5.94085392427921</v>
      </c>
      <c r="T345" s="5">
        <f t="shared" si="160"/>
        <v>0</v>
      </c>
      <c r="U345" s="5">
        <f t="shared" si="161"/>
        <v>0.000184443946761545</v>
      </c>
      <c r="W345" s="4">
        <f t="shared" si="148"/>
        <v>368.79109324624</v>
      </c>
      <c r="X345" s="4">
        <f t="shared" si="149"/>
        <v>1574.14362</v>
      </c>
      <c r="Y345" s="4">
        <f t="shared" si="150"/>
        <v>0.73</v>
      </c>
      <c r="Z345" s="5">
        <f t="shared" si="162"/>
        <v>17.5785809156584</v>
      </c>
      <c r="AA345" s="5">
        <f t="shared" si="163"/>
        <v>75.0322106574343</v>
      </c>
      <c r="AB345" s="5">
        <f t="shared" si="164"/>
        <v>0.00200063199238867</v>
      </c>
      <c r="AD345" s="4">
        <f t="shared" si="151"/>
        <v>4469.476592</v>
      </c>
      <c r="AE345" s="5">
        <f t="shared" si="167"/>
        <v>2.00053042646022</v>
      </c>
      <c r="AG345">
        <f t="shared" si="165"/>
        <v>105.602119611162</v>
      </c>
      <c r="AH345">
        <f t="shared" si="166"/>
        <v>0.00218507593915021</v>
      </c>
      <c r="AJ345">
        <f t="shared" si="152"/>
        <v>40.4018924116309</v>
      </c>
      <c r="AK345">
        <f t="shared" si="153"/>
        <v>0.000835979460732899</v>
      </c>
    </row>
    <row r="346" spans="1:37">
      <c r="A346">
        <v>19.7500273792575</v>
      </c>
      <c r="B346" s="6">
        <v>0.050774794215314</v>
      </c>
      <c r="C346" s="6">
        <v>0.00374170031751735</v>
      </c>
      <c r="D346" s="6">
        <f t="shared" si="140"/>
        <v>0.0470330938977967</v>
      </c>
      <c r="E346" s="6">
        <f t="shared" si="141"/>
        <v>0.949225205784686</v>
      </c>
      <c r="F346">
        <f t="shared" si="142"/>
        <v>1</v>
      </c>
      <c r="G346" s="1">
        <v>344</v>
      </c>
      <c r="H346" s="2">
        <f t="shared" si="154"/>
        <v>0.000215752142277133</v>
      </c>
      <c r="I346" s="2">
        <f t="shared" si="155"/>
        <v>0.00271631919678818</v>
      </c>
      <c r="J346" s="2">
        <f t="shared" si="156"/>
        <v>0.0545643693575343</v>
      </c>
      <c r="K346" s="3">
        <f t="shared" si="143"/>
        <v>0.00375244344977153</v>
      </c>
      <c r="L346" s="3">
        <f t="shared" si="144"/>
        <v>0.0472432582587469</v>
      </c>
      <c r="M346" s="3">
        <f t="shared" si="145"/>
        <v>0.949004298291482</v>
      </c>
      <c r="N346" s="4">
        <f t="shared" si="146"/>
        <v>1338.079801</v>
      </c>
      <c r="O346" s="4">
        <f t="shared" si="147"/>
        <v>0</v>
      </c>
      <c r="P346" s="4">
        <v>0</v>
      </c>
      <c r="Q346" s="4">
        <f t="shared" si="157"/>
        <v>0.85</v>
      </c>
      <c r="R346" s="5">
        <f t="shared" si="158"/>
        <v>5.02106878453405</v>
      </c>
      <c r="S346" s="5">
        <f t="shared" si="159"/>
        <v>0</v>
      </c>
      <c r="T346" s="5">
        <f t="shared" si="160"/>
        <v>0</v>
      </c>
      <c r="U346" s="5">
        <f t="shared" si="161"/>
        <v>0.000183389320935563</v>
      </c>
      <c r="W346" s="4">
        <f t="shared" si="148"/>
        <v>69.24775368896</v>
      </c>
      <c r="X346" s="4">
        <f t="shared" si="149"/>
        <v>0</v>
      </c>
      <c r="Y346" s="4">
        <f t="shared" si="150"/>
        <v>0.73</v>
      </c>
      <c r="Z346" s="5">
        <f t="shared" si="162"/>
        <v>3.27148951136563</v>
      </c>
      <c r="AA346" s="5">
        <f t="shared" si="163"/>
        <v>0</v>
      </c>
      <c r="AB346" s="5">
        <f t="shared" si="164"/>
        <v>0.00198291301365537</v>
      </c>
      <c r="AD346" s="4">
        <f t="shared" si="151"/>
        <v>4469.476592</v>
      </c>
      <c r="AE346" s="5">
        <f t="shared" si="167"/>
        <v>1.98327304966435</v>
      </c>
      <c r="AG346">
        <f t="shared" si="165"/>
        <v>10.275831345564</v>
      </c>
      <c r="AH346">
        <f t="shared" si="166"/>
        <v>0.00216630233459093</v>
      </c>
      <c r="AJ346">
        <f t="shared" si="152"/>
        <v>3.92037608193055</v>
      </c>
      <c r="AK346">
        <f t="shared" si="153"/>
        <v>0.000826475208979255</v>
      </c>
    </row>
    <row r="347" spans="1:37">
      <c r="A347">
        <v>19.807523819954</v>
      </c>
      <c r="B347" s="6">
        <v>0.0503367905019523</v>
      </c>
      <c r="C347" s="6">
        <v>0.00372039811104993</v>
      </c>
      <c r="D347" s="6">
        <f t="shared" si="140"/>
        <v>0.0466163923909024</v>
      </c>
      <c r="E347" s="6">
        <f t="shared" si="141"/>
        <v>0.949663209498048</v>
      </c>
      <c r="F347">
        <f t="shared" si="142"/>
        <v>1</v>
      </c>
      <c r="G347" s="1">
        <v>345</v>
      </c>
      <c r="H347" s="2">
        <f t="shared" si="154"/>
        <v>0.000214522049884783</v>
      </c>
      <c r="I347" s="2">
        <f t="shared" si="155"/>
        <v>0.00269225606732794</v>
      </c>
      <c r="J347" s="2">
        <f t="shared" si="156"/>
        <v>0.0545896625792874</v>
      </c>
      <c r="K347" s="3">
        <f t="shared" si="143"/>
        <v>0.00373104921428364</v>
      </c>
      <c r="L347" s="3">
        <f t="shared" si="144"/>
        <v>0.0468247431443495</v>
      </c>
      <c r="M347" s="3">
        <f t="shared" si="145"/>
        <v>0.949444207641367</v>
      </c>
      <c r="N347" s="4">
        <f t="shared" si="146"/>
        <v>1338.079801</v>
      </c>
      <c r="O347" s="4">
        <f t="shared" si="147"/>
        <v>0</v>
      </c>
      <c r="P347" s="4">
        <v>0</v>
      </c>
      <c r="Q347" s="4">
        <f t="shared" si="157"/>
        <v>0.85</v>
      </c>
      <c r="R347" s="5">
        <f t="shared" si="158"/>
        <v>4.99244159016986</v>
      </c>
      <c r="S347" s="5">
        <f t="shared" si="159"/>
        <v>0</v>
      </c>
      <c r="T347" s="5">
        <f t="shared" si="160"/>
        <v>0</v>
      </c>
      <c r="U347" s="5">
        <f t="shared" si="161"/>
        <v>0.000182343742402065</v>
      </c>
      <c r="W347" s="4">
        <f t="shared" si="148"/>
        <v>368.79109324624</v>
      </c>
      <c r="X347" s="4">
        <f t="shared" si="149"/>
        <v>0</v>
      </c>
      <c r="Y347" s="4">
        <f t="shared" si="150"/>
        <v>0.73</v>
      </c>
      <c r="Z347" s="5">
        <f t="shared" si="162"/>
        <v>17.268548215179</v>
      </c>
      <c r="AA347" s="5">
        <f t="shared" si="163"/>
        <v>0</v>
      </c>
      <c r="AB347" s="5">
        <f t="shared" si="164"/>
        <v>0.0019653469291494</v>
      </c>
      <c r="AD347" s="4">
        <f t="shared" si="151"/>
        <v>4469.476592</v>
      </c>
      <c r="AE347" s="5">
        <f t="shared" si="167"/>
        <v>1.96616454191455</v>
      </c>
      <c r="AG347">
        <f t="shared" si="165"/>
        <v>24.2271543472634</v>
      </c>
      <c r="AH347">
        <f t="shared" si="166"/>
        <v>0.00214769067155146</v>
      </c>
      <c r="AJ347">
        <f t="shared" si="152"/>
        <v>9.21711190049081</v>
      </c>
      <c r="AK347">
        <f t="shared" si="153"/>
        <v>0.000817079255928631</v>
      </c>
    </row>
    <row r="348" spans="1:37">
      <c r="A348">
        <v>19.8650202606505</v>
      </c>
      <c r="B348" s="6">
        <v>0.0499025651840697</v>
      </c>
      <c r="C348" s="6">
        <v>0.00369927786440668</v>
      </c>
      <c r="D348" s="6">
        <f t="shared" si="140"/>
        <v>0.046203287319663</v>
      </c>
      <c r="E348" s="6">
        <f t="shared" si="141"/>
        <v>0.95009743481593</v>
      </c>
      <c r="F348">
        <f t="shared" si="142"/>
        <v>1</v>
      </c>
      <c r="G348" s="1">
        <v>346</v>
      </c>
      <c r="H348" s="2">
        <f t="shared" si="154"/>
        <v>0.000213302479855044</v>
      </c>
      <c r="I348" s="2">
        <f t="shared" si="155"/>
        <v>0.00266840060497333</v>
      </c>
      <c r="J348" s="2">
        <f t="shared" si="156"/>
        <v>0.0546147376116718</v>
      </c>
      <c r="K348" s="3">
        <f t="shared" si="143"/>
        <v>0.00370983798772831</v>
      </c>
      <c r="L348" s="3">
        <f t="shared" si="144"/>
        <v>0.0464098398552827</v>
      </c>
      <c r="M348" s="3">
        <f t="shared" si="145"/>
        <v>0.949880322156989</v>
      </c>
      <c r="N348" s="4">
        <f t="shared" si="146"/>
        <v>1338.079801</v>
      </c>
      <c r="O348" s="4">
        <f t="shared" si="147"/>
        <v>0</v>
      </c>
      <c r="P348" s="4">
        <v>0</v>
      </c>
      <c r="Q348" s="4">
        <f t="shared" si="157"/>
        <v>0.85</v>
      </c>
      <c r="R348" s="5">
        <f t="shared" si="158"/>
        <v>4.96405927636173</v>
      </c>
      <c r="S348" s="5">
        <f t="shared" si="159"/>
        <v>0</v>
      </c>
      <c r="T348" s="5">
        <f t="shared" si="160"/>
        <v>0</v>
      </c>
      <c r="U348" s="5">
        <f t="shared" si="161"/>
        <v>0.000181307107876787</v>
      </c>
      <c r="W348" s="4">
        <f t="shared" si="148"/>
        <v>89.94053208896</v>
      </c>
      <c r="X348" s="4">
        <f t="shared" si="149"/>
        <v>0</v>
      </c>
      <c r="Y348" s="4">
        <f t="shared" si="150"/>
        <v>0.73</v>
      </c>
      <c r="Z348" s="5">
        <f t="shared" si="162"/>
        <v>4.17412569074755</v>
      </c>
      <c r="AA348" s="5">
        <f t="shared" si="163"/>
        <v>0</v>
      </c>
      <c r="AB348" s="5">
        <f t="shared" si="164"/>
        <v>0.00194793244163053</v>
      </c>
      <c r="AD348" s="4">
        <f t="shared" si="151"/>
        <v>4469.476592</v>
      </c>
      <c r="AE348" s="5">
        <f t="shared" si="167"/>
        <v>1.94920361900434</v>
      </c>
      <c r="AG348">
        <f t="shared" si="165"/>
        <v>11.0873885861136</v>
      </c>
      <c r="AH348">
        <f t="shared" si="166"/>
        <v>0.00212923954950732</v>
      </c>
      <c r="AJ348">
        <f t="shared" si="152"/>
        <v>4.20633069694432</v>
      </c>
      <c r="AK348">
        <f t="shared" si="153"/>
        <v>0.000807790365484062</v>
      </c>
    </row>
    <row r="349" spans="1:37">
      <c r="A349">
        <v>19.9225167013471</v>
      </c>
      <c r="B349" s="6">
        <v>0.0494720856677134</v>
      </c>
      <c r="C349" s="6">
        <v>0.00367833750918694</v>
      </c>
      <c r="D349" s="6">
        <f t="shared" si="140"/>
        <v>0.0457937481585265</v>
      </c>
      <c r="E349" s="6">
        <f t="shared" si="141"/>
        <v>0.950527914332287</v>
      </c>
      <c r="F349">
        <f t="shared" si="142"/>
        <v>1</v>
      </c>
      <c r="G349" s="1">
        <v>347</v>
      </c>
      <c r="H349" s="2">
        <f t="shared" si="154"/>
        <v>0.000212093312405074</v>
      </c>
      <c r="I349" s="2">
        <f t="shared" si="155"/>
        <v>0.00264475104731735</v>
      </c>
      <c r="J349" s="2">
        <f t="shared" si="156"/>
        <v>0.0546395963368772</v>
      </c>
      <c r="K349" s="3">
        <f t="shared" si="143"/>
        <v>0.00368880768679681</v>
      </c>
      <c r="L349" s="3">
        <f t="shared" si="144"/>
        <v>0.0459985177390947</v>
      </c>
      <c r="M349" s="3">
        <f t="shared" si="145"/>
        <v>0.950312674574108</v>
      </c>
      <c r="N349" s="4">
        <f t="shared" si="146"/>
        <v>1338.079801</v>
      </c>
      <c r="O349" s="4">
        <f t="shared" si="147"/>
        <v>0</v>
      </c>
      <c r="P349" s="4">
        <v>0</v>
      </c>
      <c r="Q349" s="4">
        <f t="shared" si="157"/>
        <v>0.85</v>
      </c>
      <c r="R349" s="5">
        <f t="shared" si="158"/>
        <v>4.93591905547635</v>
      </c>
      <c r="S349" s="5">
        <f t="shared" si="159"/>
        <v>0</v>
      </c>
      <c r="T349" s="5">
        <f t="shared" si="160"/>
        <v>0</v>
      </c>
      <c r="U349" s="5">
        <f t="shared" si="161"/>
        <v>0.000180279315544313</v>
      </c>
      <c r="W349" s="4">
        <f t="shared" si="148"/>
        <v>368.79109324624</v>
      </c>
      <c r="X349" s="4">
        <f t="shared" si="149"/>
        <v>0</v>
      </c>
      <c r="Y349" s="4">
        <f t="shared" si="150"/>
        <v>0.73</v>
      </c>
      <c r="Z349" s="5">
        <f t="shared" si="162"/>
        <v>16.9638436447073</v>
      </c>
      <c r="AA349" s="5">
        <f t="shared" si="163"/>
        <v>0</v>
      </c>
      <c r="AB349" s="5">
        <f t="shared" si="164"/>
        <v>0.00193066826454166</v>
      </c>
      <c r="AD349" s="4">
        <f t="shared" si="151"/>
        <v>4469.476592</v>
      </c>
      <c r="AE349" s="5">
        <f t="shared" si="167"/>
        <v>1.93238900780962</v>
      </c>
      <c r="AG349">
        <f t="shared" si="165"/>
        <v>23.8321517079933</v>
      </c>
      <c r="AH349">
        <f t="shared" si="166"/>
        <v>0.00211094758008598</v>
      </c>
      <c r="AJ349">
        <f t="shared" si="152"/>
        <v>9.0161076864194</v>
      </c>
      <c r="AK349">
        <f t="shared" si="153"/>
        <v>0.000798607315681786</v>
      </c>
    </row>
    <row r="350" spans="36:37">
      <c r="AJ350">
        <f>SUM(AJ3:AJ349)</f>
        <v>105651.297471551</v>
      </c>
      <c r="AK350">
        <f>SUM(AK3:AK349)</f>
        <v>3.76106345389162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0"/>
  <sheetViews>
    <sheetView zoomScale="85" zoomScaleNormal="85" workbookViewId="0">
      <selection activeCell="B1" sqref="B$1:E$1048576"/>
    </sheetView>
  </sheetViews>
  <sheetFormatPr defaultColWidth="9" defaultRowHeight="13.85"/>
  <cols>
    <col min="7" max="7" width="8.66371681415929" style="1"/>
    <col min="8" max="9" width="8.66371681415929" style="2"/>
    <col min="10" max="10" width="11.9115044247788" style="2" customWidth="1"/>
    <col min="11" max="13" width="11.9115044247788" style="3" customWidth="1"/>
    <col min="14" max="14" width="18.0796460176991" style="4" customWidth="1"/>
    <col min="15" max="15" width="12.4159292035398" style="4" customWidth="1"/>
    <col min="16" max="16" width="11.7522123893805" style="4" customWidth="1"/>
    <col min="17" max="17" width="8.66371681415929" style="4"/>
    <col min="18" max="21" width="8.66371681415929" style="5"/>
    <col min="23" max="23" width="18.0796460176991" style="4" customWidth="1"/>
    <col min="24" max="24" width="12.4159292035398" style="4" customWidth="1"/>
    <col min="25" max="25" width="8.66371681415929" style="4"/>
    <col min="26" max="28" width="8.66371681415929" style="5"/>
    <col min="30" max="30" width="8.66371681415929" style="4"/>
    <col min="31" max="31" width="8.66371681415929" style="5"/>
    <col min="34" max="34" width="8.58407079646018" customWidth="1"/>
  </cols>
  <sheetData>
    <row r="1" spans="1:37">
      <c r="A1" t="s">
        <v>32</v>
      </c>
      <c r="B1" t="s">
        <v>28</v>
      </c>
      <c r="C1" t="s">
        <v>29</v>
      </c>
      <c r="D1" t="s">
        <v>30</v>
      </c>
      <c r="E1" t="s">
        <v>31</v>
      </c>
      <c r="F1" t="s">
        <v>33</v>
      </c>
      <c r="G1" s="1" t="s">
        <v>34</v>
      </c>
      <c r="H1" s="2" t="s">
        <v>35</v>
      </c>
      <c r="I1" s="2" t="s">
        <v>36</v>
      </c>
      <c r="J1" s="2" t="s">
        <v>37</v>
      </c>
      <c r="K1" s="3" t="s">
        <v>38</v>
      </c>
      <c r="L1" s="3" t="s">
        <v>39</v>
      </c>
      <c r="M1" s="3" t="s">
        <v>40</v>
      </c>
      <c r="N1" s="4" t="s">
        <v>41</v>
      </c>
      <c r="O1" s="4" t="s">
        <v>42</v>
      </c>
      <c r="P1" s="4" t="s">
        <v>43</v>
      </c>
      <c r="Q1" s="4" t="s">
        <v>44</v>
      </c>
      <c r="R1" s="5" t="s">
        <v>45</v>
      </c>
      <c r="S1" s="5" t="s">
        <v>46</v>
      </c>
      <c r="T1" s="5" t="s">
        <v>47</v>
      </c>
      <c r="U1" s="5" t="s">
        <v>48</v>
      </c>
      <c r="W1" s="4" t="s">
        <v>49</v>
      </c>
      <c r="X1" s="4" t="s">
        <v>50</v>
      </c>
      <c r="Y1" s="4" t="s">
        <v>51</v>
      </c>
      <c r="Z1" s="5" t="s">
        <v>52</v>
      </c>
      <c r="AA1" s="5" t="s">
        <v>53</v>
      </c>
      <c r="AB1" s="5" t="s">
        <v>54</v>
      </c>
      <c r="AD1" s="4" t="s">
        <v>55</v>
      </c>
      <c r="AE1" s="5" t="s">
        <v>56</v>
      </c>
      <c r="AG1" t="s">
        <v>57</v>
      </c>
      <c r="AH1" t="s">
        <v>58</v>
      </c>
      <c r="AJ1" t="s">
        <v>59</v>
      </c>
      <c r="AK1" t="s">
        <v>60</v>
      </c>
    </row>
    <row r="2" spans="1:7">
      <c r="A2">
        <v>0</v>
      </c>
      <c r="B2">
        <v>1</v>
      </c>
      <c r="C2">
        <v>1</v>
      </c>
      <c r="D2">
        <f>B2-C2</f>
        <v>0</v>
      </c>
      <c r="E2">
        <f>1-B2</f>
        <v>0</v>
      </c>
      <c r="F2">
        <f>C2+D2+E2</f>
        <v>1</v>
      </c>
      <c r="G2" s="1">
        <v>0</v>
      </c>
    </row>
    <row r="3" spans="1:37">
      <c r="A3">
        <v>0.0287482203482642</v>
      </c>
      <c r="B3">
        <v>0.999977614253006</v>
      </c>
      <c r="C3">
        <v>0.998597673848715</v>
      </c>
      <c r="D3">
        <f t="shared" ref="D3:D66" si="0">B3-C3</f>
        <v>0.00137994040429101</v>
      </c>
      <c r="E3">
        <f t="shared" ref="E3:E66" si="1">1-B3</f>
        <v>2.23857469939803e-5</v>
      </c>
      <c r="F3">
        <f>C3+D3+E3</f>
        <v>1</v>
      </c>
      <c r="G3" s="1">
        <v>1</v>
      </c>
      <c r="H3" s="2">
        <f>(C3+C2)*(A3-A2)/2</f>
        <v>0.0287280631576656</v>
      </c>
      <c r="I3" s="2">
        <f>(D3+D2)*(A3-A2)/2</f>
        <v>1.98354154050154e-5</v>
      </c>
      <c r="J3" s="2">
        <f>(E3+E2)*(A3-A2)/2</f>
        <v>3.2177519362172e-7</v>
      </c>
      <c r="K3" s="3">
        <f t="shared" ref="K3:M66" si="2">H3/($H3+$I3+$J3)</f>
        <v>0.999298836924358</v>
      </c>
      <c r="L3" s="3">
        <f t="shared" si="2"/>
        <v>0.000689970202145507</v>
      </c>
      <c r="M3" s="3">
        <f t="shared" si="2"/>
        <v>1.11928734969902e-5</v>
      </c>
      <c r="N3" s="4">
        <f t="shared" ref="N3:N66" si="3">IF($G3&lt;=6,C_oxa+C_cap+C_bev,C_cap+C_bev)</f>
        <v>1528.31809964</v>
      </c>
      <c r="O3" s="4">
        <f t="shared" ref="O3:O66" si="4">IF($G3&lt;=36,IF(MOD($G3-1,9)=0,C_test,0),IF(MOD($G3-1,18)=0,C_test,0))+IF($G3&lt;=36,IF(MOD($G3-1,9)=0,C_imag,0),IF(MOD($G3-1,18)=0,C_imag,0))</f>
        <v>1574.14362</v>
      </c>
      <c r="P3" s="4">
        <f>C_ane*R_ane1+C_leuk*R_leuk1+C_throm*R_throm1+C_hfsyn*R_hfsyn1+C_dia*R_dia1+C_ormu*R_ormu1</f>
        <v>442.107870204</v>
      </c>
      <c r="Q3" s="4">
        <f>(U_pfs1-(U_ane*R_ane2+U_leuk*R_leuk2+U_throm*R_throm2+U_hfsyn*R_hfsyn2+U_diar*R_dia2+U_ormu*R_ormu2))</f>
        <v>0.78843</v>
      </c>
      <c r="R3" s="5">
        <f>N3*$K3</f>
        <v>1527.2464994207</v>
      </c>
      <c r="S3" s="5">
        <f>O3*$K3</f>
        <v>1573.0398886179</v>
      </c>
      <c r="T3" s="5">
        <f>P3*$K3</f>
        <v>441.797880489962</v>
      </c>
      <c r="U3" s="5">
        <f>Q3*$H3</f>
        <v>0.0226500668353983</v>
      </c>
      <c r="W3" s="4">
        <f t="shared" ref="W3:W66" si="5">C_bst*R_bst1+IF(MOD($G3-1,2)=0,C_foriB*R_foriB1+C_foriC*R_foriC1+C_IriB*R_IriCaB1+C_XeB*R_XeB1,0)+IF(MOD($G3,4)=0,0,C_Fru*R_Fru1)+C_fori*R_fori1+C_IriCaB*R_IriCaB1+C_CaB*R_CaB1</f>
        <v>445.869316844448</v>
      </c>
      <c r="X3" s="4">
        <f t="shared" ref="X3:X66" si="6">IF($G3&lt;=36,IF(MOD($G3-1,9)=0,C_test,0),IF(MOD($G3-1,18)=0,C_test,0))+IF($G3&lt;=36,IF(MOD($G3-1,9)=0,C_imag,0),IF(MOD($G3-1,18)=0,C_imag,0))</f>
        <v>1574.14362</v>
      </c>
      <c r="Y3" s="4">
        <f t="shared" ref="Y3:Y66" si="7">U_pd</f>
        <v>0.73</v>
      </c>
      <c r="Z3" s="5">
        <f>W3*$L3</f>
        <v>0.307636542673643</v>
      </c>
      <c r="AA3" s="5">
        <f>X3*$L3</f>
        <v>1.08611219169746</v>
      </c>
      <c r="AB3" s="5">
        <f>Y3*$I3</f>
        <v>1.44798532456613e-5</v>
      </c>
      <c r="AD3" s="4">
        <f t="shared" ref="AD3:AD66" si="8">C_eol</f>
        <v>4469.476592</v>
      </c>
      <c r="AE3" s="5">
        <f>AD3*$M3</f>
        <v>0.0500262860920147</v>
      </c>
      <c r="AG3">
        <f>SUM(R3:T3)+SUM(Z3:AA3)+AE3</f>
        <v>3543.52804354902</v>
      </c>
      <c r="AH3">
        <f>U3+AB3</f>
        <v>0.0226645466886439</v>
      </c>
      <c r="AJ3">
        <f t="shared" ref="AJ3:AJ66" si="9">AG3/(1+dr)^A3</f>
        <v>3538.5612675158</v>
      </c>
      <c r="AK3">
        <f t="shared" ref="AK3:AK66" si="10">AH3/(1+dr)^A3</f>
        <v>0.0226327789910517</v>
      </c>
    </row>
    <row r="4" spans="1:37">
      <c r="A4">
        <v>0.0862446610447925</v>
      </c>
      <c r="B4">
        <v>0.999160646271652</v>
      </c>
      <c r="C4">
        <v>0.991870021584078</v>
      </c>
      <c r="D4">
        <f t="shared" si="0"/>
        <v>0.00729062468757402</v>
      </c>
      <c r="E4">
        <f t="shared" si="1"/>
        <v>0.00083935372834798</v>
      </c>
      <c r="F4">
        <f t="shared" ref="F4:F66" si="11">C4+D4+E4</f>
        <v>1</v>
      </c>
      <c r="G4" s="1">
        <v>2</v>
      </c>
      <c r="H4" s="2">
        <f>(C4+C3)*(A4-A3)/2</f>
        <v>0.0572224039044035</v>
      </c>
      <c r="I4" s="2">
        <f t="shared" ref="I4:I67" si="12">(D4+D3)*(A4-A3)/2</f>
        <v>0.000249263315804903</v>
      </c>
      <c r="J4" s="2">
        <f t="shared" ref="J4:J67" si="13">(E4+E3)*(A4-A3)/2</f>
        <v>2.47734763199282e-5</v>
      </c>
      <c r="K4" s="3">
        <f t="shared" si="2"/>
        <v>0.995233847716397</v>
      </c>
      <c r="L4" s="3">
        <f t="shared" si="2"/>
        <v>0.00433528254593252</v>
      </c>
      <c r="M4" s="3">
        <f t="shared" si="2"/>
        <v>0.00043086973767098</v>
      </c>
      <c r="N4" s="4">
        <f t="shared" si="3"/>
        <v>1528.31809964</v>
      </c>
      <c r="O4" s="4">
        <f t="shared" si="4"/>
        <v>0</v>
      </c>
      <c r="P4" s="4">
        <v>0</v>
      </c>
      <c r="Q4" s="4">
        <f t="shared" ref="Q4:Q67" si="14">(U_pfs1)</f>
        <v>0.8</v>
      </c>
      <c r="R4" s="5">
        <f t="shared" ref="R4:T67" si="15">N4*$K4</f>
        <v>1521.03390283933</v>
      </c>
      <c r="S4" s="5">
        <f t="shared" si="15"/>
        <v>0</v>
      </c>
      <c r="T4" s="5">
        <f t="shared" si="15"/>
        <v>0</v>
      </c>
      <c r="U4" s="5">
        <f t="shared" ref="U4:U67" si="16">Q4*$H4</f>
        <v>0.0457779231235228</v>
      </c>
      <c r="W4" s="4">
        <f t="shared" si="5"/>
        <v>84.428751887984</v>
      </c>
      <c r="X4" s="4">
        <f t="shared" si="6"/>
        <v>0</v>
      </c>
      <c r="Y4" s="4">
        <f t="shared" si="7"/>
        <v>0.73</v>
      </c>
      <c r="Z4" s="5">
        <f t="shared" ref="Z4:AA67" si="17">W4*$L4</f>
        <v>0.366022494434844</v>
      </c>
      <c r="AA4" s="5">
        <f t="shared" si="17"/>
        <v>0</v>
      </c>
      <c r="AB4" s="5">
        <f t="shared" ref="AB4:AB67" si="18">Y4*$I4</f>
        <v>0.000181962220537579</v>
      </c>
      <c r="AD4" s="4">
        <f t="shared" si="8"/>
        <v>4469.476592</v>
      </c>
      <c r="AE4" s="5">
        <f>AD4*($M4-$M3)</f>
        <v>1.87573592062961</v>
      </c>
      <c r="AG4">
        <f t="shared" ref="AG4:AG67" si="19">SUM(R4:T4)+SUM(Z4:AA4)+AE4</f>
        <v>1523.27566125439</v>
      </c>
      <c r="AH4">
        <f t="shared" ref="AH4:AH67" si="20">U4+AB4</f>
        <v>0.0459598853440604</v>
      </c>
      <c r="AJ4">
        <f t="shared" si="9"/>
        <v>1516.87934997705</v>
      </c>
      <c r="AK4">
        <f t="shared" si="10"/>
        <v>0.0457668974690426</v>
      </c>
    </row>
    <row r="5" spans="1:37">
      <c r="A5">
        <v>0.143741101741321</v>
      </c>
      <c r="B5">
        <v>0.996435406692942</v>
      </c>
      <c r="C5">
        <v>0.978155041870009</v>
      </c>
      <c r="D5">
        <f t="shared" si="0"/>
        <v>0.0182803648229329</v>
      </c>
      <c r="E5">
        <f t="shared" si="1"/>
        <v>0.00356459330705805</v>
      </c>
      <c r="F5">
        <f t="shared" si="11"/>
        <v>1</v>
      </c>
      <c r="G5" s="1">
        <v>3</v>
      </c>
      <c r="H5" s="2">
        <f t="shared" ref="H5:H68" si="21">(C5+C4)*(A5-A4)/2</f>
        <v>0.0566347146157813</v>
      </c>
      <c r="I5" s="2">
        <f t="shared" si="12"/>
        <v>0.000735120440971208</v>
      </c>
      <c r="J5" s="2">
        <f t="shared" si="13"/>
        <v>0.000126605639775938</v>
      </c>
      <c r="K5" s="3">
        <f t="shared" si="2"/>
        <v>0.985012531727044</v>
      </c>
      <c r="L5" s="3">
        <f t="shared" si="2"/>
        <v>0.0127854947552535</v>
      </c>
      <c r="M5" s="3">
        <f t="shared" si="2"/>
        <v>0.00220197351770302</v>
      </c>
      <c r="N5" s="4">
        <f t="shared" si="3"/>
        <v>1528.31809964</v>
      </c>
      <c r="O5" s="4">
        <f t="shared" si="4"/>
        <v>0</v>
      </c>
      <c r="P5" s="4">
        <v>0</v>
      </c>
      <c r="Q5" s="4">
        <f t="shared" si="14"/>
        <v>0.8</v>
      </c>
      <c r="R5" s="5">
        <f t="shared" si="15"/>
        <v>1505.41248061066</v>
      </c>
      <c r="S5" s="5">
        <f t="shared" si="15"/>
        <v>0</v>
      </c>
      <c r="T5" s="5">
        <f t="shared" si="15"/>
        <v>0</v>
      </c>
      <c r="U5" s="5">
        <f t="shared" si="16"/>
        <v>0.0453077716926251</v>
      </c>
      <c r="W5" s="4">
        <f t="shared" si="5"/>
        <v>445.869316844448</v>
      </c>
      <c r="X5" s="4">
        <f t="shared" si="6"/>
        <v>0</v>
      </c>
      <c r="Y5" s="4">
        <f t="shared" si="7"/>
        <v>0.73</v>
      </c>
      <c r="Z5" s="5">
        <f t="shared" si="17"/>
        <v>5.70065981204314</v>
      </c>
      <c r="AA5" s="5">
        <f t="shared" si="17"/>
        <v>0</v>
      </c>
      <c r="AB5" s="5">
        <f t="shared" si="18"/>
        <v>0.000536637921908982</v>
      </c>
      <c r="AD5" s="4">
        <f t="shared" si="8"/>
        <v>4469.476592</v>
      </c>
      <c r="AE5" s="5">
        <f t="shared" ref="AE5:AE68" si="22">AD5*($M5-$M4)</f>
        <v>7.9159068868559</v>
      </c>
      <c r="AG5">
        <f t="shared" si="19"/>
        <v>1519.02904730956</v>
      </c>
      <c r="AH5">
        <f t="shared" si="20"/>
        <v>0.0458444096145341</v>
      </c>
      <c r="AJ5">
        <f t="shared" si="9"/>
        <v>1508.41313479659</v>
      </c>
      <c r="AK5">
        <f t="shared" si="10"/>
        <v>0.0455240205854115</v>
      </c>
    </row>
    <row r="6" spans="1:37">
      <c r="A6">
        <v>0.201237542437849</v>
      </c>
      <c r="B6">
        <v>0.991311761956127</v>
      </c>
      <c r="C6">
        <v>0.956716669533032</v>
      </c>
      <c r="D6">
        <f t="shared" si="0"/>
        <v>0.034595092423095</v>
      </c>
      <c r="E6">
        <f t="shared" si="1"/>
        <v>0.00868823804387298</v>
      </c>
      <c r="F6">
        <f t="shared" si="11"/>
        <v>1</v>
      </c>
      <c r="G6" s="1">
        <v>4</v>
      </c>
      <c r="H6" s="2">
        <f t="shared" si="21"/>
        <v>0.0556241183050373</v>
      </c>
      <c r="I6" s="2">
        <f t="shared" si="12"/>
        <v>0.00152007529592402</v>
      </c>
      <c r="J6" s="2">
        <f t="shared" si="13"/>
        <v>0.000352247095566682</v>
      </c>
      <c r="K6" s="3">
        <f t="shared" si="2"/>
        <v>0.967435855701521</v>
      </c>
      <c r="L6" s="3">
        <f t="shared" si="2"/>
        <v>0.026437728623014</v>
      </c>
      <c r="M6" s="3">
        <f t="shared" si="2"/>
        <v>0.00612641567546551</v>
      </c>
      <c r="N6" s="4">
        <f t="shared" si="3"/>
        <v>1528.31809964</v>
      </c>
      <c r="O6" s="4">
        <f t="shared" si="4"/>
        <v>0</v>
      </c>
      <c r="P6" s="4">
        <v>0</v>
      </c>
      <c r="Q6" s="4">
        <f t="shared" si="14"/>
        <v>0.8</v>
      </c>
      <c r="R6" s="5">
        <f t="shared" si="15"/>
        <v>1478.54972850935</v>
      </c>
      <c r="S6" s="5">
        <f t="shared" si="15"/>
        <v>0</v>
      </c>
      <c r="T6" s="5">
        <f t="shared" si="15"/>
        <v>0</v>
      </c>
      <c r="U6" s="5">
        <f t="shared" si="16"/>
        <v>0.0444992946440299</v>
      </c>
      <c r="W6" s="4">
        <f t="shared" si="5"/>
        <v>63.735973487984</v>
      </c>
      <c r="X6" s="4">
        <f t="shared" si="6"/>
        <v>0</v>
      </c>
      <c r="Y6" s="4">
        <f t="shared" si="7"/>
        <v>0.73</v>
      </c>
      <c r="Z6" s="5">
        <f t="shared" si="17"/>
        <v>1.68503437059893</v>
      </c>
      <c r="AA6" s="5">
        <f t="shared" si="17"/>
        <v>0</v>
      </c>
      <c r="AB6" s="5">
        <f t="shared" si="18"/>
        <v>0.00110965496602454</v>
      </c>
      <c r="AD6" s="4">
        <f t="shared" si="8"/>
        <v>4469.476592</v>
      </c>
      <c r="AE6" s="5">
        <f t="shared" si="22"/>
        <v>17.5402023607775</v>
      </c>
      <c r="AG6">
        <f t="shared" si="19"/>
        <v>1497.77496524072</v>
      </c>
      <c r="AH6">
        <f t="shared" si="20"/>
        <v>0.0456089496100544</v>
      </c>
      <c r="AJ6">
        <f t="shared" si="9"/>
        <v>1483.1411504279</v>
      </c>
      <c r="AK6">
        <f t="shared" si="10"/>
        <v>0.0451633333206317</v>
      </c>
    </row>
    <row r="7" spans="1:37">
      <c r="A7">
        <v>0.258733983134377</v>
      </c>
      <c r="B7">
        <v>0.983763210684028</v>
      </c>
      <c r="C7">
        <v>0.927560930047483</v>
      </c>
      <c r="D7">
        <f t="shared" si="0"/>
        <v>0.0562022806365451</v>
      </c>
      <c r="E7">
        <f t="shared" si="1"/>
        <v>0.0162367893159719</v>
      </c>
      <c r="F7">
        <f t="shared" si="11"/>
        <v>1</v>
      </c>
      <c r="G7" s="1">
        <v>5</v>
      </c>
      <c r="H7" s="2">
        <f t="shared" si="21"/>
        <v>0.0541696276300386</v>
      </c>
      <c r="I7" s="2">
        <f t="shared" si="12"/>
        <v>0.00261026288776206</v>
      </c>
      <c r="J7" s="2">
        <f t="shared" si="13"/>
        <v>0.000716550178727331</v>
      </c>
      <c r="K7" s="3">
        <f t="shared" si="2"/>
        <v>0.942138799790258</v>
      </c>
      <c r="L7" s="3">
        <f t="shared" si="2"/>
        <v>0.04539868652982</v>
      </c>
      <c r="M7" s="3">
        <f t="shared" si="2"/>
        <v>0.0124625136799225</v>
      </c>
      <c r="N7" s="4">
        <f t="shared" si="3"/>
        <v>1528.31809964</v>
      </c>
      <c r="O7" s="4">
        <f t="shared" si="4"/>
        <v>0</v>
      </c>
      <c r="P7" s="4">
        <v>0</v>
      </c>
      <c r="Q7" s="4">
        <f t="shared" si="14"/>
        <v>0.8</v>
      </c>
      <c r="R7" s="5">
        <f t="shared" si="15"/>
        <v>1439.88778009256</v>
      </c>
      <c r="S7" s="5">
        <f t="shared" si="15"/>
        <v>0</v>
      </c>
      <c r="T7" s="5">
        <f t="shared" si="15"/>
        <v>0</v>
      </c>
      <c r="U7" s="5">
        <f t="shared" si="16"/>
        <v>0.0433357021040309</v>
      </c>
      <c r="W7" s="4">
        <f t="shared" si="5"/>
        <v>445.869316844448</v>
      </c>
      <c r="X7" s="4">
        <f t="shared" si="6"/>
        <v>0</v>
      </c>
      <c r="Y7" s="4">
        <f t="shared" si="7"/>
        <v>0.73</v>
      </c>
      <c r="Z7" s="5">
        <f t="shared" si="17"/>
        <v>20.2418813486861</v>
      </c>
      <c r="AA7" s="5">
        <f t="shared" si="17"/>
        <v>0</v>
      </c>
      <c r="AB7" s="5">
        <f t="shared" si="18"/>
        <v>0.00190549190806631</v>
      </c>
      <c r="AD7" s="4">
        <f t="shared" si="8"/>
        <v>4469.476592</v>
      </c>
      <c r="AE7" s="5">
        <f t="shared" si="22"/>
        <v>28.3190417155382</v>
      </c>
      <c r="AG7">
        <f t="shared" si="19"/>
        <v>1488.44870315678</v>
      </c>
      <c r="AH7">
        <f t="shared" si="20"/>
        <v>0.0452411940120972</v>
      </c>
      <c r="AJ7">
        <f t="shared" si="9"/>
        <v>1469.77711267151</v>
      </c>
      <c r="AK7">
        <f t="shared" si="10"/>
        <v>0.0446736735823592</v>
      </c>
    </row>
    <row r="8" spans="1:37">
      <c r="A8">
        <v>0.316230423830906</v>
      </c>
      <c r="B8">
        <v>0.973994758629006</v>
      </c>
      <c r="C8">
        <v>0.891335438450901</v>
      </c>
      <c r="D8">
        <f t="shared" si="0"/>
        <v>0.082659320178105</v>
      </c>
      <c r="E8">
        <f t="shared" si="1"/>
        <v>0.026005241370994</v>
      </c>
      <c r="F8">
        <f t="shared" si="11"/>
        <v>1</v>
      </c>
      <c r="G8" s="1">
        <v>6</v>
      </c>
      <c r="H8" s="2">
        <f t="shared" si="21"/>
        <v>0.0522900335922496</v>
      </c>
      <c r="I8" s="2">
        <f t="shared" si="12"/>
        <v>0.0039920238981323</v>
      </c>
      <c r="J8" s="2">
        <f t="shared" si="13"/>
        <v>0.00121438320614705</v>
      </c>
      <c r="K8" s="3">
        <f t="shared" si="2"/>
        <v>0.909448184249192</v>
      </c>
      <c r="L8" s="3">
        <f t="shared" si="2"/>
        <v>0.069430800407325</v>
      </c>
      <c r="M8" s="3">
        <f t="shared" si="2"/>
        <v>0.021121015343483</v>
      </c>
      <c r="N8" s="4">
        <f t="shared" si="3"/>
        <v>1528.31809964</v>
      </c>
      <c r="O8" s="4">
        <f t="shared" si="4"/>
        <v>0</v>
      </c>
      <c r="P8" s="4">
        <v>0</v>
      </c>
      <c r="Q8" s="4">
        <f t="shared" si="14"/>
        <v>0.8</v>
      </c>
      <c r="R8" s="5">
        <f t="shared" si="15"/>
        <v>1389.92612067277</v>
      </c>
      <c r="S8" s="5">
        <f t="shared" si="15"/>
        <v>0</v>
      </c>
      <c r="T8" s="5">
        <f t="shared" si="15"/>
        <v>0</v>
      </c>
      <c r="U8" s="5">
        <f t="shared" si="16"/>
        <v>0.0418320268737997</v>
      </c>
      <c r="W8" s="4">
        <f t="shared" si="5"/>
        <v>84.428751887984</v>
      </c>
      <c r="X8" s="4">
        <f t="shared" si="6"/>
        <v>0</v>
      </c>
      <c r="Y8" s="4">
        <f t="shared" si="7"/>
        <v>0.73</v>
      </c>
      <c r="Z8" s="5">
        <f t="shared" si="17"/>
        <v>5.86195582097418</v>
      </c>
      <c r="AA8" s="5">
        <f t="shared" si="17"/>
        <v>0</v>
      </c>
      <c r="AB8" s="5">
        <f t="shared" si="18"/>
        <v>0.00291417744563658</v>
      </c>
      <c r="AD8" s="4">
        <f t="shared" si="8"/>
        <v>4469.476592</v>
      </c>
      <c r="AE8" s="5">
        <f t="shared" si="22"/>
        <v>38.6989705070768</v>
      </c>
      <c r="AG8">
        <f t="shared" si="19"/>
        <v>1434.48704700082</v>
      </c>
      <c r="AH8">
        <f t="shared" si="20"/>
        <v>0.0447462043194363</v>
      </c>
      <c r="AJ8">
        <f t="shared" si="9"/>
        <v>1412.52430712994</v>
      </c>
      <c r="AK8">
        <f t="shared" si="10"/>
        <v>0.044061116749122</v>
      </c>
    </row>
    <row r="9" spans="1:37">
      <c r="A9">
        <v>0.373726864527434</v>
      </c>
      <c r="B9">
        <v>0.962303730058442</v>
      </c>
      <c r="C9">
        <v>0.849189657627553</v>
      </c>
      <c r="D9">
        <f t="shared" si="0"/>
        <v>0.113114072430889</v>
      </c>
      <c r="E9">
        <f t="shared" si="1"/>
        <v>0.0376962699415579</v>
      </c>
      <c r="F9">
        <f t="shared" si="11"/>
        <v>1</v>
      </c>
      <c r="G9" s="1">
        <v>7</v>
      </c>
      <c r="H9" s="2">
        <f t="shared" si="21"/>
        <v>0.0500369989837467</v>
      </c>
      <c r="I9" s="2">
        <f t="shared" si="12"/>
        <v>0.00562813662905056</v>
      </c>
      <c r="J9" s="2">
        <f t="shared" si="13"/>
        <v>0.00183130508373068</v>
      </c>
      <c r="K9" s="3">
        <f t="shared" si="2"/>
        <v>0.870262548039227</v>
      </c>
      <c r="L9" s="3">
        <f t="shared" si="2"/>
        <v>0.097886696304497</v>
      </c>
      <c r="M9" s="3">
        <f t="shared" si="2"/>
        <v>0.031850755656276</v>
      </c>
      <c r="N9" s="4">
        <f t="shared" si="3"/>
        <v>1338.079801</v>
      </c>
      <c r="O9" s="4">
        <f t="shared" si="4"/>
        <v>0</v>
      </c>
      <c r="P9" s="4">
        <v>0</v>
      </c>
      <c r="Q9" s="4">
        <f t="shared" si="14"/>
        <v>0.8</v>
      </c>
      <c r="R9" s="5">
        <f t="shared" si="15"/>
        <v>1164.48073709808</v>
      </c>
      <c r="S9" s="5">
        <f t="shared" si="15"/>
        <v>0</v>
      </c>
      <c r="T9" s="5">
        <f t="shared" si="15"/>
        <v>0</v>
      </c>
      <c r="U9" s="5">
        <f t="shared" si="16"/>
        <v>0.0400295991869974</v>
      </c>
      <c r="W9" s="4">
        <f t="shared" si="5"/>
        <v>445.869316844448</v>
      </c>
      <c r="X9" s="4">
        <f t="shared" si="6"/>
        <v>0</v>
      </c>
      <c r="Y9" s="4">
        <f t="shared" si="7"/>
        <v>0.73</v>
      </c>
      <c r="Z9" s="5">
        <f t="shared" si="17"/>
        <v>43.644674409446</v>
      </c>
      <c r="AA9" s="5">
        <f t="shared" si="17"/>
        <v>0</v>
      </c>
      <c r="AB9" s="5">
        <f t="shared" si="18"/>
        <v>0.00410853973920691</v>
      </c>
      <c r="AD9" s="4">
        <f t="shared" si="8"/>
        <v>4469.476592</v>
      </c>
      <c r="AE9" s="5">
        <f t="shared" si="22"/>
        <v>47.9563231662671</v>
      </c>
      <c r="AG9">
        <f t="shared" si="19"/>
        <v>1256.08173467379</v>
      </c>
      <c r="AH9">
        <f t="shared" si="20"/>
        <v>0.0441381389262043</v>
      </c>
      <c r="AJ9">
        <f t="shared" si="9"/>
        <v>1233.38564658324</v>
      </c>
      <c r="AK9">
        <f t="shared" si="10"/>
        <v>0.0433406087483751</v>
      </c>
    </row>
    <row r="10" spans="1:37">
      <c r="A10">
        <v>0.431223305223962</v>
      </c>
      <c r="B10">
        <v>0.949007639457127</v>
      </c>
      <c r="C10">
        <v>0.802593113539726</v>
      </c>
      <c r="D10">
        <f t="shared" si="0"/>
        <v>0.146414525917401</v>
      </c>
      <c r="E10">
        <f t="shared" si="1"/>
        <v>0.050992360542873</v>
      </c>
      <c r="F10">
        <f t="shared" si="11"/>
        <v>1</v>
      </c>
      <c r="G10" s="1">
        <v>8</v>
      </c>
      <c r="H10" s="2">
        <f t="shared" si="21"/>
        <v>0.0474858150729831</v>
      </c>
      <c r="I10" s="2">
        <f t="shared" si="12"/>
        <v>0.00746098533199275</v>
      </c>
      <c r="J10" s="2">
        <f t="shared" si="13"/>
        <v>0.00254964029155219</v>
      </c>
      <c r="K10" s="3">
        <f t="shared" si="2"/>
        <v>0.82589138558364</v>
      </c>
      <c r="L10" s="3">
        <f t="shared" si="2"/>
        <v>0.129764299174145</v>
      </c>
      <c r="M10" s="3">
        <f t="shared" si="2"/>
        <v>0.0443443152422155</v>
      </c>
      <c r="N10" s="4">
        <f t="shared" si="3"/>
        <v>1338.079801</v>
      </c>
      <c r="O10" s="4">
        <f t="shared" si="4"/>
        <v>0</v>
      </c>
      <c r="P10" s="4">
        <v>0</v>
      </c>
      <c r="Q10" s="4">
        <f t="shared" si="14"/>
        <v>0.8</v>
      </c>
      <c r="R10" s="5">
        <f t="shared" si="15"/>
        <v>1105.10858086937</v>
      </c>
      <c r="S10" s="5">
        <f t="shared" si="15"/>
        <v>0</v>
      </c>
      <c r="T10" s="5">
        <f t="shared" si="15"/>
        <v>0</v>
      </c>
      <c r="U10" s="5">
        <f t="shared" si="16"/>
        <v>0.0379886520583865</v>
      </c>
      <c r="W10" s="4">
        <f t="shared" si="5"/>
        <v>63.735973487984</v>
      </c>
      <c r="X10" s="4">
        <f t="shared" si="6"/>
        <v>0</v>
      </c>
      <c r="Y10" s="4">
        <f t="shared" si="7"/>
        <v>0.73</v>
      </c>
      <c r="Z10" s="5">
        <f t="shared" si="17"/>
        <v>8.27065393185013</v>
      </c>
      <c r="AA10" s="5">
        <f t="shared" si="17"/>
        <v>0</v>
      </c>
      <c r="AB10" s="5">
        <f t="shared" si="18"/>
        <v>0.00544651929235471</v>
      </c>
      <c r="AD10" s="4">
        <f t="shared" si="8"/>
        <v>4469.476592</v>
      </c>
      <c r="AE10" s="5">
        <f t="shared" si="22"/>
        <v>55.8396721201138</v>
      </c>
      <c r="AG10">
        <f t="shared" si="19"/>
        <v>1169.21890692133</v>
      </c>
      <c r="AH10">
        <f t="shared" si="20"/>
        <v>0.0434351713507412</v>
      </c>
      <c r="AJ10">
        <f t="shared" si="9"/>
        <v>1144.8761544312</v>
      </c>
      <c r="AK10">
        <f t="shared" si="10"/>
        <v>0.0425308653911823</v>
      </c>
    </row>
    <row r="11" spans="1:37">
      <c r="A11">
        <v>0.488719745920491</v>
      </c>
      <c r="B11">
        <v>0.934409620267303</v>
      </c>
      <c r="C11">
        <v>0.753140613813296</v>
      </c>
      <c r="D11">
        <f t="shared" si="0"/>
        <v>0.181269006454007</v>
      </c>
      <c r="E11">
        <f t="shared" si="1"/>
        <v>0.065590379732697</v>
      </c>
      <c r="F11">
        <f t="shared" si="11"/>
        <v>1</v>
      </c>
      <c r="G11" s="1">
        <v>9</v>
      </c>
      <c r="H11" s="2">
        <f t="shared" si="21"/>
        <v>0.0447245759971715</v>
      </c>
      <c r="I11" s="2">
        <f t="shared" si="12"/>
        <v>0.0094203183931109</v>
      </c>
      <c r="J11" s="2">
        <f t="shared" si="13"/>
        <v>0.00335154630624658</v>
      </c>
      <c r="K11" s="3">
        <f t="shared" si="2"/>
        <v>0.777866863676511</v>
      </c>
      <c r="L11" s="3">
        <f t="shared" si="2"/>
        <v>0.163841766185704</v>
      </c>
      <c r="M11" s="3">
        <f t="shared" si="2"/>
        <v>0.058291370137785</v>
      </c>
      <c r="N11" s="4">
        <f t="shared" si="3"/>
        <v>1338.079801</v>
      </c>
      <c r="O11" s="4">
        <f t="shared" si="4"/>
        <v>0</v>
      </c>
      <c r="P11" s="4">
        <v>0</v>
      </c>
      <c r="Q11" s="4">
        <f t="shared" si="14"/>
        <v>0.8</v>
      </c>
      <c r="R11" s="5">
        <f t="shared" si="15"/>
        <v>1040.84793815276</v>
      </c>
      <c r="S11" s="5">
        <f t="shared" si="15"/>
        <v>0</v>
      </c>
      <c r="T11" s="5">
        <f t="shared" si="15"/>
        <v>0</v>
      </c>
      <c r="U11" s="5">
        <f t="shared" si="16"/>
        <v>0.0357796607977372</v>
      </c>
      <c r="W11" s="4">
        <f t="shared" si="5"/>
        <v>445.869316844448</v>
      </c>
      <c r="X11" s="4">
        <f t="shared" si="6"/>
        <v>0</v>
      </c>
      <c r="Y11" s="4">
        <f t="shared" si="7"/>
        <v>0.73</v>
      </c>
      <c r="Z11" s="5">
        <f t="shared" si="17"/>
        <v>73.0520163598076</v>
      </c>
      <c r="AA11" s="5">
        <f t="shared" si="17"/>
        <v>0</v>
      </c>
      <c r="AB11" s="5">
        <f t="shared" si="18"/>
        <v>0.00687683242697096</v>
      </c>
      <c r="AD11" s="4">
        <f t="shared" si="8"/>
        <v>4469.476592</v>
      </c>
      <c r="AE11" s="5">
        <f t="shared" si="22"/>
        <v>62.336035383087</v>
      </c>
      <c r="AG11">
        <f t="shared" si="19"/>
        <v>1176.23598989565</v>
      </c>
      <c r="AH11">
        <f t="shared" si="20"/>
        <v>0.0426564932247082</v>
      </c>
      <c r="AJ11">
        <f t="shared" si="9"/>
        <v>1148.52072055246</v>
      </c>
      <c r="AK11">
        <f t="shared" si="10"/>
        <v>0.0416513920297823</v>
      </c>
    </row>
    <row r="12" spans="1:37">
      <c r="A12">
        <v>0.546216186617019</v>
      </c>
      <c r="B12">
        <v>0.918783606111816</v>
      </c>
      <c r="C12">
        <v>0.702378531746988</v>
      </c>
      <c r="D12">
        <f t="shared" si="0"/>
        <v>0.216405074364828</v>
      </c>
      <c r="E12">
        <f t="shared" si="1"/>
        <v>0.081216393888184</v>
      </c>
      <c r="F12">
        <f t="shared" si="11"/>
        <v>1</v>
      </c>
      <c r="G12" s="1">
        <v>10</v>
      </c>
      <c r="H12" s="2">
        <f t="shared" si="21"/>
        <v>0.041843585117684</v>
      </c>
      <c r="I12" s="2">
        <f t="shared" si="12"/>
        <v>0.0114324221021732</v>
      </c>
      <c r="J12" s="2">
        <f t="shared" si="13"/>
        <v>0.0042204334766708</v>
      </c>
      <c r="K12" s="3">
        <f t="shared" si="2"/>
        <v>0.727759572780142</v>
      </c>
      <c r="L12" s="3">
        <f t="shared" si="2"/>
        <v>0.198837040409417</v>
      </c>
      <c r="M12" s="3">
        <f t="shared" si="2"/>
        <v>0.0734033868104405</v>
      </c>
      <c r="N12" s="4">
        <f t="shared" si="3"/>
        <v>1338.079801</v>
      </c>
      <c r="O12" s="4">
        <f t="shared" si="4"/>
        <v>1574.14362</v>
      </c>
      <c r="P12" s="4">
        <v>0</v>
      </c>
      <c r="Q12" s="4">
        <f t="shared" si="14"/>
        <v>0.8</v>
      </c>
      <c r="R12" s="5">
        <f t="shared" si="15"/>
        <v>973.800384321497</v>
      </c>
      <c r="S12" s="5">
        <f t="shared" si="15"/>
        <v>1145.59808838579</v>
      </c>
      <c r="T12" s="5">
        <f t="shared" si="15"/>
        <v>0</v>
      </c>
      <c r="U12" s="5">
        <f t="shared" si="16"/>
        <v>0.0334748680941472</v>
      </c>
      <c r="W12" s="4">
        <f t="shared" si="5"/>
        <v>84.428751887984</v>
      </c>
      <c r="X12" s="4">
        <f t="shared" si="6"/>
        <v>1574.14362</v>
      </c>
      <c r="Y12" s="4">
        <f t="shared" si="7"/>
        <v>0.73</v>
      </c>
      <c r="Z12" s="5">
        <f t="shared" si="17"/>
        <v>16.7875631508678</v>
      </c>
      <c r="AA12" s="5">
        <f t="shared" si="17"/>
        <v>312.998058580167</v>
      </c>
      <c r="AB12" s="5">
        <f t="shared" si="18"/>
        <v>0.00834566813458644</v>
      </c>
      <c r="AD12" s="4">
        <f t="shared" si="8"/>
        <v>4469.476592</v>
      </c>
      <c r="AE12" s="5">
        <f t="shared" si="22"/>
        <v>67.5428047763475</v>
      </c>
      <c r="AG12">
        <f t="shared" si="19"/>
        <v>2516.72689921467</v>
      </c>
      <c r="AH12">
        <f t="shared" si="20"/>
        <v>0.0418205362287336</v>
      </c>
      <c r="AJ12">
        <f t="shared" si="9"/>
        <v>2450.54201414516</v>
      </c>
      <c r="AK12">
        <f t="shared" si="10"/>
        <v>0.0407207397491443</v>
      </c>
    </row>
    <row r="13" spans="1:37">
      <c r="A13">
        <v>0.603712627313547</v>
      </c>
      <c r="B13">
        <v>0.902369588789691</v>
      </c>
      <c r="C13">
        <v>0.651676375635514</v>
      </c>
      <c r="D13">
        <f t="shared" si="0"/>
        <v>0.250693213154177</v>
      </c>
      <c r="E13">
        <f t="shared" si="1"/>
        <v>0.097630411210309</v>
      </c>
      <c r="F13">
        <f t="shared" si="11"/>
        <v>1</v>
      </c>
      <c r="G13" s="1">
        <v>11</v>
      </c>
      <c r="H13" s="2">
        <f t="shared" si="21"/>
        <v>0.0389266688410804</v>
      </c>
      <c r="I13" s="2">
        <f t="shared" si="12"/>
        <v>0.0134282444938931</v>
      </c>
      <c r="J13" s="2">
        <f t="shared" si="13"/>
        <v>0.00514152736155451</v>
      </c>
      <c r="K13" s="3">
        <f t="shared" si="2"/>
        <v>0.677027453691251</v>
      </c>
      <c r="L13" s="3">
        <f t="shared" si="2"/>
        <v>0.233549143759502</v>
      </c>
      <c r="M13" s="3">
        <f t="shared" si="2"/>
        <v>0.0894234025492465</v>
      </c>
      <c r="N13" s="4">
        <f t="shared" si="3"/>
        <v>1338.079801</v>
      </c>
      <c r="O13" s="4">
        <f t="shared" si="4"/>
        <v>0</v>
      </c>
      <c r="P13" s="4">
        <v>0</v>
      </c>
      <c r="Q13" s="4">
        <f t="shared" si="14"/>
        <v>0.8</v>
      </c>
      <c r="R13" s="5">
        <f t="shared" si="15"/>
        <v>905.916760506726</v>
      </c>
      <c r="S13" s="5">
        <f t="shared" si="15"/>
        <v>0</v>
      </c>
      <c r="T13" s="5">
        <f t="shared" si="15"/>
        <v>0</v>
      </c>
      <c r="U13" s="5">
        <f t="shared" si="16"/>
        <v>0.0311413350728643</v>
      </c>
      <c r="W13" s="4">
        <f t="shared" si="5"/>
        <v>445.869316844448</v>
      </c>
      <c r="X13" s="4">
        <f t="shared" si="6"/>
        <v>0</v>
      </c>
      <c r="Y13" s="4">
        <f t="shared" si="7"/>
        <v>0.73</v>
      </c>
      <c r="Z13" s="5">
        <f t="shared" si="17"/>
        <v>104.132397177655</v>
      </c>
      <c r="AA13" s="5">
        <f t="shared" si="17"/>
        <v>0</v>
      </c>
      <c r="AB13" s="5">
        <f t="shared" si="18"/>
        <v>0.00980261848054199</v>
      </c>
      <c r="AD13" s="4">
        <f t="shared" si="8"/>
        <v>4469.476592</v>
      </c>
      <c r="AE13" s="5">
        <f t="shared" si="22"/>
        <v>71.601085348065</v>
      </c>
      <c r="AG13">
        <f t="shared" si="19"/>
        <v>1081.65024303245</v>
      </c>
      <c r="AH13">
        <f t="shared" si="20"/>
        <v>0.0409439535534063</v>
      </c>
      <c r="AJ13">
        <f t="shared" si="9"/>
        <v>1050.25463000619</v>
      </c>
      <c r="AK13">
        <f t="shared" si="10"/>
        <v>0.0397555282469745</v>
      </c>
    </row>
    <row r="14" spans="1:37">
      <c r="A14">
        <v>0.661209068010076</v>
      </c>
      <c r="B14">
        <v>0.885373833949456</v>
      </c>
      <c r="C14">
        <v>0.602152444799205</v>
      </c>
      <c r="D14">
        <f t="shared" si="0"/>
        <v>0.283221389150251</v>
      </c>
      <c r="E14">
        <f t="shared" si="1"/>
        <v>0.114626166050544</v>
      </c>
      <c r="F14">
        <f t="shared" si="11"/>
        <v>1</v>
      </c>
      <c r="G14" s="1">
        <v>12</v>
      </c>
      <c r="H14" s="2">
        <f t="shared" si="21"/>
        <v>0.0360453472088618</v>
      </c>
      <c r="I14" s="2">
        <f t="shared" si="12"/>
        <v>0.0153490946342037</v>
      </c>
      <c r="J14" s="2">
        <f t="shared" si="13"/>
        <v>0.00610199885346342</v>
      </c>
      <c r="K14" s="3">
        <f t="shared" si="2"/>
        <v>0.626914410217359</v>
      </c>
      <c r="L14" s="3">
        <f t="shared" si="2"/>
        <v>0.266957301152214</v>
      </c>
      <c r="M14" s="3">
        <f t="shared" si="2"/>
        <v>0.106128288630426</v>
      </c>
      <c r="N14" s="4">
        <f t="shared" si="3"/>
        <v>1338.079801</v>
      </c>
      <c r="O14" s="4">
        <f t="shared" si="4"/>
        <v>0</v>
      </c>
      <c r="P14" s="4">
        <v>0</v>
      </c>
      <c r="Q14" s="4">
        <f t="shared" si="14"/>
        <v>0.8</v>
      </c>
      <c r="R14" s="5">
        <f t="shared" si="15"/>
        <v>838.861509267677</v>
      </c>
      <c r="S14" s="5">
        <f t="shared" si="15"/>
        <v>0</v>
      </c>
      <c r="T14" s="5">
        <f t="shared" si="15"/>
        <v>0</v>
      </c>
      <c r="U14" s="5">
        <f t="shared" si="16"/>
        <v>0.0288362777670895</v>
      </c>
      <c r="W14" s="4">
        <f t="shared" si="5"/>
        <v>63.735973487984</v>
      </c>
      <c r="X14" s="4">
        <f t="shared" si="6"/>
        <v>0</v>
      </c>
      <c r="Y14" s="4">
        <f t="shared" si="7"/>
        <v>0.73</v>
      </c>
      <c r="Z14" s="5">
        <f t="shared" si="17"/>
        <v>17.0147834686613</v>
      </c>
      <c r="AA14" s="5">
        <f t="shared" si="17"/>
        <v>0</v>
      </c>
      <c r="AB14" s="5">
        <f t="shared" si="18"/>
        <v>0.0112048390829687</v>
      </c>
      <c r="AD14" s="4">
        <f t="shared" si="8"/>
        <v>4469.476592</v>
      </c>
      <c r="AE14" s="5">
        <f t="shared" si="22"/>
        <v>74.6620973118605</v>
      </c>
      <c r="AG14">
        <f t="shared" si="19"/>
        <v>930.538390048198</v>
      </c>
      <c r="AH14">
        <f t="shared" si="20"/>
        <v>0.0400411168500582</v>
      </c>
      <c r="AJ14">
        <f t="shared" si="9"/>
        <v>900.997816054937</v>
      </c>
      <c r="AK14">
        <f t="shared" si="10"/>
        <v>0.0387699843661843</v>
      </c>
    </row>
    <row r="15" spans="1:37">
      <c r="A15">
        <v>0.718705508706604</v>
      </c>
      <c r="B15">
        <v>0.867971371450607</v>
      </c>
      <c r="C15">
        <v>0.554648876596024</v>
      </c>
      <c r="D15">
        <f t="shared" si="0"/>
        <v>0.313322494854583</v>
      </c>
      <c r="E15">
        <f t="shared" si="1"/>
        <v>0.132028628549393</v>
      </c>
      <c r="F15">
        <f t="shared" si="11"/>
        <v>1</v>
      </c>
      <c r="G15" s="1">
        <v>13</v>
      </c>
      <c r="H15" s="2">
        <f t="shared" si="21"/>
        <v>0.033255979286633</v>
      </c>
      <c r="I15" s="2">
        <f t="shared" si="12"/>
        <v>0.0171495750247802</v>
      </c>
      <c r="J15" s="2">
        <f t="shared" si="13"/>
        <v>0.00709088638511479</v>
      </c>
      <c r="K15" s="3">
        <f t="shared" si="2"/>
        <v>0.578400660697615</v>
      </c>
      <c r="L15" s="3">
        <f t="shared" si="2"/>
        <v>0.298271942002417</v>
      </c>
      <c r="M15" s="3">
        <f t="shared" si="2"/>
        <v>0.123327397299968</v>
      </c>
      <c r="N15" s="4">
        <f t="shared" si="3"/>
        <v>1338.079801</v>
      </c>
      <c r="O15" s="4">
        <f t="shared" si="4"/>
        <v>0</v>
      </c>
      <c r="P15" s="4">
        <v>0</v>
      </c>
      <c r="Q15" s="4">
        <f t="shared" si="14"/>
        <v>0.8</v>
      </c>
      <c r="R15" s="5">
        <f t="shared" si="15"/>
        <v>773.946240964533</v>
      </c>
      <c r="S15" s="5">
        <f t="shared" si="15"/>
        <v>0</v>
      </c>
      <c r="T15" s="5">
        <f t="shared" si="15"/>
        <v>0</v>
      </c>
      <c r="U15" s="5">
        <f t="shared" si="16"/>
        <v>0.0266047834293064</v>
      </c>
      <c r="W15" s="4">
        <f t="shared" si="5"/>
        <v>445.869316844448</v>
      </c>
      <c r="X15" s="4">
        <f t="shared" si="6"/>
        <v>0</v>
      </c>
      <c r="Y15" s="4">
        <f t="shared" si="7"/>
        <v>0.73</v>
      </c>
      <c r="Z15" s="5">
        <f t="shared" si="17"/>
        <v>132.990307014484</v>
      </c>
      <c r="AA15" s="5">
        <f t="shared" si="17"/>
        <v>0</v>
      </c>
      <c r="AB15" s="5">
        <f t="shared" si="18"/>
        <v>0.0125191897680896</v>
      </c>
      <c r="AD15" s="4">
        <f t="shared" si="8"/>
        <v>4469.476592</v>
      </c>
      <c r="AE15" s="5">
        <f t="shared" si="22"/>
        <v>76.8710136017823</v>
      </c>
      <c r="AG15">
        <f t="shared" si="19"/>
        <v>983.807561580799</v>
      </c>
      <c r="AH15">
        <f t="shared" si="20"/>
        <v>0.039123973197396</v>
      </c>
      <c r="AJ15">
        <f t="shared" si="9"/>
        <v>949.907442278926</v>
      </c>
      <c r="AK15">
        <f t="shared" si="10"/>
        <v>0.0377758362133461</v>
      </c>
    </row>
    <row r="16" spans="1:37">
      <c r="A16">
        <v>0.776201949403132</v>
      </c>
      <c r="B16">
        <v>0.850309368687423</v>
      </c>
      <c r="C16">
        <v>0.509743583317066</v>
      </c>
      <c r="D16">
        <f t="shared" si="0"/>
        <v>0.340565785370357</v>
      </c>
      <c r="E16">
        <f t="shared" si="1"/>
        <v>0.149690631312577</v>
      </c>
      <c r="F16">
        <f t="shared" si="11"/>
        <v>1</v>
      </c>
      <c r="G16" s="1">
        <v>14</v>
      </c>
      <c r="H16" s="2">
        <f t="shared" si="21"/>
        <v>0.0305993889746123</v>
      </c>
      <c r="I16" s="2">
        <f t="shared" si="12"/>
        <v>0.018798124363054</v>
      </c>
      <c r="J16" s="2">
        <f t="shared" si="13"/>
        <v>0.00809892735886177</v>
      </c>
      <c r="K16" s="3">
        <f t="shared" si="2"/>
        <v>0.532196229956545</v>
      </c>
      <c r="L16" s="3">
        <f t="shared" si="2"/>
        <v>0.32694414011247</v>
      </c>
      <c r="M16" s="3">
        <f t="shared" si="2"/>
        <v>0.140859629930985</v>
      </c>
      <c r="N16" s="4">
        <f t="shared" si="3"/>
        <v>1338.079801</v>
      </c>
      <c r="O16" s="4">
        <f t="shared" si="4"/>
        <v>0</v>
      </c>
      <c r="P16" s="4">
        <v>0</v>
      </c>
      <c r="Q16" s="4">
        <f t="shared" si="14"/>
        <v>0.8</v>
      </c>
      <c r="R16" s="5">
        <f t="shared" si="15"/>
        <v>712.121025473204</v>
      </c>
      <c r="S16" s="5">
        <f t="shared" si="15"/>
        <v>0</v>
      </c>
      <c r="T16" s="5">
        <f t="shared" si="15"/>
        <v>0</v>
      </c>
      <c r="U16" s="5">
        <f t="shared" si="16"/>
        <v>0.0244795111796898</v>
      </c>
      <c r="W16" s="4">
        <f t="shared" si="5"/>
        <v>84.428751887984</v>
      </c>
      <c r="X16" s="4">
        <f t="shared" si="6"/>
        <v>0</v>
      </c>
      <c r="Y16" s="4">
        <f t="shared" si="7"/>
        <v>0.73</v>
      </c>
      <c r="Z16" s="5">
        <f t="shared" si="17"/>
        <v>27.603485686786</v>
      </c>
      <c r="AA16" s="5">
        <f t="shared" si="17"/>
        <v>0</v>
      </c>
      <c r="AB16" s="5">
        <f t="shared" si="18"/>
        <v>0.0137226307850294</v>
      </c>
      <c r="AD16" s="4">
        <f t="shared" si="8"/>
        <v>4469.476592</v>
      </c>
      <c r="AE16" s="5">
        <f t="shared" si="22"/>
        <v>78.3599033498268</v>
      </c>
      <c r="AG16">
        <f t="shared" si="19"/>
        <v>818.084414509817</v>
      </c>
      <c r="AH16">
        <f t="shared" si="20"/>
        <v>0.0382021419647192</v>
      </c>
      <c r="AJ16">
        <f t="shared" si="9"/>
        <v>787.682040842731</v>
      </c>
      <c r="AK16">
        <f t="shared" si="10"/>
        <v>0.0367824403125488</v>
      </c>
    </row>
    <row r="17" spans="1:37">
      <c r="A17">
        <v>0.83369839009966</v>
      </c>
      <c r="B17">
        <v>0.832510680563544</v>
      </c>
      <c r="C17">
        <v>0.467784588746106</v>
      </c>
      <c r="D17">
        <f t="shared" si="0"/>
        <v>0.364726091817438</v>
      </c>
      <c r="E17">
        <f t="shared" si="1"/>
        <v>0.167489319436456</v>
      </c>
      <c r="F17">
        <f t="shared" si="11"/>
        <v>1</v>
      </c>
      <c r="G17" s="1">
        <v>15</v>
      </c>
      <c r="H17" s="2">
        <f t="shared" si="21"/>
        <v>0.0281021952871078</v>
      </c>
      <c r="I17" s="2">
        <f t="shared" si="12"/>
        <v>0.0202758862952355</v>
      </c>
      <c r="J17" s="2">
        <f t="shared" si="13"/>
        <v>0.00911835911418471</v>
      </c>
      <c r="K17" s="3">
        <f t="shared" si="2"/>
        <v>0.488764086031586</v>
      </c>
      <c r="L17" s="3">
        <f t="shared" si="2"/>
        <v>0.352645938593898</v>
      </c>
      <c r="M17" s="3">
        <f t="shared" si="2"/>
        <v>0.158589975374516</v>
      </c>
      <c r="N17" s="4">
        <f t="shared" si="3"/>
        <v>1338.079801</v>
      </c>
      <c r="O17" s="4">
        <f t="shared" si="4"/>
        <v>0</v>
      </c>
      <c r="P17" s="4">
        <v>0</v>
      </c>
      <c r="Q17" s="4">
        <f t="shared" si="14"/>
        <v>0.8</v>
      </c>
      <c r="R17" s="5">
        <f t="shared" si="15"/>
        <v>654.005350973091</v>
      </c>
      <c r="S17" s="5">
        <f t="shared" si="15"/>
        <v>0</v>
      </c>
      <c r="T17" s="5">
        <f t="shared" si="15"/>
        <v>0</v>
      </c>
      <c r="U17" s="5">
        <f t="shared" si="16"/>
        <v>0.0224817562296862</v>
      </c>
      <c r="W17" s="4">
        <f t="shared" si="5"/>
        <v>445.869316844448</v>
      </c>
      <c r="X17" s="4">
        <f t="shared" si="6"/>
        <v>0</v>
      </c>
      <c r="Y17" s="4">
        <f t="shared" si="7"/>
        <v>0.73</v>
      </c>
      <c r="Z17" s="5">
        <f t="shared" si="17"/>
        <v>157.23400372883</v>
      </c>
      <c r="AA17" s="5">
        <f t="shared" si="17"/>
        <v>0</v>
      </c>
      <c r="AB17" s="5">
        <f t="shared" si="18"/>
        <v>0.0148013969955219</v>
      </c>
      <c r="AD17" s="4">
        <f t="shared" si="8"/>
        <v>4469.476592</v>
      </c>
      <c r="AE17" s="5">
        <f t="shared" si="22"/>
        <v>79.2453639279376</v>
      </c>
      <c r="AG17">
        <f t="shared" si="19"/>
        <v>890.484718629859</v>
      </c>
      <c r="AH17">
        <f t="shared" si="20"/>
        <v>0.0372831532252081</v>
      </c>
      <c r="AJ17">
        <f t="shared" si="9"/>
        <v>854.98990412286</v>
      </c>
      <c r="AK17">
        <f t="shared" si="10"/>
        <v>0.0357970428178325</v>
      </c>
    </row>
    <row r="18" spans="1:37">
      <c r="A18">
        <v>0.891194830796189</v>
      </c>
      <c r="B18">
        <v>0.814677234134025</v>
      </c>
      <c r="C18">
        <v>0.428934199788853</v>
      </c>
      <c r="D18">
        <f t="shared" si="0"/>
        <v>0.385743034345172</v>
      </c>
      <c r="E18">
        <f t="shared" si="1"/>
        <v>0.185322765865975</v>
      </c>
      <c r="F18">
        <f t="shared" si="11"/>
        <v>1</v>
      </c>
      <c r="G18" s="1">
        <v>16</v>
      </c>
      <c r="H18" s="2">
        <f t="shared" si="21"/>
        <v>0.0257790693232318</v>
      </c>
      <c r="I18" s="2">
        <f t="shared" si="12"/>
        <v>0.0215746518034922</v>
      </c>
      <c r="J18" s="2">
        <f t="shared" si="13"/>
        <v>0.010142719569805</v>
      </c>
      <c r="K18" s="3">
        <f t="shared" si="2"/>
        <v>0.44835939426748</v>
      </c>
      <c r="L18" s="3">
        <f t="shared" si="2"/>
        <v>0.375234563081305</v>
      </c>
      <c r="M18" s="3">
        <f t="shared" si="2"/>
        <v>0.176406042651215</v>
      </c>
      <c r="N18" s="4">
        <f t="shared" si="3"/>
        <v>1338.079801</v>
      </c>
      <c r="O18" s="4">
        <f t="shared" si="4"/>
        <v>0</v>
      </c>
      <c r="P18" s="4">
        <v>0</v>
      </c>
      <c r="Q18" s="4">
        <f t="shared" si="14"/>
        <v>0.8</v>
      </c>
      <c r="R18" s="5">
        <f t="shared" si="15"/>
        <v>599.940649057909</v>
      </c>
      <c r="S18" s="5">
        <f t="shared" si="15"/>
        <v>0</v>
      </c>
      <c r="T18" s="5">
        <f t="shared" si="15"/>
        <v>0</v>
      </c>
      <c r="U18" s="5">
        <f t="shared" si="16"/>
        <v>0.0206232554585855</v>
      </c>
      <c r="W18" s="4">
        <f t="shared" si="5"/>
        <v>63.735973487984</v>
      </c>
      <c r="X18" s="4">
        <f t="shared" si="6"/>
        <v>0</v>
      </c>
      <c r="Y18" s="4">
        <f t="shared" si="7"/>
        <v>0.73</v>
      </c>
      <c r="Z18" s="5">
        <f t="shared" si="17"/>
        <v>23.9159401643253</v>
      </c>
      <c r="AA18" s="5">
        <f t="shared" si="17"/>
        <v>0</v>
      </c>
      <c r="AB18" s="5">
        <f t="shared" si="18"/>
        <v>0.0157494958165493</v>
      </c>
      <c r="AD18" s="4">
        <f t="shared" si="8"/>
        <v>4469.476592</v>
      </c>
      <c r="AE18" s="5">
        <f t="shared" si="22"/>
        <v>79.6284956547034</v>
      </c>
      <c r="AG18">
        <f t="shared" si="19"/>
        <v>703.485084876938</v>
      </c>
      <c r="AH18">
        <f t="shared" si="20"/>
        <v>0.0363727512751348</v>
      </c>
      <c r="AJ18">
        <f t="shared" si="9"/>
        <v>673.551953817492</v>
      </c>
      <c r="AK18">
        <f t="shared" si="10"/>
        <v>0.0348250989448772</v>
      </c>
    </row>
    <row r="19" spans="1:37">
      <c r="A19">
        <v>0.948691271492717</v>
      </c>
      <c r="B19">
        <v>0.796893098814259</v>
      </c>
      <c r="C19">
        <v>0.393214051320253</v>
      </c>
      <c r="D19">
        <f t="shared" si="0"/>
        <v>0.403679047494006</v>
      </c>
      <c r="E19">
        <f t="shared" si="1"/>
        <v>0.203106901185741</v>
      </c>
      <c r="F19">
        <f t="shared" si="11"/>
        <v>1</v>
      </c>
      <c r="G19" s="1">
        <v>17</v>
      </c>
      <c r="H19" s="2">
        <f t="shared" si="21"/>
        <v>0.0236352990818245</v>
      </c>
      <c r="I19" s="2">
        <f t="shared" si="12"/>
        <v>0.022694479956498</v>
      </c>
      <c r="J19" s="2">
        <f t="shared" si="13"/>
        <v>0.0111666616582056</v>
      </c>
      <c r="K19" s="3">
        <f t="shared" si="2"/>
        <v>0.411074125554553</v>
      </c>
      <c r="L19" s="3">
        <f t="shared" si="2"/>
        <v>0.394711040919589</v>
      </c>
      <c r="M19" s="3">
        <f t="shared" si="2"/>
        <v>0.194214833525858</v>
      </c>
      <c r="N19" s="4">
        <f t="shared" si="3"/>
        <v>1338.079801</v>
      </c>
      <c r="O19" s="4">
        <f t="shared" si="4"/>
        <v>0</v>
      </c>
      <c r="P19" s="4">
        <v>0</v>
      </c>
      <c r="Q19" s="4">
        <f t="shared" si="14"/>
        <v>0.8</v>
      </c>
      <c r="R19" s="5">
        <f t="shared" si="15"/>
        <v>550.049984118285</v>
      </c>
      <c r="S19" s="5">
        <f t="shared" si="15"/>
        <v>0</v>
      </c>
      <c r="T19" s="5">
        <f t="shared" si="15"/>
        <v>0</v>
      </c>
      <c r="U19" s="5">
        <f t="shared" si="16"/>
        <v>0.0189082392654596</v>
      </c>
      <c r="W19" s="4">
        <f t="shared" si="5"/>
        <v>445.869316844448</v>
      </c>
      <c r="X19" s="4">
        <f t="shared" si="6"/>
        <v>0</v>
      </c>
      <c r="Y19" s="4">
        <f t="shared" si="7"/>
        <v>0.73</v>
      </c>
      <c r="Z19" s="5">
        <f t="shared" si="17"/>
        <v>175.989542165778</v>
      </c>
      <c r="AA19" s="5">
        <f t="shared" si="17"/>
        <v>0</v>
      </c>
      <c r="AB19" s="5">
        <f t="shared" si="18"/>
        <v>0.0165669703682435</v>
      </c>
      <c r="AD19" s="4">
        <f t="shared" si="8"/>
        <v>4469.476592</v>
      </c>
      <c r="AE19" s="5">
        <f t="shared" si="22"/>
        <v>79.5959739460381</v>
      </c>
      <c r="AG19">
        <f t="shared" si="19"/>
        <v>805.635500230101</v>
      </c>
      <c r="AH19">
        <f t="shared" si="20"/>
        <v>0.0354752096337031</v>
      </c>
      <c r="AJ19">
        <f t="shared" si="9"/>
        <v>769.195069948752</v>
      </c>
      <c r="AK19">
        <f t="shared" si="10"/>
        <v>0.0338705982393393</v>
      </c>
    </row>
    <row r="20" spans="1:37">
      <c r="A20">
        <v>1.00618771218925</v>
      </c>
      <c r="B20">
        <v>0.779227193706825</v>
      </c>
      <c r="C20">
        <v>0.360545715514333</v>
      </c>
      <c r="D20">
        <f t="shared" si="0"/>
        <v>0.418681478192492</v>
      </c>
      <c r="E20">
        <f t="shared" si="1"/>
        <v>0.220772806293175</v>
      </c>
      <c r="F20">
        <f t="shared" si="11"/>
        <v>1</v>
      </c>
      <c r="G20" s="1">
        <v>18</v>
      </c>
      <c r="H20" s="2">
        <f t="shared" si="21"/>
        <v>0.0216692518666186</v>
      </c>
      <c r="I20" s="2">
        <f t="shared" si="12"/>
        <v>0.0236414015981517</v>
      </c>
      <c r="J20" s="2">
        <f t="shared" si="13"/>
        <v>0.0121857872317626</v>
      </c>
      <c r="K20" s="3">
        <f t="shared" si="2"/>
        <v>0.376879883417293</v>
      </c>
      <c r="L20" s="3">
        <f t="shared" si="2"/>
        <v>0.411180262843249</v>
      </c>
      <c r="M20" s="3">
        <f t="shared" si="2"/>
        <v>0.211939853739458</v>
      </c>
      <c r="N20" s="4">
        <f t="shared" si="3"/>
        <v>1338.079801</v>
      </c>
      <c r="O20" s="4">
        <f t="shared" si="4"/>
        <v>0</v>
      </c>
      <c r="P20" s="4">
        <v>0</v>
      </c>
      <c r="Q20" s="4">
        <f t="shared" si="14"/>
        <v>0.8</v>
      </c>
      <c r="R20" s="5">
        <f t="shared" si="15"/>
        <v>504.295359403915</v>
      </c>
      <c r="S20" s="5">
        <f t="shared" si="15"/>
        <v>0</v>
      </c>
      <c r="T20" s="5">
        <f t="shared" si="15"/>
        <v>0</v>
      </c>
      <c r="U20" s="5">
        <f t="shared" si="16"/>
        <v>0.0173354014932949</v>
      </c>
      <c r="W20" s="4">
        <f t="shared" si="5"/>
        <v>84.428751887984</v>
      </c>
      <c r="X20" s="4">
        <f t="shared" si="6"/>
        <v>0</v>
      </c>
      <c r="Y20" s="4">
        <f t="shared" si="7"/>
        <v>0.73</v>
      </c>
      <c r="Z20" s="5">
        <f t="shared" si="17"/>
        <v>34.7154363928287</v>
      </c>
      <c r="AA20" s="5">
        <f t="shared" si="17"/>
        <v>0</v>
      </c>
      <c r="AB20" s="5">
        <f t="shared" si="18"/>
        <v>0.0172582231666507</v>
      </c>
      <c r="AD20" s="4">
        <f t="shared" si="8"/>
        <v>4469.476592</v>
      </c>
      <c r="AE20" s="5">
        <f t="shared" si="22"/>
        <v>79.2215629374121</v>
      </c>
      <c r="AG20">
        <f t="shared" si="19"/>
        <v>618.232358734155</v>
      </c>
      <c r="AH20">
        <f t="shared" si="20"/>
        <v>0.0345936246599456</v>
      </c>
      <c r="AJ20">
        <f t="shared" si="9"/>
        <v>588.614993208756</v>
      </c>
      <c r="AK20">
        <f t="shared" si="10"/>
        <v>0.0329363642271532</v>
      </c>
    </row>
    <row r="21" spans="1:37">
      <c r="A21">
        <v>1.06368415288577</v>
      </c>
      <c r="B21">
        <v>0.761735634416184</v>
      </c>
      <c r="C21">
        <v>0.330784455542788</v>
      </c>
      <c r="D21">
        <f t="shared" si="0"/>
        <v>0.430951178873396</v>
      </c>
      <c r="E21">
        <f t="shared" si="1"/>
        <v>0.238264365583816</v>
      </c>
      <c r="F21">
        <f t="shared" si="11"/>
        <v>1</v>
      </c>
      <c r="G21" s="1">
        <v>19</v>
      </c>
      <c r="H21" s="2">
        <f t="shared" si="21"/>
        <v>0.0198745120909504</v>
      </c>
      <c r="I21" s="2">
        <f t="shared" si="12"/>
        <v>0.0244254268404077</v>
      </c>
      <c r="J21" s="2">
        <f t="shared" si="13"/>
        <v>0.0131965017651618</v>
      </c>
      <c r="K21" s="3">
        <f t="shared" si="2"/>
        <v>0.345665085528561</v>
      </c>
      <c r="L21" s="3">
        <f t="shared" si="2"/>
        <v>0.424816328532944</v>
      </c>
      <c r="M21" s="3">
        <f t="shared" si="2"/>
        <v>0.229518585938496</v>
      </c>
      <c r="N21" s="4">
        <f t="shared" si="3"/>
        <v>1338.079801</v>
      </c>
      <c r="O21" s="4">
        <f t="shared" si="4"/>
        <v>1574.14362</v>
      </c>
      <c r="P21" s="4">
        <v>0</v>
      </c>
      <c r="Q21" s="4">
        <f t="shared" si="14"/>
        <v>0.8</v>
      </c>
      <c r="R21" s="5">
        <f t="shared" si="15"/>
        <v>462.527468856704</v>
      </c>
      <c r="S21" s="5">
        <f t="shared" si="15"/>
        <v>544.126489041538</v>
      </c>
      <c r="T21" s="5">
        <f t="shared" si="15"/>
        <v>0</v>
      </c>
      <c r="U21" s="5">
        <f t="shared" si="16"/>
        <v>0.0158996096727603</v>
      </c>
      <c r="W21" s="4">
        <f t="shared" si="5"/>
        <v>445.869316844448</v>
      </c>
      <c r="X21" s="4">
        <f t="shared" si="6"/>
        <v>1574.14362</v>
      </c>
      <c r="Y21" s="4">
        <f t="shared" si="7"/>
        <v>0.73</v>
      </c>
      <c r="Z21" s="5">
        <f t="shared" si="17"/>
        <v>189.41256618735</v>
      </c>
      <c r="AA21" s="5">
        <f t="shared" si="17"/>
        <v>668.721913231958</v>
      </c>
      <c r="AB21" s="5">
        <f t="shared" si="18"/>
        <v>0.0178305615934977</v>
      </c>
      <c r="AD21" s="4">
        <f t="shared" si="8"/>
        <v>4469.476592</v>
      </c>
      <c r="AE21" s="5">
        <f t="shared" si="22"/>
        <v>78.5677320806348</v>
      </c>
      <c r="AG21">
        <f t="shared" si="19"/>
        <v>1943.35616939818</v>
      </c>
      <c r="AH21">
        <f t="shared" si="20"/>
        <v>0.0337301712662579</v>
      </c>
      <c r="AJ21">
        <f t="shared" si="9"/>
        <v>1845.07354439417</v>
      </c>
      <c r="AK21">
        <f t="shared" si="10"/>
        <v>0.0320243132119881</v>
      </c>
    </row>
    <row r="22" spans="1:37">
      <c r="A22">
        <v>1.1211805935823</v>
      </c>
      <c r="B22">
        <v>0.744463745648397</v>
      </c>
      <c r="C22">
        <v>0.303745626474121</v>
      </c>
      <c r="D22">
        <f t="shared" si="0"/>
        <v>0.440718119174276</v>
      </c>
      <c r="E22">
        <f t="shared" si="1"/>
        <v>0.255536254351603</v>
      </c>
      <c r="F22">
        <f t="shared" si="11"/>
        <v>1</v>
      </c>
      <c r="G22" s="1">
        <v>20</v>
      </c>
      <c r="H22" s="2">
        <f t="shared" si="21"/>
        <v>0.0182416106154248</v>
      </c>
      <c r="I22" s="2">
        <f t="shared" si="12"/>
        <v>0.025058941051092</v>
      </c>
      <c r="J22" s="2">
        <f t="shared" si="13"/>
        <v>0.0141958890300133</v>
      </c>
      <c r="K22" s="3">
        <f t="shared" si="2"/>
        <v>0.317265041008455</v>
      </c>
      <c r="L22" s="3">
        <f t="shared" si="2"/>
        <v>0.435834649023836</v>
      </c>
      <c r="M22" s="3">
        <f t="shared" si="2"/>
        <v>0.24690030996771</v>
      </c>
      <c r="N22" s="4">
        <f t="shared" si="3"/>
        <v>1338.079801</v>
      </c>
      <c r="O22" s="4">
        <f t="shared" si="4"/>
        <v>0</v>
      </c>
      <c r="P22" s="4">
        <v>0</v>
      </c>
      <c r="Q22" s="4">
        <f t="shared" si="14"/>
        <v>0.8</v>
      </c>
      <c r="R22" s="5">
        <f t="shared" si="15"/>
        <v>424.52594293685</v>
      </c>
      <c r="S22" s="5">
        <f t="shared" si="15"/>
        <v>0</v>
      </c>
      <c r="T22" s="5">
        <f t="shared" si="15"/>
        <v>0</v>
      </c>
      <c r="U22" s="5">
        <f t="shared" si="16"/>
        <v>0.0145932884923399</v>
      </c>
      <c r="W22" s="4">
        <f t="shared" si="5"/>
        <v>63.735973487984</v>
      </c>
      <c r="X22" s="4">
        <f t="shared" si="6"/>
        <v>0</v>
      </c>
      <c r="Y22" s="4">
        <f t="shared" si="7"/>
        <v>0.73</v>
      </c>
      <c r="Z22" s="5">
        <f t="shared" si="17"/>
        <v>27.778345635328</v>
      </c>
      <c r="AA22" s="5">
        <f t="shared" si="17"/>
        <v>0</v>
      </c>
      <c r="AB22" s="5">
        <f t="shared" si="18"/>
        <v>0.0182930269672972</v>
      </c>
      <c r="AD22" s="4">
        <f t="shared" si="8"/>
        <v>4469.476592</v>
      </c>
      <c r="AE22" s="5">
        <f t="shared" si="22"/>
        <v>77.6872086771759</v>
      </c>
      <c r="AG22">
        <f t="shared" si="19"/>
        <v>529.991497249354</v>
      </c>
      <c r="AH22">
        <f t="shared" si="20"/>
        <v>0.032886315459637</v>
      </c>
      <c r="AJ22">
        <f t="shared" si="9"/>
        <v>501.778294776717</v>
      </c>
      <c r="AK22">
        <f t="shared" si="10"/>
        <v>0.0311356679842395</v>
      </c>
    </row>
    <row r="23" spans="1:37">
      <c r="A23">
        <v>1.17867703427883</v>
      </c>
      <c r="B23">
        <v>0.727447775450901</v>
      </c>
      <c r="C23">
        <v>0.279224310825363</v>
      </c>
      <c r="D23">
        <f t="shared" si="0"/>
        <v>0.448223464625538</v>
      </c>
      <c r="E23">
        <f t="shared" si="1"/>
        <v>0.272552224549099</v>
      </c>
      <c r="F23">
        <f t="shared" si="11"/>
        <v>1</v>
      </c>
      <c r="G23" s="1">
        <v>21</v>
      </c>
      <c r="H23" s="2">
        <f t="shared" si="21"/>
        <v>0.0167593482138998</v>
      </c>
      <c r="I23" s="2">
        <f t="shared" si="12"/>
        <v>0.0255554885278127</v>
      </c>
      <c r="J23" s="2">
        <f t="shared" si="13"/>
        <v>0.0151816039548175</v>
      </c>
      <c r="K23" s="3">
        <f t="shared" si="2"/>
        <v>0.291484968649742</v>
      </c>
      <c r="L23" s="3">
        <f t="shared" si="2"/>
        <v>0.444470791899907</v>
      </c>
      <c r="M23" s="3">
        <f t="shared" si="2"/>
        <v>0.264044239450351</v>
      </c>
      <c r="N23" s="4">
        <f t="shared" si="3"/>
        <v>1338.079801</v>
      </c>
      <c r="O23" s="4">
        <f t="shared" si="4"/>
        <v>0</v>
      </c>
      <c r="P23" s="4">
        <v>0</v>
      </c>
      <c r="Q23" s="4">
        <f t="shared" si="14"/>
        <v>0.8</v>
      </c>
      <c r="R23" s="5">
        <f t="shared" si="15"/>
        <v>390.030148845338</v>
      </c>
      <c r="S23" s="5">
        <f t="shared" si="15"/>
        <v>0</v>
      </c>
      <c r="T23" s="5">
        <f t="shared" si="15"/>
        <v>0</v>
      </c>
      <c r="U23" s="5">
        <f t="shared" si="16"/>
        <v>0.0134074785711198</v>
      </c>
      <c r="W23" s="4">
        <f t="shared" si="5"/>
        <v>445.869316844448</v>
      </c>
      <c r="X23" s="4">
        <f t="shared" si="6"/>
        <v>0</v>
      </c>
      <c r="Y23" s="4">
        <f t="shared" si="7"/>
        <v>0.73</v>
      </c>
      <c r="Z23" s="5">
        <f t="shared" si="17"/>
        <v>198.175888341722</v>
      </c>
      <c r="AA23" s="5">
        <f t="shared" si="17"/>
        <v>0</v>
      </c>
      <c r="AB23" s="5">
        <f t="shared" si="18"/>
        <v>0.0186555066253033</v>
      </c>
      <c r="AD23" s="4">
        <f t="shared" si="8"/>
        <v>4469.476592</v>
      </c>
      <c r="AE23" s="5">
        <f t="shared" si="22"/>
        <v>76.6243915175648</v>
      </c>
      <c r="AG23">
        <f t="shared" si="19"/>
        <v>664.830428704625</v>
      </c>
      <c r="AH23">
        <f t="shared" si="20"/>
        <v>0.0320629851964231</v>
      </c>
      <c r="AJ23">
        <f t="shared" si="9"/>
        <v>627.676036366259</v>
      </c>
      <c r="AK23">
        <f t="shared" si="10"/>
        <v>0.0302711286867139</v>
      </c>
    </row>
    <row r="24" spans="1:37">
      <c r="A24">
        <v>1.23617347497536</v>
      </c>
      <c r="B24">
        <v>0.710716349006699</v>
      </c>
      <c r="C24">
        <v>0.257009260380543</v>
      </c>
      <c r="D24">
        <f t="shared" si="0"/>
        <v>0.453707088626156</v>
      </c>
      <c r="E24">
        <f t="shared" si="1"/>
        <v>0.289283650993301</v>
      </c>
      <c r="F24">
        <f t="shared" si="11"/>
        <v>1</v>
      </c>
      <c r="G24" s="1">
        <v>22</v>
      </c>
      <c r="H24" s="2">
        <f t="shared" si="21"/>
        <v>0.0154157608631644</v>
      </c>
      <c r="I24" s="2">
        <f t="shared" si="12"/>
        <v>0.0259288982837122</v>
      </c>
      <c r="J24" s="2">
        <f t="shared" si="13"/>
        <v>0.0161517815496533</v>
      </c>
      <c r="K24" s="3">
        <f t="shared" si="2"/>
        <v>0.268116785602953</v>
      </c>
      <c r="L24" s="3">
        <f t="shared" si="2"/>
        <v>0.450965276625847</v>
      </c>
      <c r="M24" s="3">
        <f t="shared" si="2"/>
        <v>0.2809179377712</v>
      </c>
      <c r="N24" s="4">
        <f t="shared" si="3"/>
        <v>1338.079801</v>
      </c>
      <c r="O24" s="4">
        <f t="shared" si="4"/>
        <v>0</v>
      </c>
      <c r="P24" s="4">
        <v>0</v>
      </c>
      <c r="Q24" s="4">
        <f t="shared" si="14"/>
        <v>0.8</v>
      </c>
      <c r="R24" s="5">
        <f t="shared" si="15"/>
        <v>358.761655124359</v>
      </c>
      <c r="S24" s="5">
        <f t="shared" si="15"/>
        <v>0</v>
      </c>
      <c r="T24" s="5">
        <f t="shared" si="15"/>
        <v>0</v>
      </c>
      <c r="U24" s="5">
        <f t="shared" si="16"/>
        <v>0.0123326086905315</v>
      </c>
      <c r="W24" s="4">
        <f t="shared" si="5"/>
        <v>84.428751887984</v>
      </c>
      <c r="X24" s="4">
        <f t="shared" si="6"/>
        <v>0</v>
      </c>
      <c r="Y24" s="4">
        <f t="shared" si="7"/>
        <v>0.73</v>
      </c>
      <c r="Z24" s="5">
        <f t="shared" si="17"/>
        <v>38.0744354503397</v>
      </c>
      <c r="AA24" s="5">
        <f t="shared" si="17"/>
        <v>0</v>
      </c>
      <c r="AB24" s="5">
        <f t="shared" si="18"/>
        <v>0.0189280957471099</v>
      </c>
      <c r="AD24" s="4">
        <f t="shared" si="8"/>
        <v>4469.476592</v>
      </c>
      <c r="AE24" s="5">
        <f t="shared" si="22"/>
        <v>75.4165996655043</v>
      </c>
      <c r="AG24">
        <f t="shared" si="19"/>
        <v>472.252690240203</v>
      </c>
      <c r="AH24">
        <f t="shared" si="20"/>
        <v>0.0312607044376415</v>
      </c>
      <c r="AJ24">
        <f t="shared" si="9"/>
        <v>444.611601852107</v>
      </c>
      <c r="AK24">
        <f t="shared" si="10"/>
        <v>0.0294310062436608</v>
      </c>
    </row>
    <row r="25" spans="1:37">
      <c r="A25">
        <v>1.29366991567189</v>
      </c>
      <c r="B25">
        <v>0.694291698229108</v>
      </c>
      <c r="C25">
        <v>0.236892328076816</v>
      </c>
      <c r="D25">
        <f t="shared" si="0"/>
        <v>0.457399370152292</v>
      </c>
      <c r="E25">
        <f t="shared" si="1"/>
        <v>0.305708301770892</v>
      </c>
      <c r="F25">
        <f t="shared" si="11"/>
        <v>1</v>
      </c>
      <c r="G25" s="1">
        <v>23</v>
      </c>
      <c r="H25" s="2">
        <f t="shared" si="21"/>
        <v>0.0141987916953303</v>
      </c>
      <c r="I25" s="2">
        <f t="shared" si="12"/>
        <v>0.0261926892376903</v>
      </c>
      <c r="J25" s="2">
        <f t="shared" si="13"/>
        <v>0.0171049597635095</v>
      </c>
      <c r="K25" s="3">
        <f t="shared" si="2"/>
        <v>0.246950794228679</v>
      </c>
      <c r="L25" s="3">
        <f t="shared" si="2"/>
        <v>0.455553229389224</v>
      </c>
      <c r="M25" s="3">
        <f t="shared" si="2"/>
        <v>0.297495976382097</v>
      </c>
      <c r="N25" s="4">
        <f t="shared" si="3"/>
        <v>1338.079801</v>
      </c>
      <c r="O25" s="4">
        <f t="shared" si="4"/>
        <v>0</v>
      </c>
      <c r="P25" s="4">
        <v>0</v>
      </c>
      <c r="Q25" s="4">
        <f t="shared" si="14"/>
        <v>0.8</v>
      </c>
      <c r="R25" s="5">
        <f t="shared" si="15"/>
        <v>330.439869598303</v>
      </c>
      <c r="S25" s="5">
        <f t="shared" si="15"/>
        <v>0</v>
      </c>
      <c r="T25" s="5">
        <f t="shared" si="15"/>
        <v>0</v>
      </c>
      <c r="U25" s="5">
        <f t="shared" si="16"/>
        <v>0.0113590333562642</v>
      </c>
      <c r="W25" s="4">
        <f t="shared" si="5"/>
        <v>445.869316844448</v>
      </c>
      <c r="X25" s="4">
        <f t="shared" si="6"/>
        <v>0</v>
      </c>
      <c r="Y25" s="4">
        <f t="shared" si="7"/>
        <v>0.73</v>
      </c>
      <c r="Z25" s="5">
        <f t="shared" si="17"/>
        <v>203.117207174055</v>
      </c>
      <c r="AA25" s="5">
        <f t="shared" si="17"/>
        <v>0</v>
      </c>
      <c r="AB25" s="5">
        <f t="shared" si="18"/>
        <v>0.0191206631435139</v>
      </c>
      <c r="AD25" s="4">
        <f t="shared" si="8"/>
        <v>4469.476592</v>
      </c>
      <c r="AE25" s="5">
        <f t="shared" si="22"/>
        <v>74.0951555126742</v>
      </c>
      <c r="AG25">
        <f t="shared" si="19"/>
        <v>607.652232285033</v>
      </c>
      <c r="AH25">
        <f t="shared" si="20"/>
        <v>0.0304796964997782</v>
      </c>
      <c r="AJ25">
        <f t="shared" si="9"/>
        <v>570.483567028355</v>
      </c>
      <c r="AK25">
        <f t="shared" si="10"/>
        <v>0.028615324781657</v>
      </c>
    </row>
    <row r="26" spans="1:37">
      <c r="A26">
        <v>1.35116635636842</v>
      </c>
      <c r="B26">
        <v>0.678190700063335</v>
      </c>
      <c r="C26">
        <v>0.21867448739363</v>
      </c>
      <c r="D26">
        <f t="shared" si="0"/>
        <v>0.459516212669705</v>
      </c>
      <c r="E26">
        <f t="shared" si="1"/>
        <v>0.321809299936665</v>
      </c>
      <c r="F26">
        <f t="shared" si="11"/>
        <v>1</v>
      </c>
      <c r="G26" s="1">
        <v>24</v>
      </c>
      <c r="H26" s="2">
        <f t="shared" si="21"/>
        <v>0.0130967351945017</v>
      </c>
      <c r="I26" s="2">
        <f t="shared" si="12"/>
        <v>0.0263596912157246</v>
      </c>
      <c r="J26" s="2">
        <f t="shared" si="13"/>
        <v>0.0180400142863036</v>
      </c>
      <c r="K26" s="3">
        <f t="shared" si="2"/>
        <v>0.227783407735223</v>
      </c>
      <c r="L26" s="3">
        <f t="shared" si="2"/>
        <v>0.458457791410999</v>
      </c>
      <c r="M26" s="3">
        <f t="shared" si="2"/>
        <v>0.313758800853778</v>
      </c>
      <c r="N26" s="4">
        <f t="shared" si="3"/>
        <v>1338.079801</v>
      </c>
      <c r="O26" s="4">
        <f t="shared" si="4"/>
        <v>0</v>
      </c>
      <c r="P26" s="4">
        <v>0</v>
      </c>
      <c r="Q26" s="4">
        <f t="shared" si="14"/>
        <v>0.8</v>
      </c>
      <c r="R26" s="5">
        <f t="shared" si="15"/>
        <v>304.792376893449</v>
      </c>
      <c r="S26" s="5">
        <f t="shared" si="15"/>
        <v>0</v>
      </c>
      <c r="T26" s="5">
        <f t="shared" si="15"/>
        <v>0</v>
      </c>
      <c r="U26" s="5">
        <f t="shared" si="16"/>
        <v>0.0104773881556014</v>
      </c>
      <c r="W26" s="4">
        <f t="shared" si="5"/>
        <v>63.735973487984</v>
      </c>
      <c r="X26" s="4">
        <f t="shared" si="6"/>
        <v>0</v>
      </c>
      <c r="Y26" s="4">
        <f t="shared" si="7"/>
        <v>0.73</v>
      </c>
      <c r="Z26" s="5">
        <f t="shared" si="17"/>
        <v>29.2202536387311</v>
      </c>
      <c r="AA26" s="5">
        <f t="shared" si="17"/>
        <v>0</v>
      </c>
      <c r="AB26" s="5">
        <f t="shared" si="18"/>
        <v>0.0192425745874789</v>
      </c>
      <c r="AD26" s="4">
        <f t="shared" si="8"/>
        <v>4469.476592</v>
      </c>
      <c r="AE26" s="5">
        <f t="shared" si="22"/>
        <v>72.6863132959874</v>
      </c>
      <c r="AG26">
        <f t="shared" si="19"/>
        <v>406.698943828167</v>
      </c>
      <c r="AH26">
        <f t="shared" si="20"/>
        <v>0.0297199627430803</v>
      </c>
      <c r="AJ26">
        <f t="shared" si="9"/>
        <v>380.7525113805</v>
      </c>
      <c r="AK26">
        <f t="shared" si="10"/>
        <v>0.0278238992854227</v>
      </c>
    </row>
    <row r="27" spans="1:37">
      <c r="A27">
        <v>1.40866279706494</v>
      </c>
      <c r="B27">
        <v>0.662425752491037</v>
      </c>
      <c r="C27">
        <v>0.20216936548442</v>
      </c>
      <c r="D27">
        <f t="shared" si="0"/>
        <v>0.460256387006617</v>
      </c>
      <c r="E27">
        <f t="shared" si="1"/>
        <v>0.337574247508963</v>
      </c>
      <c r="F27">
        <f t="shared" si="11"/>
        <v>1</v>
      </c>
      <c r="G27" s="1">
        <v>25</v>
      </c>
      <c r="H27" s="2">
        <f t="shared" si="21"/>
        <v>0.0120985118147489</v>
      </c>
      <c r="I27" s="2">
        <f t="shared" si="12"/>
        <v>0.0264418253657868</v>
      </c>
      <c r="J27" s="2">
        <f t="shared" si="13"/>
        <v>0.0189561035159842</v>
      </c>
      <c r="K27" s="3">
        <f t="shared" si="2"/>
        <v>0.210421926439025</v>
      </c>
      <c r="L27" s="3">
        <f t="shared" si="2"/>
        <v>0.459886299838161</v>
      </c>
      <c r="M27" s="3">
        <f t="shared" si="2"/>
        <v>0.329691773722814</v>
      </c>
      <c r="N27" s="4">
        <f t="shared" si="3"/>
        <v>1338.079801</v>
      </c>
      <c r="O27" s="4">
        <f t="shared" si="4"/>
        <v>0</v>
      </c>
      <c r="P27" s="4">
        <v>0</v>
      </c>
      <c r="Q27" s="4">
        <f t="shared" si="14"/>
        <v>0.8</v>
      </c>
      <c r="R27" s="5">
        <f t="shared" si="15"/>
        <v>281.561329455567</v>
      </c>
      <c r="S27" s="5">
        <f t="shared" si="15"/>
        <v>0</v>
      </c>
      <c r="T27" s="5">
        <f t="shared" si="15"/>
        <v>0</v>
      </c>
      <c r="U27" s="5">
        <f t="shared" si="16"/>
        <v>0.00967880945179911</v>
      </c>
      <c r="W27" s="4">
        <f t="shared" si="5"/>
        <v>445.869316844448</v>
      </c>
      <c r="X27" s="4">
        <f t="shared" si="6"/>
        <v>0</v>
      </c>
      <c r="Y27" s="4">
        <f t="shared" si="7"/>
        <v>0.73</v>
      </c>
      <c r="Z27" s="5">
        <f t="shared" si="17"/>
        <v>205.049190334962</v>
      </c>
      <c r="AA27" s="5">
        <f t="shared" si="17"/>
        <v>0</v>
      </c>
      <c r="AB27" s="5">
        <f t="shared" si="18"/>
        <v>0.0193025325170244</v>
      </c>
      <c r="AD27" s="4">
        <f t="shared" si="8"/>
        <v>4469.476592</v>
      </c>
      <c r="AE27" s="5">
        <f t="shared" si="22"/>
        <v>71.2120492791253</v>
      </c>
      <c r="AG27">
        <f t="shared" si="19"/>
        <v>557.822569069654</v>
      </c>
      <c r="AH27">
        <f t="shared" si="20"/>
        <v>0.0289813419688235</v>
      </c>
      <c r="AJ27">
        <f t="shared" si="9"/>
        <v>520.771854236977</v>
      </c>
      <c r="AK27">
        <f t="shared" si="10"/>
        <v>0.0270563939722839</v>
      </c>
    </row>
    <row r="28" spans="1:37">
      <c r="A28">
        <v>1.46615923776147</v>
      </c>
      <c r="B28">
        <v>0.647005513323759</v>
      </c>
      <c r="C28">
        <v>0.187205026230357</v>
      </c>
      <c r="D28">
        <f t="shared" si="0"/>
        <v>0.459800487093402</v>
      </c>
      <c r="E28">
        <f t="shared" si="1"/>
        <v>0.352994486676241</v>
      </c>
      <c r="F28">
        <f t="shared" si="11"/>
        <v>1</v>
      </c>
      <c r="G28" s="1">
        <v>26</v>
      </c>
      <c r="H28" s="2">
        <f t="shared" si="21"/>
        <v>0.0111938208109881</v>
      </c>
      <c r="I28" s="2">
        <f t="shared" si="12"/>
        <v>0.0264499977495633</v>
      </c>
      <c r="J28" s="2">
        <f t="shared" si="13"/>
        <v>0.0198526221359787</v>
      </c>
      <c r="K28" s="3">
        <f t="shared" si="2"/>
        <v>0.194687195857389</v>
      </c>
      <c r="L28" s="3">
        <f t="shared" si="2"/>
        <v>0.46002843705001</v>
      </c>
      <c r="M28" s="3">
        <f t="shared" si="2"/>
        <v>0.345284367092602</v>
      </c>
      <c r="N28" s="4">
        <f t="shared" si="3"/>
        <v>1338.079801</v>
      </c>
      <c r="O28" s="4">
        <f t="shared" si="4"/>
        <v>0</v>
      </c>
      <c r="P28" s="4">
        <v>0</v>
      </c>
      <c r="Q28" s="4">
        <f t="shared" si="14"/>
        <v>0.8</v>
      </c>
      <c r="R28" s="5">
        <f t="shared" si="15"/>
        <v>260.507004290102</v>
      </c>
      <c r="S28" s="5">
        <f t="shared" si="15"/>
        <v>0</v>
      </c>
      <c r="T28" s="5">
        <f t="shared" si="15"/>
        <v>0</v>
      </c>
      <c r="U28" s="5">
        <f t="shared" si="16"/>
        <v>0.00895505664879047</v>
      </c>
      <c r="W28" s="4">
        <f t="shared" si="5"/>
        <v>84.428751887984</v>
      </c>
      <c r="X28" s="4">
        <f t="shared" si="6"/>
        <v>0</v>
      </c>
      <c r="Y28" s="4">
        <f t="shared" si="7"/>
        <v>0.73</v>
      </c>
      <c r="Z28" s="5">
        <f t="shared" si="17"/>
        <v>38.8396267731123</v>
      </c>
      <c r="AA28" s="5">
        <f t="shared" si="17"/>
        <v>0</v>
      </c>
      <c r="AB28" s="5">
        <f t="shared" si="18"/>
        <v>0.0193084983571812</v>
      </c>
      <c r="AD28" s="4">
        <f t="shared" si="8"/>
        <v>4469.476592</v>
      </c>
      <c r="AE28" s="5">
        <f t="shared" si="22"/>
        <v>69.690731074842</v>
      </c>
      <c r="AG28">
        <f t="shared" si="19"/>
        <v>369.037362138057</v>
      </c>
      <c r="AH28">
        <f t="shared" si="20"/>
        <v>0.0282635550059717</v>
      </c>
      <c r="AJ28">
        <f t="shared" si="9"/>
        <v>343.560677677774</v>
      </c>
      <c r="AK28">
        <f t="shared" si="10"/>
        <v>0.0263123659219147</v>
      </c>
    </row>
    <row r="29" spans="1:37">
      <c r="A29">
        <v>1.523655678458</v>
      </c>
      <c r="B29">
        <v>0.631935523236027</v>
      </c>
      <c r="C29">
        <v>0.173624563814467</v>
      </c>
      <c r="D29">
        <f t="shared" si="0"/>
        <v>0.45831095942156</v>
      </c>
      <c r="E29">
        <f t="shared" si="1"/>
        <v>0.368064476763973</v>
      </c>
      <c r="F29">
        <f t="shared" si="11"/>
        <v>1</v>
      </c>
      <c r="G29" s="1">
        <v>27</v>
      </c>
      <c r="H29" s="2">
        <f t="shared" si="21"/>
        <v>0.0103732085627827</v>
      </c>
      <c r="I29" s="2">
        <f t="shared" si="12"/>
        <v>0.0263940701686764</v>
      </c>
      <c r="J29" s="2">
        <f t="shared" si="13"/>
        <v>0.0207291619650708</v>
      </c>
      <c r="K29" s="3">
        <f t="shared" si="2"/>
        <v>0.180414795022412</v>
      </c>
      <c r="L29" s="3">
        <f t="shared" si="2"/>
        <v>0.459055723257481</v>
      </c>
      <c r="M29" s="3">
        <f t="shared" si="2"/>
        <v>0.360529481720107</v>
      </c>
      <c r="N29" s="4">
        <f t="shared" si="3"/>
        <v>1338.079801</v>
      </c>
      <c r="O29" s="4">
        <f t="shared" si="4"/>
        <v>0</v>
      </c>
      <c r="P29" s="4">
        <v>0</v>
      </c>
      <c r="Q29" s="4">
        <f t="shared" si="14"/>
        <v>0.8</v>
      </c>
      <c r="R29" s="5">
        <f t="shared" si="15"/>
        <v>241.409393021045</v>
      </c>
      <c r="S29" s="5">
        <f t="shared" si="15"/>
        <v>0</v>
      </c>
      <c r="T29" s="5">
        <f t="shared" si="15"/>
        <v>0</v>
      </c>
      <c r="U29" s="5">
        <f t="shared" si="16"/>
        <v>0.00829856685022617</v>
      </c>
      <c r="W29" s="4">
        <f t="shared" si="5"/>
        <v>445.869316844448</v>
      </c>
      <c r="X29" s="4">
        <f t="shared" si="6"/>
        <v>0</v>
      </c>
      <c r="Y29" s="4">
        <f t="shared" si="7"/>
        <v>0.73</v>
      </c>
      <c r="Z29" s="5">
        <f t="shared" si="17"/>
        <v>204.678861722347</v>
      </c>
      <c r="AA29" s="5">
        <f t="shared" si="17"/>
        <v>0</v>
      </c>
      <c r="AB29" s="5">
        <f t="shared" si="18"/>
        <v>0.0192676712231338</v>
      </c>
      <c r="AD29" s="4">
        <f t="shared" si="8"/>
        <v>4469.476592</v>
      </c>
      <c r="AE29" s="5">
        <f t="shared" si="22"/>
        <v>68.1376829699901</v>
      </c>
      <c r="AG29">
        <f t="shared" si="19"/>
        <v>514.225937713382</v>
      </c>
      <c r="AH29">
        <f t="shared" si="20"/>
        <v>0.0275662380733599</v>
      </c>
      <c r="AJ29">
        <f t="shared" si="9"/>
        <v>477.385015515668</v>
      </c>
      <c r="AK29">
        <f t="shared" si="10"/>
        <v>0.0255912975702413</v>
      </c>
    </row>
    <row r="30" spans="1:37">
      <c r="A30">
        <v>1.58115211915453</v>
      </c>
      <c r="B30">
        <v>0.617218731242763</v>
      </c>
      <c r="C30">
        <v>0.161285919771538</v>
      </c>
      <c r="D30">
        <f t="shared" si="0"/>
        <v>0.455932811471225</v>
      </c>
      <c r="E30">
        <f t="shared" si="1"/>
        <v>0.382781268757237</v>
      </c>
      <c r="F30">
        <f t="shared" si="11"/>
        <v>1</v>
      </c>
      <c r="G30" s="1">
        <v>28</v>
      </c>
      <c r="H30" s="2">
        <f t="shared" si="21"/>
        <v>0.00962808037907445</v>
      </c>
      <c r="I30" s="2">
        <f t="shared" si="12"/>
        <v>0.0262828813776545</v>
      </c>
      <c r="J30" s="2">
        <f t="shared" si="13"/>
        <v>0.021585478939801</v>
      </c>
      <c r="K30" s="3">
        <f t="shared" si="2"/>
        <v>0.167455241793003</v>
      </c>
      <c r="L30" s="3">
        <f t="shared" si="2"/>
        <v>0.457121885446393</v>
      </c>
      <c r="M30" s="3">
        <f t="shared" si="2"/>
        <v>0.375422872760605</v>
      </c>
      <c r="N30" s="4">
        <f t="shared" si="3"/>
        <v>1338.079801</v>
      </c>
      <c r="O30" s="4">
        <f t="shared" si="4"/>
        <v>1574.14362</v>
      </c>
      <c r="P30" s="4">
        <v>0</v>
      </c>
      <c r="Q30" s="4">
        <f t="shared" si="14"/>
        <v>0.8</v>
      </c>
      <c r="R30" s="5">
        <f t="shared" si="15"/>
        <v>224.068476614788</v>
      </c>
      <c r="S30" s="5">
        <f t="shared" si="15"/>
        <v>263.598600504012</v>
      </c>
      <c r="T30" s="5">
        <f t="shared" si="15"/>
        <v>0</v>
      </c>
      <c r="U30" s="5">
        <f t="shared" si="16"/>
        <v>0.00770246430325956</v>
      </c>
      <c r="W30" s="4">
        <f t="shared" si="5"/>
        <v>63.735973487984</v>
      </c>
      <c r="X30" s="4">
        <f t="shared" si="6"/>
        <v>1574.14362</v>
      </c>
      <c r="Y30" s="4">
        <f t="shared" si="7"/>
        <v>0.73</v>
      </c>
      <c r="Z30" s="5">
        <f t="shared" si="17"/>
        <v>29.1351083715885</v>
      </c>
      <c r="AA30" s="5">
        <f t="shared" si="17"/>
        <v>719.57549953781</v>
      </c>
      <c r="AB30" s="5">
        <f t="shared" si="18"/>
        <v>0.0191865034056878</v>
      </c>
      <c r="AD30" s="4">
        <f t="shared" si="8"/>
        <v>4469.476592</v>
      </c>
      <c r="AE30" s="5">
        <f t="shared" si="22"/>
        <v>66.5656626310082</v>
      </c>
      <c r="AG30">
        <f t="shared" si="19"/>
        <v>1302.94334765921</v>
      </c>
      <c r="AH30">
        <f t="shared" si="20"/>
        <v>0.0268889677089473</v>
      </c>
      <c r="AJ30">
        <f t="shared" si="9"/>
        <v>1206.20750898434</v>
      </c>
      <c r="AK30">
        <f t="shared" si="10"/>
        <v>0.024892620863093</v>
      </c>
    </row>
    <row r="31" spans="1:37">
      <c r="A31">
        <v>1.63864855985106</v>
      </c>
      <c r="B31">
        <v>0.602855937996547</v>
      </c>
      <c r="C31">
        <v>0.150061219333432</v>
      </c>
      <c r="D31">
        <f t="shared" si="0"/>
        <v>0.452794718663115</v>
      </c>
      <c r="E31">
        <f t="shared" si="1"/>
        <v>0.397144062003453</v>
      </c>
      <c r="F31">
        <f t="shared" si="11"/>
        <v>1</v>
      </c>
      <c r="G31" s="1">
        <v>29</v>
      </c>
      <c r="H31" s="2">
        <f t="shared" si="21"/>
        <v>0.00895067615979162</v>
      </c>
      <c r="I31" s="2">
        <f t="shared" si="12"/>
        <v>0.0261242992728367</v>
      </c>
      <c r="J31" s="2">
        <f t="shared" si="13"/>
        <v>0.0224214652639018</v>
      </c>
      <c r="K31" s="3">
        <f t="shared" si="2"/>
        <v>0.155673569552485</v>
      </c>
      <c r="L31" s="3">
        <f t="shared" si="2"/>
        <v>0.45436376506717</v>
      </c>
      <c r="M31" s="3">
        <f t="shared" si="2"/>
        <v>0.389962665380345</v>
      </c>
      <c r="N31" s="4">
        <f t="shared" si="3"/>
        <v>1338.079801</v>
      </c>
      <c r="O31" s="4">
        <f t="shared" si="4"/>
        <v>0</v>
      </c>
      <c r="P31" s="4">
        <v>0</v>
      </c>
      <c r="Q31" s="4">
        <f t="shared" si="14"/>
        <v>0.8</v>
      </c>
      <c r="R31" s="5">
        <f t="shared" si="15"/>
        <v>208.303658967749</v>
      </c>
      <c r="S31" s="5">
        <f t="shared" si="15"/>
        <v>0</v>
      </c>
      <c r="T31" s="5">
        <f t="shared" si="15"/>
        <v>0</v>
      </c>
      <c r="U31" s="5">
        <f t="shared" si="16"/>
        <v>0.00716054092783329</v>
      </c>
      <c r="W31" s="4">
        <f t="shared" si="5"/>
        <v>445.869316844448</v>
      </c>
      <c r="X31" s="4">
        <f t="shared" si="6"/>
        <v>0</v>
      </c>
      <c r="Y31" s="4">
        <f t="shared" si="7"/>
        <v>0.73</v>
      </c>
      <c r="Z31" s="5">
        <f t="shared" si="17"/>
        <v>202.58686152937</v>
      </c>
      <c r="AA31" s="5">
        <f t="shared" si="17"/>
        <v>0</v>
      </c>
      <c r="AB31" s="5">
        <f t="shared" si="18"/>
        <v>0.0190707384691708</v>
      </c>
      <c r="AD31" s="4">
        <f t="shared" si="8"/>
        <v>4469.476592</v>
      </c>
      <c r="AE31" s="5">
        <f t="shared" si="22"/>
        <v>64.9852627664624</v>
      </c>
      <c r="AG31">
        <f t="shared" si="19"/>
        <v>475.875783263582</v>
      </c>
      <c r="AH31">
        <f t="shared" si="20"/>
        <v>0.0262312793970041</v>
      </c>
      <c r="AJ31">
        <f t="shared" si="9"/>
        <v>439.310709127795</v>
      </c>
      <c r="AK31">
        <f t="shared" si="10"/>
        <v>0.0242157351950065</v>
      </c>
    </row>
    <row r="32" spans="1:37">
      <c r="A32">
        <v>1.69614500054759</v>
      </c>
      <c r="B32">
        <v>0.588846169851973</v>
      </c>
      <c r="C32">
        <v>0.139835833607294</v>
      </c>
      <c r="D32">
        <f t="shared" si="0"/>
        <v>0.449010336244679</v>
      </c>
      <c r="E32">
        <f t="shared" si="1"/>
        <v>0.411153830148027</v>
      </c>
      <c r="F32">
        <f t="shared" si="11"/>
        <v>1</v>
      </c>
      <c r="G32" s="1">
        <v>30</v>
      </c>
      <c r="H32" s="2">
        <f t="shared" si="21"/>
        <v>0.00833402435625262</v>
      </c>
      <c r="I32" s="2">
        <f t="shared" si="12"/>
        <v>0.0259252904296684</v>
      </c>
      <c r="J32" s="2">
        <f t="shared" si="13"/>
        <v>0.0232371259106089</v>
      </c>
      <c r="K32" s="3">
        <f t="shared" si="2"/>
        <v>0.144948526470363</v>
      </c>
      <c r="L32" s="3">
        <f t="shared" si="2"/>
        <v>0.450902527453897</v>
      </c>
      <c r="M32" s="3">
        <f t="shared" si="2"/>
        <v>0.40414894607574</v>
      </c>
      <c r="N32" s="4">
        <f t="shared" si="3"/>
        <v>1338.079801</v>
      </c>
      <c r="O32" s="4">
        <f t="shared" si="4"/>
        <v>0</v>
      </c>
      <c r="P32" s="4">
        <v>0</v>
      </c>
      <c r="Q32" s="4">
        <f t="shared" si="14"/>
        <v>0.8</v>
      </c>
      <c r="R32" s="5">
        <f t="shared" si="15"/>
        <v>193.952695454707</v>
      </c>
      <c r="S32" s="5">
        <f t="shared" si="15"/>
        <v>0</v>
      </c>
      <c r="T32" s="5">
        <f t="shared" si="15"/>
        <v>0</v>
      </c>
      <c r="U32" s="5">
        <f t="shared" si="16"/>
        <v>0.0066672194850021</v>
      </c>
      <c r="W32" s="4">
        <f t="shared" si="5"/>
        <v>84.428751887984</v>
      </c>
      <c r="X32" s="4">
        <f t="shared" si="6"/>
        <v>0</v>
      </c>
      <c r="Y32" s="4">
        <f t="shared" si="7"/>
        <v>0.73</v>
      </c>
      <c r="Z32" s="5">
        <f t="shared" si="17"/>
        <v>38.06913761607</v>
      </c>
      <c r="AA32" s="5">
        <f t="shared" si="17"/>
        <v>0</v>
      </c>
      <c r="AB32" s="5">
        <f t="shared" si="18"/>
        <v>0.018925462013658</v>
      </c>
      <c r="AD32" s="4">
        <f t="shared" si="8"/>
        <v>4469.476592</v>
      </c>
      <c r="AE32" s="5">
        <f t="shared" si="22"/>
        <v>63.4052494956095</v>
      </c>
      <c r="AG32">
        <f t="shared" si="19"/>
        <v>295.427082566386</v>
      </c>
      <c r="AH32">
        <f t="shared" si="20"/>
        <v>0.0255926814986601</v>
      </c>
      <c r="AJ32">
        <f t="shared" si="9"/>
        <v>271.963224703574</v>
      </c>
      <c r="AK32">
        <f t="shared" si="10"/>
        <v>0.0235600207290509</v>
      </c>
    </row>
    <row r="33" spans="1:37">
      <c r="A33">
        <v>1.75364144124411</v>
      </c>
      <c r="B33">
        <v>0.575186994580911</v>
      </c>
      <c r="C33">
        <v>0.130507308075169</v>
      </c>
      <c r="D33">
        <f t="shared" si="0"/>
        <v>0.444679686505742</v>
      </c>
      <c r="E33">
        <f t="shared" si="1"/>
        <v>0.424813005419089</v>
      </c>
      <c r="F33">
        <f t="shared" si="11"/>
        <v>1</v>
      </c>
      <c r="G33" s="1">
        <v>31</v>
      </c>
      <c r="H33" s="2">
        <f t="shared" si="21"/>
        <v>0.00777188420672831</v>
      </c>
      <c r="I33" s="2">
        <f t="shared" si="12"/>
        <v>0.0256919976970706</v>
      </c>
      <c r="J33" s="2">
        <f t="shared" si="13"/>
        <v>0.0240325587927211</v>
      </c>
      <c r="K33" s="3">
        <f t="shared" si="2"/>
        <v>0.135171570841231</v>
      </c>
      <c r="L33" s="3">
        <f t="shared" si="2"/>
        <v>0.446845011375211</v>
      </c>
      <c r="M33" s="3">
        <f t="shared" si="2"/>
        <v>0.417983417783558</v>
      </c>
      <c r="N33" s="4">
        <f t="shared" si="3"/>
        <v>1338.079801</v>
      </c>
      <c r="O33" s="4">
        <f t="shared" si="4"/>
        <v>0</v>
      </c>
      <c r="P33" s="4">
        <v>0</v>
      </c>
      <c r="Q33" s="4">
        <f t="shared" si="14"/>
        <v>0.8</v>
      </c>
      <c r="R33" s="5">
        <f t="shared" si="15"/>
        <v>180.870348612092</v>
      </c>
      <c r="S33" s="5">
        <f t="shared" si="15"/>
        <v>0</v>
      </c>
      <c r="T33" s="5">
        <f t="shared" si="15"/>
        <v>0</v>
      </c>
      <c r="U33" s="5">
        <f t="shared" si="16"/>
        <v>0.00621750736538265</v>
      </c>
      <c r="W33" s="4">
        <f t="shared" si="5"/>
        <v>445.869316844448</v>
      </c>
      <c r="X33" s="4">
        <f t="shared" si="6"/>
        <v>0</v>
      </c>
      <c r="Y33" s="4">
        <f t="shared" si="7"/>
        <v>0.73</v>
      </c>
      <c r="Z33" s="5">
        <f t="shared" si="17"/>
        <v>199.234479957215</v>
      </c>
      <c r="AA33" s="5">
        <f t="shared" si="17"/>
        <v>0</v>
      </c>
      <c r="AB33" s="5">
        <f t="shared" si="18"/>
        <v>0.0187551583188615</v>
      </c>
      <c r="AD33" s="4">
        <f t="shared" si="8"/>
        <v>4469.476592</v>
      </c>
      <c r="AE33" s="5">
        <f t="shared" si="22"/>
        <v>61.8328474607788</v>
      </c>
      <c r="AG33">
        <f t="shared" si="19"/>
        <v>441.937676030086</v>
      </c>
      <c r="AH33">
        <f t="shared" si="20"/>
        <v>0.0249726656842442</v>
      </c>
      <c r="AJ33">
        <f t="shared" si="9"/>
        <v>405.697745796607</v>
      </c>
      <c r="AK33">
        <f t="shared" si="10"/>
        <v>0.0229248482854864</v>
      </c>
    </row>
    <row r="34" spans="1:37">
      <c r="A34">
        <v>1.81113788194064</v>
      </c>
      <c r="B34">
        <v>0.561874787880408</v>
      </c>
      <c r="C34">
        <v>0.121984250196514</v>
      </c>
      <c r="D34">
        <f t="shared" si="0"/>
        <v>0.439890537683894</v>
      </c>
      <c r="E34">
        <f t="shared" si="1"/>
        <v>0.438125212119592</v>
      </c>
      <c r="F34">
        <f t="shared" si="11"/>
        <v>1</v>
      </c>
      <c r="G34" s="1">
        <v>32</v>
      </c>
      <c r="H34" s="2">
        <f t="shared" si="21"/>
        <v>0.00725868295327115</v>
      </c>
      <c r="I34" s="2">
        <f t="shared" si="12"/>
        <v>0.0254298197185179</v>
      </c>
      <c r="J34" s="2">
        <f t="shared" si="13"/>
        <v>0.0248079380247411</v>
      </c>
      <c r="K34" s="3">
        <f t="shared" si="2"/>
        <v>0.126245779135842</v>
      </c>
      <c r="L34" s="3">
        <f t="shared" si="2"/>
        <v>0.442285112094818</v>
      </c>
      <c r="M34" s="3">
        <f t="shared" si="2"/>
        <v>0.43146910876934</v>
      </c>
      <c r="N34" s="4">
        <f t="shared" si="3"/>
        <v>1338.079801</v>
      </c>
      <c r="O34" s="4">
        <f t="shared" si="4"/>
        <v>0</v>
      </c>
      <c r="P34" s="4">
        <v>0</v>
      </c>
      <c r="Q34" s="4">
        <f t="shared" si="14"/>
        <v>0.8</v>
      </c>
      <c r="R34" s="5">
        <f t="shared" si="15"/>
        <v>168.926927023177</v>
      </c>
      <c r="S34" s="5">
        <f t="shared" si="15"/>
        <v>0</v>
      </c>
      <c r="T34" s="5">
        <f t="shared" si="15"/>
        <v>0</v>
      </c>
      <c r="U34" s="5">
        <f t="shared" si="16"/>
        <v>0.00580694636261692</v>
      </c>
      <c r="W34" s="4">
        <f t="shared" si="5"/>
        <v>63.735973487984</v>
      </c>
      <c r="X34" s="4">
        <f t="shared" si="6"/>
        <v>0</v>
      </c>
      <c r="Y34" s="4">
        <f t="shared" si="7"/>
        <v>0.73</v>
      </c>
      <c r="Z34" s="5">
        <f t="shared" si="17"/>
        <v>28.1894721786054</v>
      </c>
      <c r="AA34" s="5">
        <f t="shared" si="17"/>
        <v>0</v>
      </c>
      <c r="AB34" s="5">
        <f t="shared" si="18"/>
        <v>0.0185637683945181</v>
      </c>
      <c r="AD34" s="4">
        <f t="shared" si="8"/>
        <v>4469.476592</v>
      </c>
      <c r="AE34" s="5">
        <f t="shared" si="22"/>
        <v>60.2739801879003</v>
      </c>
      <c r="AG34">
        <f t="shared" si="19"/>
        <v>257.390379389682</v>
      </c>
      <c r="AH34">
        <f t="shared" si="20"/>
        <v>0.024370714757135</v>
      </c>
      <c r="AJ34">
        <f t="shared" si="9"/>
        <v>235.62185338095</v>
      </c>
      <c r="AK34">
        <f t="shared" si="10"/>
        <v>0.0223095866788438</v>
      </c>
    </row>
    <row r="35" spans="1:37">
      <c r="A35">
        <v>1.86863432263717</v>
      </c>
      <c r="B35">
        <v>0.548904958350354</v>
      </c>
      <c r="C35">
        <v>0.114185235139568</v>
      </c>
      <c r="D35">
        <f t="shared" si="0"/>
        <v>0.434719723210786</v>
      </c>
      <c r="E35">
        <f t="shared" si="1"/>
        <v>0.451095041649646</v>
      </c>
      <c r="F35">
        <f t="shared" si="11"/>
        <v>1</v>
      </c>
      <c r="G35" s="1">
        <v>33</v>
      </c>
      <c r="H35" s="2">
        <f t="shared" si="21"/>
        <v>0.00678945240397802</v>
      </c>
      <c r="I35" s="2">
        <f t="shared" si="12"/>
        <v>0.0251434884990538</v>
      </c>
      <c r="J35" s="2">
        <f t="shared" si="13"/>
        <v>0.0255634997934981</v>
      </c>
      <c r="K35" s="3">
        <f t="shared" si="2"/>
        <v>0.118084742668041</v>
      </c>
      <c r="L35" s="3">
        <f t="shared" si="2"/>
        <v>0.43730513044734</v>
      </c>
      <c r="M35" s="3">
        <f t="shared" si="2"/>
        <v>0.444610126884619</v>
      </c>
      <c r="N35" s="4">
        <f t="shared" si="3"/>
        <v>1338.079801</v>
      </c>
      <c r="O35" s="4">
        <f t="shared" si="4"/>
        <v>0</v>
      </c>
      <c r="P35" s="4">
        <v>0</v>
      </c>
      <c r="Q35" s="4">
        <f t="shared" si="14"/>
        <v>0.8</v>
      </c>
      <c r="R35" s="5">
        <f t="shared" si="15"/>
        <v>158.006808970389</v>
      </c>
      <c r="S35" s="5">
        <f t="shared" si="15"/>
        <v>0</v>
      </c>
      <c r="T35" s="5">
        <f t="shared" si="15"/>
        <v>0</v>
      </c>
      <c r="U35" s="5">
        <f t="shared" si="16"/>
        <v>0.00543156192318241</v>
      </c>
      <c r="W35" s="4">
        <f t="shared" si="5"/>
        <v>445.869316844448</v>
      </c>
      <c r="X35" s="4">
        <f t="shared" si="6"/>
        <v>0</v>
      </c>
      <c r="Y35" s="4">
        <f t="shared" si="7"/>
        <v>0.73</v>
      </c>
      <c r="Z35" s="5">
        <f t="shared" si="17"/>
        <v>194.980939765128</v>
      </c>
      <c r="AA35" s="5">
        <f t="shared" si="17"/>
        <v>0</v>
      </c>
      <c r="AB35" s="5">
        <f t="shared" si="18"/>
        <v>0.0183547466043093</v>
      </c>
      <c r="AD35" s="4">
        <f t="shared" si="8"/>
        <v>4469.476592</v>
      </c>
      <c r="AE35" s="5">
        <f t="shared" si="22"/>
        <v>58.7334728612853</v>
      </c>
      <c r="AG35">
        <f t="shared" si="19"/>
        <v>411.721221596802</v>
      </c>
      <c r="AH35">
        <f t="shared" si="20"/>
        <v>0.0237863085274917</v>
      </c>
      <c r="AJ35">
        <f t="shared" si="9"/>
        <v>375.844501622926</v>
      </c>
      <c r="AK35">
        <f t="shared" si="10"/>
        <v>0.0217136081528466</v>
      </c>
    </row>
    <row r="36" spans="1:37">
      <c r="A36">
        <v>1.9261307633337</v>
      </c>
      <c r="B36">
        <v>0.536272137389863</v>
      </c>
      <c r="C36">
        <v>0.10703776524054</v>
      </c>
      <c r="D36">
        <f t="shared" si="0"/>
        <v>0.429234372149323</v>
      </c>
      <c r="E36">
        <f t="shared" si="1"/>
        <v>0.463727862610137</v>
      </c>
      <c r="F36">
        <f t="shared" si="11"/>
        <v>1</v>
      </c>
      <c r="G36" s="1">
        <v>34</v>
      </c>
      <c r="H36" s="2">
        <f t="shared" si="21"/>
        <v>0.00635976756103165</v>
      </c>
      <c r="I36" s="2">
        <f t="shared" si="12"/>
        <v>0.0248371427041983</v>
      </c>
      <c r="J36" s="2">
        <f t="shared" si="13"/>
        <v>0.0262995304312999</v>
      </c>
      <c r="K36" s="3">
        <f t="shared" si="2"/>
        <v>0.110611500190054</v>
      </c>
      <c r="L36" s="3">
        <f t="shared" si="2"/>
        <v>0.431977047680055</v>
      </c>
      <c r="M36" s="3">
        <f t="shared" si="2"/>
        <v>0.457411452129891</v>
      </c>
      <c r="N36" s="4">
        <f t="shared" si="3"/>
        <v>1338.079801</v>
      </c>
      <c r="O36" s="4">
        <f t="shared" si="4"/>
        <v>0</v>
      </c>
      <c r="P36" s="4">
        <v>0</v>
      </c>
      <c r="Q36" s="4">
        <f t="shared" si="14"/>
        <v>0.8</v>
      </c>
      <c r="R36" s="5">
        <f t="shared" si="15"/>
        <v>148.007014162619</v>
      </c>
      <c r="S36" s="5">
        <f t="shared" si="15"/>
        <v>0</v>
      </c>
      <c r="T36" s="5">
        <f t="shared" si="15"/>
        <v>0</v>
      </c>
      <c r="U36" s="5">
        <f t="shared" si="16"/>
        <v>0.00508781404882532</v>
      </c>
      <c r="W36" s="4">
        <f t="shared" si="5"/>
        <v>84.428751887984</v>
      </c>
      <c r="X36" s="4">
        <f t="shared" si="6"/>
        <v>0</v>
      </c>
      <c r="Y36" s="4">
        <f t="shared" si="7"/>
        <v>0.73</v>
      </c>
      <c r="Z36" s="5">
        <f t="shared" si="17"/>
        <v>36.4712829798832</v>
      </c>
      <c r="AA36" s="5">
        <f t="shared" si="17"/>
        <v>0</v>
      </c>
      <c r="AB36" s="5">
        <f t="shared" si="18"/>
        <v>0.0181311141740648</v>
      </c>
      <c r="AD36" s="4">
        <f t="shared" si="8"/>
        <v>4469.476592</v>
      </c>
      <c r="AE36" s="5">
        <f t="shared" si="22"/>
        <v>57.2152235303241</v>
      </c>
      <c r="AG36">
        <f t="shared" si="19"/>
        <v>241.693520672826</v>
      </c>
      <c r="AH36">
        <f t="shared" si="20"/>
        <v>0.0232189282228901</v>
      </c>
      <c r="AJ36">
        <f t="shared" si="9"/>
        <v>220.014673946277</v>
      </c>
      <c r="AK36">
        <f t="shared" si="10"/>
        <v>0.0211362923926141</v>
      </c>
    </row>
    <row r="37" spans="1:37">
      <c r="A37">
        <v>1.98362720403023</v>
      </c>
      <c r="B37">
        <v>0.523970339432975</v>
      </c>
      <c r="C37">
        <v>0.100477302850126</v>
      </c>
      <c r="D37">
        <f t="shared" si="0"/>
        <v>0.423493036582849</v>
      </c>
      <c r="E37">
        <f t="shared" si="1"/>
        <v>0.476029660567025</v>
      </c>
      <c r="F37">
        <f t="shared" si="11"/>
        <v>1</v>
      </c>
      <c r="G37" s="1">
        <v>35</v>
      </c>
      <c r="H37" s="2">
        <f t="shared" si="21"/>
        <v>0.0059656889030557</v>
      </c>
      <c r="I37" s="2">
        <f t="shared" si="12"/>
        <v>0.0245143954432376</v>
      </c>
      <c r="J37" s="2">
        <f t="shared" si="13"/>
        <v>0.0270163563502369</v>
      </c>
      <c r="K37" s="3">
        <f t="shared" si="2"/>
        <v>0.103757534045333</v>
      </c>
      <c r="L37" s="3">
        <f t="shared" si="2"/>
        <v>0.426363704366086</v>
      </c>
      <c r="M37" s="3">
        <f t="shared" si="2"/>
        <v>0.469878761588581</v>
      </c>
      <c r="N37" s="4">
        <f t="shared" si="3"/>
        <v>1338.079801</v>
      </c>
      <c r="O37" s="4">
        <f t="shared" si="4"/>
        <v>0</v>
      </c>
      <c r="P37" s="4">
        <v>0</v>
      </c>
      <c r="Q37" s="4">
        <f t="shared" si="14"/>
        <v>0.8</v>
      </c>
      <c r="R37" s="5">
        <f t="shared" si="15"/>
        <v>138.83586050763</v>
      </c>
      <c r="S37" s="5">
        <f t="shared" si="15"/>
        <v>0</v>
      </c>
      <c r="T37" s="5">
        <f t="shared" si="15"/>
        <v>0</v>
      </c>
      <c r="U37" s="5">
        <f t="shared" si="16"/>
        <v>0.00477255112244456</v>
      </c>
      <c r="W37" s="4">
        <f t="shared" si="5"/>
        <v>445.869316844448</v>
      </c>
      <c r="X37" s="4">
        <f t="shared" si="6"/>
        <v>0</v>
      </c>
      <c r="Y37" s="4">
        <f t="shared" si="7"/>
        <v>0.73</v>
      </c>
      <c r="Z37" s="5">
        <f t="shared" si="17"/>
        <v>190.102493592975</v>
      </c>
      <c r="AA37" s="5">
        <f t="shared" si="17"/>
        <v>0</v>
      </c>
      <c r="AB37" s="5">
        <f t="shared" si="18"/>
        <v>0.0178955086735634</v>
      </c>
      <c r="AD37" s="4">
        <f t="shared" si="8"/>
        <v>4469.476592</v>
      </c>
      <c r="AE37" s="5">
        <f t="shared" si="22"/>
        <v>55.722347790833</v>
      </c>
      <c r="AG37">
        <f t="shared" si="19"/>
        <v>384.660701891438</v>
      </c>
      <c r="AH37">
        <f t="shared" si="20"/>
        <v>0.022668059796008</v>
      </c>
      <c r="AJ37">
        <f t="shared" si="9"/>
        <v>349.177418326059</v>
      </c>
      <c r="AK37">
        <f t="shared" si="10"/>
        <v>0.0205770294680757</v>
      </c>
    </row>
    <row r="38" spans="1:37">
      <c r="A38">
        <v>2.04112364472675</v>
      </c>
      <c r="B38">
        <v>0.511993097083726</v>
      </c>
      <c r="C38">
        <v>0.094446385622054</v>
      </c>
      <c r="D38">
        <f t="shared" si="0"/>
        <v>0.417546711461672</v>
      </c>
      <c r="E38">
        <f t="shared" si="1"/>
        <v>0.488006902916274</v>
      </c>
      <c r="F38">
        <f t="shared" si="11"/>
        <v>1</v>
      </c>
      <c r="G38" s="1">
        <v>36</v>
      </c>
      <c r="H38" s="2">
        <f t="shared" si="21"/>
        <v>0.00560370914729381</v>
      </c>
      <c r="I38" s="2">
        <f t="shared" si="12"/>
        <v>0.0241783959984289</v>
      </c>
      <c r="J38" s="2">
        <f t="shared" si="13"/>
        <v>0.0277143355507972</v>
      </c>
      <c r="K38" s="3">
        <f t="shared" si="2"/>
        <v>0.09746184423609</v>
      </c>
      <c r="L38" s="3">
        <f t="shared" si="2"/>
        <v>0.42051987402226</v>
      </c>
      <c r="M38" s="3">
        <f t="shared" si="2"/>
        <v>0.48201828174165</v>
      </c>
      <c r="N38" s="4">
        <f t="shared" si="3"/>
        <v>1338.079801</v>
      </c>
      <c r="O38" s="4">
        <f t="shared" si="4"/>
        <v>0</v>
      </c>
      <c r="P38" s="4">
        <v>0</v>
      </c>
      <c r="Q38" s="4">
        <f t="shared" si="14"/>
        <v>0.8</v>
      </c>
      <c r="R38" s="5">
        <f t="shared" si="15"/>
        <v>130.41172514052</v>
      </c>
      <c r="S38" s="5">
        <f t="shared" si="15"/>
        <v>0</v>
      </c>
      <c r="T38" s="5">
        <f t="shared" si="15"/>
        <v>0</v>
      </c>
      <c r="U38" s="5">
        <f t="shared" si="16"/>
        <v>0.00448296731783505</v>
      </c>
      <c r="W38" s="4">
        <f t="shared" si="5"/>
        <v>63.735973487984</v>
      </c>
      <c r="X38" s="4">
        <f t="shared" si="6"/>
        <v>0</v>
      </c>
      <c r="Y38" s="4">
        <f t="shared" si="7"/>
        <v>0.73</v>
      </c>
      <c r="Z38" s="5">
        <f t="shared" si="17"/>
        <v>26.8022435418532</v>
      </c>
      <c r="AA38" s="5">
        <f t="shared" si="17"/>
        <v>0</v>
      </c>
      <c r="AB38" s="5">
        <f t="shared" si="18"/>
        <v>0.0176502290788531</v>
      </c>
      <c r="AD38" s="4">
        <f t="shared" si="8"/>
        <v>4469.476592</v>
      </c>
      <c r="AE38" s="5">
        <f t="shared" si="22"/>
        <v>54.257301162252</v>
      </c>
      <c r="AG38">
        <f t="shared" si="19"/>
        <v>211.471269844625</v>
      </c>
      <c r="AH38">
        <f t="shared" si="20"/>
        <v>0.0221331963966882</v>
      </c>
      <c r="AJ38">
        <f t="shared" si="9"/>
        <v>191.426206855275</v>
      </c>
      <c r="AK38">
        <f t="shared" si="10"/>
        <v>0.0200352219708796</v>
      </c>
    </row>
    <row r="39" spans="1:37">
      <c r="A39">
        <v>2.09862008542328</v>
      </c>
      <c r="B39">
        <v>0.500333574990547</v>
      </c>
      <c r="C39">
        <v>0.0888938264363782</v>
      </c>
      <c r="D39">
        <f t="shared" si="0"/>
        <v>0.411439748554169</v>
      </c>
      <c r="E39">
        <f t="shared" si="1"/>
        <v>0.499666425009453</v>
      </c>
      <c r="F39">
        <f t="shared" si="11"/>
        <v>1</v>
      </c>
      <c r="G39" s="1">
        <v>37</v>
      </c>
      <c r="H39" s="2">
        <f t="shared" si="21"/>
        <v>0.00527070481495343</v>
      </c>
      <c r="I39" s="2">
        <f t="shared" si="12"/>
        <v>0.0238318854182635</v>
      </c>
      <c r="J39" s="2">
        <f t="shared" si="13"/>
        <v>0.028393850463313</v>
      </c>
      <c r="K39" s="3">
        <f t="shared" si="2"/>
        <v>0.0916701060292161</v>
      </c>
      <c r="L39" s="3">
        <f t="shared" si="2"/>
        <v>0.41449323000792</v>
      </c>
      <c r="M39" s="3">
        <f t="shared" si="2"/>
        <v>0.493836663962864</v>
      </c>
      <c r="N39" s="4">
        <f t="shared" si="3"/>
        <v>1338.079801</v>
      </c>
      <c r="O39" s="4">
        <f t="shared" si="4"/>
        <v>1574.14362</v>
      </c>
      <c r="P39" s="4">
        <v>0</v>
      </c>
      <c r="Q39" s="4">
        <f t="shared" si="14"/>
        <v>0.8</v>
      </c>
      <c r="R39" s="5">
        <f t="shared" si="15"/>
        <v>122.661917233222</v>
      </c>
      <c r="S39" s="5">
        <f t="shared" si="15"/>
        <v>144.301912550614</v>
      </c>
      <c r="T39" s="5">
        <f t="shared" si="15"/>
        <v>0</v>
      </c>
      <c r="U39" s="5">
        <f t="shared" si="16"/>
        <v>0.00421656385196275</v>
      </c>
      <c r="W39" s="4">
        <f t="shared" si="5"/>
        <v>445.869316844448</v>
      </c>
      <c r="X39" s="4">
        <f t="shared" si="6"/>
        <v>1574.14362</v>
      </c>
      <c r="Y39" s="4">
        <f t="shared" si="7"/>
        <v>0.73</v>
      </c>
      <c r="Z39" s="5">
        <f t="shared" si="17"/>
        <v>184.80981330028</v>
      </c>
      <c r="AA39" s="5">
        <f t="shared" si="17"/>
        <v>652.47187355016</v>
      </c>
      <c r="AB39" s="5">
        <f t="shared" si="18"/>
        <v>0.0173972763553324</v>
      </c>
      <c r="AD39" s="4">
        <f t="shared" si="8"/>
        <v>4469.476592</v>
      </c>
      <c r="AE39" s="5">
        <f t="shared" si="22"/>
        <v>52.821982693025</v>
      </c>
      <c r="AG39">
        <f t="shared" si="19"/>
        <v>1157.0674993273</v>
      </c>
      <c r="AH39">
        <f t="shared" si="20"/>
        <v>0.0216138402072951</v>
      </c>
      <c r="AJ39">
        <f t="shared" si="9"/>
        <v>1044.45661858854</v>
      </c>
      <c r="AK39">
        <f t="shared" si="10"/>
        <v>0.0195102865396781</v>
      </c>
    </row>
    <row r="40" spans="1:37">
      <c r="A40">
        <v>2.15611652611981</v>
      </c>
      <c r="B40">
        <v>0.488984665697242</v>
      </c>
      <c r="C40">
        <v>0.0837739958759412</v>
      </c>
      <c r="D40">
        <f t="shared" si="0"/>
        <v>0.405210669821301</v>
      </c>
      <c r="E40">
        <f t="shared" si="1"/>
        <v>0.511015334302758</v>
      </c>
      <c r="F40">
        <f t="shared" si="11"/>
        <v>1</v>
      </c>
      <c r="G40" s="1">
        <v>38</v>
      </c>
      <c r="H40" s="2">
        <f t="shared" si="21"/>
        <v>0.00496389260288962</v>
      </c>
      <c r="I40" s="2">
        <f t="shared" si="12"/>
        <v>0.0234772461749608</v>
      </c>
      <c r="J40" s="2">
        <f t="shared" si="13"/>
        <v>0.0290553019186795</v>
      </c>
      <c r="K40" s="3">
        <f t="shared" si="2"/>
        <v>0.0863339111561597</v>
      </c>
      <c r="L40" s="3">
        <f t="shared" si="2"/>
        <v>0.408325209187735</v>
      </c>
      <c r="M40" s="3">
        <f t="shared" si="2"/>
        <v>0.505340879656105</v>
      </c>
      <c r="N40" s="4">
        <f t="shared" si="3"/>
        <v>1338.079801</v>
      </c>
      <c r="O40" s="4">
        <f t="shared" si="4"/>
        <v>0</v>
      </c>
      <c r="P40" s="4">
        <v>0</v>
      </c>
      <c r="Q40" s="4">
        <f t="shared" si="14"/>
        <v>0.8</v>
      </c>
      <c r="R40" s="5">
        <f t="shared" si="15"/>
        <v>115.521662659386</v>
      </c>
      <c r="S40" s="5">
        <f t="shared" si="15"/>
        <v>0</v>
      </c>
      <c r="T40" s="5">
        <f t="shared" si="15"/>
        <v>0</v>
      </c>
      <c r="U40" s="5">
        <f t="shared" si="16"/>
        <v>0.0039711140823117</v>
      </c>
      <c r="W40" s="4">
        <f t="shared" si="5"/>
        <v>84.428751887984</v>
      </c>
      <c r="X40" s="4">
        <f t="shared" si="6"/>
        <v>0</v>
      </c>
      <c r="Y40" s="4">
        <f t="shared" si="7"/>
        <v>0.73</v>
      </c>
      <c r="Z40" s="5">
        <f t="shared" si="17"/>
        <v>34.4743877761204</v>
      </c>
      <c r="AA40" s="5">
        <f t="shared" si="17"/>
        <v>0</v>
      </c>
      <c r="AB40" s="5">
        <f t="shared" si="18"/>
        <v>0.0171383897077214</v>
      </c>
      <c r="AD40" s="4">
        <f t="shared" si="8"/>
        <v>4469.476592</v>
      </c>
      <c r="AE40" s="5">
        <f t="shared" si="22"/>
        <v>51.4178227502637</v>
      </c>
      <c r="AG40">
        <f t="shared" si="19"/>
        <v>201.41387318577</v>
      </c>
      <c r="AH40">
        <f t="shared" si="20"/>
        <v>0.0211095037900331</v>
      </c>
      <c r="AJ40">
        <f t="shared" si="9"/>
        <v>181.302078546818</v>
      </c>
      <c r="AK40">
        <f t="shared" si="10"/>
        <v>0.0190016549192467</v>
      </c>
    </row>
    <row r="41" spans="1:37">
      <c r="A41">
        <v>2.21361296681634</v>
      </c>
      <c r="B41">
        <v>0.477939070202836</v>
      </c>
      <c r="C41">
        <v>0.0790461826618271</v>
      </c>
      <c r="D41">
        <f t="shared" si="0"/>
        <v>0.398892887541009</v>
      </c>
      <c r="E41">
        <f t="shared" si="1"/>
        <v>0.522060929797164</v>
      </c>
      <c r="F41">
        <f t="shared" si="11"/>
        <v>1</v>
      </c>
      <c r="G41" s="1">
        <v>39</v>
      </c>
      <c r="H41" s="2">
        <f t="shared" si="21"/>
        <v>0.00468079036974761</v>
      </c>
      <c r="I41" s="2">
        <f t="shared" si="12"/>
        <v>0.0231165462498754</v>
      </c>
      <c r="J41" s="2">
        <f t="shared" si="13"/>
        <v>0.0296991040769069</v>
      </c>
      <c r="K41" s="3">
        <f t="shared" si="2"/>
        <v>0.0814100892688842</v>
      </c>
      <c r="L41" s="3">
        <f t="shared" si="2"/>
        <v>0.402051778681155</v>
      </c>
      <c r="M41" s="3">
        <f t="shared" si="2"/>
        <v>0.516538132049961</v>
      </c>
      <c r="N41" s="4">
        <f t="shared" si="3"/>
        <v>1338.079801</v>
      </c>
      <c r="O41" s="4">
        <f t="shared" si="4"/>
        <v>0</v>
      </c>
      <c r="P41" s="4">
        <v>0</v>
      </c>
      <c r="Q41" s="4">
        <f t="shared" si="14"/>
        <v>0.8</v>
      </c>
      <c r="R41" s="5">
        <f t="shared" si="15"/>
        <v>108.933196048301</v>
      </c>
      <c r="S41" s="5">
        <f t="shared" si="15"/>
        <v>0</v>
      </c>
      <c r="T41" s="5">
        <f t="shared" si="15"/>
        <v>0</v>
      </c>
      <c r="U41" s="5">
        <f t="shared" si="16"/>
        <v>0.00374463229579808</v>
      </c>
      <c r="W41" s="4">
        <f t="shared" si="5"/>
        <v>445.869316844448</v>
      </c>
      <c r="X41" s="4">
        <f t="shared" si="6"/>
        <v>0</v>
      </c>
      <c r="Y41" s="4">
        <f t="shared" si="7"/>
        <v>0.73</v>
      </c>
      <c r="Z41" s="5">
        <f t="shared" si="17"/>
        <v>179.262551896662</v>
      </c>
      <c r="AA41" s="5">
        <f t="shared" si="17"/>
        <v>0</v>
      </c>
      <c r="AB41" s="5">
        <f t="shared" si="18"/>
        <v>0.016875078762409</v>
      </c>
      <c r="AD41" s="4">
        <f t="shared" si="8"/>
        <v>4469.476592</v>
      </c>
      <c r="AE41" s="5">
        <f t="shared" si="22"/>
        <v>50.0458574690536</v>
      </c>
      <c r="AG41">
        <f t="shared" si="19"/>
        <v>338.241605414016</v>
      </c>
      <c r="AH41">
        <f t="shared" si="20"/>
        <v>0.0206197110582071</v>
      </c>
      <c r="AJ41">
        <f t="shared" si="9"/>
        <v>303.614228081659</v>
      </c>
      <c r="AK41">
        <f t="shared" si="10"/>
        <v>0.0185087746628374</v>
      </c>
    </row>
    <row r="42" spans="1:37">
      <c r="A42">
        <v>2.27110940751287</v>
      </c>
      <c r="B42">
        <v>0.467189365539267</v>
      </c>
      <c r="C42">
        <v>0.0746740261197029</v>
      </c>
      <c r="D42">
        <f t="shared" si="0"/>
        <v>0.392515339419564</v>
      </c>
      <c r="E42">
        <f t="shared" si="1"/>
        <v>0.532810634460733</v>
      </c>
      <c r="F42">
        <f t="shared" si="11"/>
        <v>1</v>
      </c>
      <c r="G42" s="1">
        <v>40</v>
      </c>
      <c r="H42" s="2">
        <f t="shared" si="21"/>
        <v>0.00441918243403275</v>
      </c>
      <c r="I42" s="2">
        <f t="shared" si="12"/>
        <v>0.0227515780940924</v>
      </c>
      <c r="J42" s="2">
        <f t="shared" si="13"/>
        <v>0.0303256801684052</v>
      </c>
      <c r="K42" s="3">
        <f t="shared" si="2"/>
        <v>0.076860104390765</v>
      </c>
      <c r="L42" s="3">
        <f t="shared" si="2"/>
        <v>0.395704113480286</v>
      </c>
      <c r="M42" s="3">
        <f t="shared" si="2"/>
        <v>0.527435782128949</v>
      </c>
      <c r="N42" s="4">
        <f t="shared" si="3"/>
        <v>1338.079801</v>
      </c>
      <c r="O42" s="4">
        <f t="shared" si="4"/>
        <v>0</v>
      </c>
      <c r="P42" s="4">
        <v>0</v>
      </c>
      <c r="Q42" s="4">
        <f t="shared" si="14"/>
        <v>0.8</v>
      </c>
      <c r="R42" s="5">
        <f t="shared" si="15"/>
        <v>102.844953188034</v>
      </c>
      <c r="S42" s="5">
        <f t="shared" si="15"/>
        <v>0</v>
      </c>
      <c r="T42" s="5">
        <f t="shared" si="15"/>
        <v>0</v>
      </c>
      <c r="U42" s="5">
        <f t="shared" si="16"/>
        <v>0.0035353459472262</v>
      </c>
      <c r="W42" s="4">
        <f t="shared" si="5"/>
        <v>63.735973487984</v>
      </c>
      <c r="X42" s="4">
        <f t="shared" si="6"/>
        <v>0</v>
      </c>
      <c r="Y42" s="4">
        <f t="shared" si="7"/>
        <v>0.73</v>
      </c>
      <c r="Z42" s="5">
        <f t="shared" si="17"/>
        <v>25.2205868858657</v>
      </c>
      <c r="AA42" s="5">
        <f t="shared" si="17"/>
        <v>0</v>
      </c>
      <c r="AB42" s="5">
        <f t="shared" si="18"/>
        <v>0.0166086520086875</v>
      </c>
      <c r="AD42" s="4">
        <f t="shared" si="8"/>
        <v>4469.476592</v>
      </c>
      <c r="AE42" s="5">
        <f t="shared" si="22"/>
        <v>48.7067919358419</v>
      </c>
      <c r="AG42">
        <f t="shared" si="19"/>
        <v>176.772332009742</v>
      </c>
      <c r="AH42">
        <f t="shared" si="20"/>
        <v>0.0201439979559137</v>
      </c>
      <c r="AJ42">
        <f t="shared" si="9"/>
        <v>158.230818562214</v>
      </c>
      <c r="AK42">
        <f t="shared" si="10"/>
        <v>0.0180311095602005</v>
      </c>
    </row>
    <row r="43" spans="1:37">
      <c r="A43">
        <v>2.3286058482094</v>
      </c>
      <c r="B43">
        <v>0.456728061320548</v>
      </c>
      <c r="C43">
        <v>0.0706250141869086</v>
      </c>
      <c r="D43">
        <f t="shared" si="0"/>
        <v>0.386103047133639</v>
      </c>
      <c r="E43">
        <f t="shared" si="1"/>
        <v>0.543271938679452</v>
      </c>
      <c r="F43">
        <f t="shared" si="11"/>
        <v>1</v>
      </c>
      <c r="G43" s="1">
        <v>41</v>
      </c>
      <c r="H43" s="2">
        <f t="shared" si="21"/>
        <v>0.0041770888271259</v>
      </c>
      <c r="I43" s="2">
        <f t="shared" si="12"/>
        <v>0.022383892943842</v>
      </c>
      <c r="J43" s="2">
        <f t="shared" si="13"/>
        <v>0.030935458925562</v>
      </c>
      <c r="K43" s="3">
        <f t="shared" si="2"/>
        <v>0.0726495201533058</v>
      </c>
      <c r="L43" s="3">
        <f t="shared" si="2"/>
        <v>0.389309193276602</v>
      </c>
      <c r="M43" s="3">
        <f t="shared" si="2"/>
        <v>0.538041286570093</v>
      </c>
      <c r="N43" s="4">
        <f t="shared" si="3"/>
        <v>1338.079801</v>
      </c>
      <c r="O43" s="4">
        <f t="shared" si="4"/>
        <v>0</v>
      </c>
      <c r="P43" s="4">
        <v>0</v>
      </c>
      <c r="Q43" s="4">
        <f t="shared" si="14"/>
        <v>0.8</v>
      </c>
      <c r="R43" s="5">
        <f t="shared" si="15"/>
        <v>97.2108554694808</v>
      </c>
      <c r="S43" s="5">
        <f t="shared" si="15"/>
        <v>0</v>
      </c>
      <c r="T43" s="5">
        <f t="shared" si="15"/>
        <v>0</v>
      </c>
      <c r="U43" s="5">
        <f t="shared" si="16"/>
        <v>0.00334167106170072</v>
      </c>
      <c r="W43" s="4">
        <f t="shared" si="5"/>
        <v>445.869316844448</v>
      </c>
      <c r="X43" s="4">
        <f t="shared" si="6"/>
        <v>0</v>
      </c>
      <c r="Y43" s="4">
        <f t="shared" si="7"/>
        <v>0.73</v>
      </c>
      <c r="Z43" s="5">
        <f t="shared" si="17"/>
        <v>173.581024047502</v>
      </c>
      <c r="AA43" s="5">
        <f t="shared" si="17"/>
        <v>0</v>
      </c>
      <c r="AB43" s="5">
        <f t="shared" si="18"/>
        <v>0.0163402418490047</v>
      </c>
      <c r="AD43" s="4">
        <f t="shared" si="8"/>
        <v>4469.476592</v>
      </c>
      <c r="AE43" s="5">
        <f t="shared" si="22"/>
        <v>47.4010538460449</v>
      </c>
      <c r="AG43">
        <f t="shared" si="19"/>
        <v>318.192933363027</v>
      </c>
      <c r="AH43">
        <f t="shared" si="20"/>
        <v>0.0196819129107054</v>
      </c>
      <c r="AJ43">
        <f t="shared" si="9"/>
        <v>284.020053298838</v>
      </c>
      <c r="AK43">
        <f t="shared" si="10"/>
        <v>0.0175681398541429</v>
      </c>
    </row>
    <row r="44" spans="1:37">
      <c r="A44">
        <v>2.38610228890592</v>
      </c>
      <c r="B44">
        <v>0.446547646918383</v>
      </c>
      <c r="C44">
        <v>0.0668700403993083</v>
      </c>
      <c r="D44">
        <f t="shared" si="0"/>
        <v>0.379677606519075</v>
      </c>
      <c r="E44">
        <f t="shared" si="1"/>
        <v>0.553452353081617</v>
      </c>
      <c r="F44">
        <f t="shared" si="11"/>
        <v>1</v>
      </c>
      <c r="G44" s="1">
        <v>42</v>
      </c>
      <c r="H44" s="2">
        <f t="shared" si="21"/>
        <v>0.00395273812604058</v>
      </c>
      <c r="I44" s="2">
        <f t="shared" si="12"/>
        <v>0.0220148309696427</v>
      </c>
      <c r="J44" s="2">
        <f t="shared" si="13"/>
        <v>0.0315288716008365</v>
      </c>
      <c r="K44" s="3">
        <f t="shared" si="2"/>
        <v>0.0687475272931084</v>
      </c>
      <c r="L44" s="3">
        <f t="shared" si="2"/>
        <v>0.382890326826357</v>
      </c>
      <c r="M44" s="3">
        <f t="shared" si="2"/>
        <v>0.548362145880535</v>
      </c>
      <c r="N44" s="4">
        <f t="shared" si="3"/>
        <v>1338.079801</v>
      </c>
      <c r="O44" s="4">
        <f t="shared" si="4"/>
        <v>0</v>
      </c>
      <c r="P44" s="4">
        <v>0</v>
      </c>
      <c r="Q44" s="4">
        <f t="shared" si="14"/>
        <v>0.8</v>
      </c>
      <c r="R44" s="5">
        <f t="shared" si="15"/>
        <v>91.9896776396046</v>
      </c>
      <c r="S44" s="5">
        <f t="shared" si="15"/>
        <v>0</v>
      </c>
      <c r="T44" s="5">
        <f t="shared" si="15"/>
        <v>0</v>
      </c>
      <c r="U44" s="5">
        <f t="shared" si="16"/>
        <v>0.00316219050083246</v>
      </c>
      <c r="W44" s="4">
        <f t="shared" si="5"/>
        <v>84.428751887984</v>
      </c>
      <c r="X44" s="4">
        <f t="shared" si="6"/>
        <v>0</v>
      </c>
      <c r="Y44" s="4">
        <f t="shared" si="7"/>
        <v>0.73</v>
      </c>
      <c r="Z44" s="5">
        <f t="shared" si="17"/>
        <v>32.3269524039316</v>
      </c>
      <c r="AA44" s="5">
        <f t="shared" si="17"/>
        <v>0</v>
      </c>
      <c r="AB44" s="5">
        <f t="shared" si="18"/>
        <v>0.0160708266078392</v>
      </c>
      <c r="AD44" s="4">
        <f t="shared" si="8"/>
        <v>4469.476592</v>
      </c>
      <c r="AE44" s="5">
        <f t="shared" si="22"/>
        <v>46.1288390973459</v>
      </c>
      <c r="AG44">
        <f t="shared" si="19"/>
        <v>170.445469140882</v>
      </c>
      <c r="AH44">
        <f t="shared" si="20"/>
        <v>0.0192330171086716</v>
      </c>
      <c r="AJ44">
        <f t="shared" si="9"/>
        <v>151.713988557003</v>
      </c>
      <c r="AK44">
        <f t="shared" si="10"/>
        <v>0.0171193622936954</v>
      </c>
    </row>
    <row r="45" spans="1:37">
      <c r="A45">
        <v>2.44359872960245</v>
      </c>
      <c r="B45">
        <v>0.436640630667921</v>
      </c>
      <c r="C45">
        <v>0.0633830135259721</v>
      </c>
      <c r="D45">
        <f t="shared" si="0"/>
        <v>0.373257617141949</v>
      </c>
      <c r="E45">
        <f t="shared" si="1"/>
        <v>0.563359369332079</v>
      </c>
      <c r="F45">
        <f t="shared" si="11"/>
        <v>1</v>
      </c>
      <c r="G45" s="1">
        <v>43</v>
      </c>
      <c r="H45" s="2">
        <f t="shared" si="21"/>
        <v>0.00374454349527843</v>
      </c>
      <c r="I45" s="2">
        <f t="shared" si="12"/>
        <v>0.0216455477177774</v>
      </c>
      <c r="J45" s="2">
        <f t="shared" si="13"/>
        <v>0.0321063494834745</v>
      </c>
      <c r="K45" s="3">
        <f t="shared" si="2"/>
        <v>0.0651265269626402</v>
      </c>
      <c r="L45" s="3">
        <f t="shared" si="2"/>
        <v>0.376467611830512</v>
      </c>
      <c r="M45" s="3">
        <f t="shared" si="2"/>
        <v>0.558405861206848</v>
      </c>
      <c r="N45" s="4">
        <f t="shared" si="3"/>
        <v>1338.079801</v>
      </c>
      <c r="O45" s="4">
        <f t="shared" si="4"/>
        <v>0</v>
      </c>
      <c r="P45" s="4">
        <v>0</v>
      </c>
      <c r="Q45" s="4">
        <f t="shared" si="14"/>
        <v>0.8</v>
      </c>
      <c r="R45" s="5">
        <f t="shared" si="15"/>
        <v>87.1444902379907</v>
      </c>
      <c r="S45" s="5">
        <f t="shared" si="15"/>
        <v>0</v>
      </c>
      <c r="T45" s="5">
        <f t="shared" si="15"/>
        <v>0</v>
      </c>
      <c r="U45" s="5">
        <f t="shared" si="16"/>
        <v>0.00299563479622274</v>
      </c>
      <c r="W45" s="4">
        <f t="shared" si="5"/>
        <v>445.869316844448</v>
      </c>
      <c r="X45" s="4">
        <f t="shared" si="6"/>
        <v>0</v>
      </c>
      <c r="Y45" s="4">
        <f t="shared" si="7"/>
        <v>0.73</v>
      </c>
      <c r="Z45" s="5">
        <f t="shared" si="17"/>
        <v>167.855356900931</v>
      </c>
      <c r="AA45" s="5">
        <f t="shared" si="17"/>
        <v>0</v>
      </c>
      <c r="AB45" s="5">
        <f t="shared" si="18"/>
        <v>0.0158012498339775</v>
      </c>
      <c r="AD45" s="4">
        <f t="shared" si="8"/>
        <v>4469.476592</v>
      </c>
      <c r="AE45" s="5">
        <f t="shared" si="22"/>
        <v>44.8901505476695</v>
      </c>
      <c r="AG45">
        <f t="shared" si="19"/>
        <v>299.889997686591</v>
      </c>
      <c r="AH45">
        <f t="shared" si="20"/>
        <v>0.0187968846302003</v>
      </c>
      <c r="AJ45">
        <f t="shared" si="9"/>
        <v>266.18515813839</v>
      </c>
      <c r="AK45">
        <f t="shared" si="10"/>
        <v>0.0166842900610107</v>
      </c>
    </row>
    <row r="46" spans="1:37">
      <c r="A46">
        <v>2.50109517029898</v>
      </c>
      <c r="B46">
        <v>0.426999572295597</v>
      </c>
      <c r="C46">
        <v>0.0601405139201302</v>
      </c>
      <c r="D46">
        <f t="shared" si="0"/>
        <v>0.366859058375467</v>
      </c>
      <c r="E46">
        <f t="shared" si="1"/>
        <v>0.573000427704403</v>
      </c>
      <c r="F46">
        <f t="shared" si="11"/>
        <v>1</v>
      </c>
      <c r="G46" s="1">
        <v>44</v>
      </c>
      <c r="H46" s="2">
        <f t="shared" si="21"/>
        <v>0.0035510815852155</v>
      </c>
      <c r="I46" s="2">
        <f t="shared" si="12"/>
        <v>0.0212770372712</v>
      </c>
      <c r="J46" s="2">
        <f t="shared" si="13"/>
        <v>0.0326683218401144</v>
      </c>
      <c r="K46" s="3">
        <f t="shared" si="2"/>
        <v>0.0617617637230512</v>
      </c>
      <c r="L46" s="3">
        <f t="shared" si="2"/>
        <v>0.370058337758708</v>
      </c>
      <c r="M46" s="3">
        <f t="shared" si="2"/>
        <v>0.568179898518241</v>
      </c>
      <c r="N46" s="4">
        <f t="shared" si="3"/>
        <v>1338.079801</v>
      </c>
      <c r="O46" s="4">
        <f t="shared" si="4"/>
        <v>0</v>
      </c>
      <c r="P46" s="4">
        <v>0</v>
      </c>
      <c r="Q46" s="4">
        <f t="shared" si="14"/>
        <v>0.8</v>
      </c>
      <c r="R46" s="5">
        <f t="shared" si="15"/>
        <v>82.6421685119493</v>
      </c>
      <c r="S46" s="5">
        <f t="shared" si="15"/>
        <v>0</v>
      </c>
      <c r="T46" s="5">
        <f t="shared" si="15"/>
        <v>0</v>
      </c>
      <c r="U46" s="5">
        <f t="shared" si="16"/>
        <v>0.0028408652681724</v>
      </c>
      <c r="W46" s="4">
        <f t="shared" si="5"/>
        <v>63.735973487984</v>
      </c>
      <c r="X46" s="4">
        <f t="shared" si="6"/>
        <v>0</v>
      </c>
      <c r="Y46" s="4">
        <f t="shared" si="7"/>
        <v>0.73</v>
      </c>
      <c r="Z46" s="5">
        <f t="shared" si="17"/>
        <v>23.5860284043964</v>
      </c>
      <c r="AA46" s="5">
        <f t="shared" si="17"/>
        <v>0</v>
      </c>
      <c r="AB46" s="5">
        <f t="shared" si="18"/>
        <v>0.015532237207976</v>
      </c>
      <c r="AD46" s="4">
        <f t="shared" si="8"/>
        <v>4469.476592</v>
      </c>
      <c r="AE46" s="5">
        <f t="shared" si="22"/>
        <v>43.6848309726053</v>
      </c>
      <c r="AG46">
        <f t="shared" si="19"/>
        <v>149.913027888951</v>
      </c>
      <c r="AH46">
        <f t="shared" si="20"/>
        <v>0.0183731024761484</v>
      </c>
      <c r="AJ46">
        <f t="shared" si="9"/>
        <v>132.691444650974</v>
      </c>
      <c r="AK46">
        <f t="shared" si="10"/>
        <v>0.0162624526007602</v>
      </c>
    </row>
    <row r="47" spans="1:37">
      <c r="A47">
        <v>2.55859161099551</v>
      </c>
      <c r="B47">
        <v>0.417617109582307</v>
      </c>
      <c r="C47">
        <v>0.0571214911415252</v>
      </c>
      <c r="D47">
        <f t="shared" si="0"/>
        <v>0.360495618440782</v>
      </c>
      <c r="E47">
        <f t="shared" si="1"/>
        <v>0.582382890417693</v>
      </c>
      <c r="F47">
        <f t="shared" si="11"/>
        <v>1</v>
      </c>
      <c r="G47" s="1">
        <v>45</v>
      </c>
      <c r="H47" s="2">
        <f t="shared" si="21"/>
        <v>0.00337107395999183</v>
      </c>
      <c r="I47" s="2">
        <f t="shared" si="12"/>
        <v>0.0209101525204546</v>
      </c>
      <c r="J47" s="2">
        <f t="shared" si="13"/>
        <v>0.0332152142160835</v>
      </c>
      <c r="K47" s="3">
        <f t="shared" si="2"/>
        <v>0.0586310025308277</v>
      </c>
      <c r="L47" s="3">
        <f t="shared" si="2"/>
        <v>0.363677338408124</v>
      </c>
      <c r="M47" s="3">
        <f t="shared" si="2"/>
        <v>0.577691659061048</v>
      </c>
      <c r="N47" s="4">
        <f t="shared" si="3"/>
        <v>1338.079801</v>
      </c>
      <c r="O47" s="4">
        <f t="shared" si="4"/>
        <v>0</v>
      </c>
      <c r="P47" s="4">
        <v>0</v>
      </c>
      <c r="Q47" s="4">
        <f t="shared" si="14"/>
        <v>0.8</v>
      </c>
      <c r="R47" s="5">
        <f t="shared" si="15"/>
        <v>78.4529601988804</v>
      </c>
      <c r="S47" s="5">
        <f t="shared" si="15"/>
        <v>0</v>
      </c>
      <c r="T47" s="5">
        <f t="shared" si="15"/>
        <v>0</v>
      </c>
      <c r="U47" s="5">
        <f t="shared" si="16"/>
        <v>0.00269685916799346</v>
      </c>
      <c r="W47" s="4">
        <f t="shared" si="5"/>
        <v>445.869316844448</v>
      </c>
      <c r="X47" s="4">
        <f t="shared" si="6"/>
        <v>0</v>
      </c>
      <c r="Y47" s="4">
        <f t="shared" si="7"/>
        <v>0.73</v>
      </c>
      <c r="Z47" s="5">
        <f t="shared" si="17"/>
        <v>162.152566427838</v>
      </c>
      <c r="AA47" s="5">
        <f t="shared" si="17"/>
        <v>0</v>
      </c>
      <c r="AB47" s="5">
        <f t="shared" si="18"/>
        <v>0.0152644113399318</v>
      </c>
      <c r="AD47" s="4">
        <f t="shared" si="8"/>
        <v>4469.476592</v>
      </c>
      <c r="AE47" s="5">
        <f t="shared" si="22"/>
        <v>42.5125910947851</v>
      </c>
      <c r="AG47">
        <f t="shared" si="19"/>
        <v>283.118117721503</v>
      </c>
      <c r="AH47">
        <f t="shared" si="20"/>
        <v>0.0179612705079253</v>
      </c>
      <c r="AJ47">
        <f t="shared" si="9"/>
        <v>249.892314466055</v>
      </c>
      <c r="AK47">
        <f t="shared" si="10"/>
        <v>0.0158533953746876</v>
      </c>
    </row>
    <row r="48" spans="1:37">
      <c r="A48">
        <v>2.61608805169204</v>
      </c>
      <c r="B48">
        <v>0.408485980124205</v>
      </c>
      <c r="C48">
        <v>0.0543069979233597</v>
      </c>
      <c r="D48">
        <f t="shared" si="0"/>
        <v>0.354178982200845</v>
      </c>
      <c r="E48">
        <f t="shared" si="1"/>
        <v>0.591514019875795</v>
      </c>
      <c r="F48">
        <f t="shared" si="11"/>
        <v>1</v>
      </c>
      <c r="G48" s="1">
        <v>46</v>
      </c>
      <c r="H48" s="2">
        <f t="shared" si="21"/>
        <v>0.00320337075671154</v>
      </c>
      <c r="I48" s="2">
        <f t="shared" si="12"/>
        <v>0.0205456228965538</v>
      </c>
      <c r="J48" s="2">
        <f t="shared" si="13"/>
        <v>0.0337474470432646</v>
      </c>
      <c r="K48" s="3">
        <f t="shared" si="2"/>
        <v>0.0557142445324424</v>
      </c>
      <c r="L48" s="3">
        <f t="shared" si="2"/>
        <v>0.357337300320814</v>
      </c>
      <c r="M48" s="3">
        <f t="shared" si="2"/>
        <v>0.586948455146744</v>
      </c>
      <c r="N48" s="4">
        <f t="shared" si="3"/>
        <v>1338.079801</v>
      </c>
      <c r="O48" s="4">
        <f t="shared" si="4"/>
        <v>0</v>
      </c>
      <c r="P48" s="4">
        <v>0</v>
      </c>
      <c r="Q48" s="4">
        <f t="shared" si="14"/>
        <v>0.8</v>
      </c>
      <c r="R48" s="5">
        <f t="shared" si="15"/>
        <v>74.5501052368359</v>
      </c>
      <c r="S48" s="5">
        <f t="shared" si="15"/>
        <v>0</v>
      </c>
      <c r="T48" s="5">
        <f t="shared" si="15"/>
        <v>0</v>
      </c>
      <c r="U48" s="5">
        <f t="shared" si="16"/>
        <v>0.00256269660536924</v>
      </c>
      <c r="W48" s="4">
        <f t="shared" si="5"/>
        <v>84.428751887984</v>
      </c>
      <c r="X48" s="4">
        <f t="shared" si="6"/>
        <v>0</v>
      </c>
      <c r="Y48" s="4">
        <f t="shared" si="7"/>
        <v>0.73</v>
      </c>
      <c r="Z48" s="5">
        <f t="shared" si="17"/>
        <v>30.169542269108</v>
      </c>
      <c r="AA48" s="5">
        <f t="shared" si="17"/>
        <v>0</v>
      </c>
      <c r="AB48" s="5">
        <f t="shared" si="18"/>
        <v>0.0149983047144842</v>
      </c>
      <c r="AD48" s="4">
        <f t="shared" si="8"/>
        <v>4469.476592</v>
      </c>
      <c r="AE48" s="5">
        <f t="shared" si="22"/>
        <v>41.3730334219358</v>
      </c>
      <c r="AG48">
        <f t="shared" si="19"/>
        <v>146.09268092788</v>
      </c>
      <c r="AH48">
        <f t="shared" si="20"/>
        <v>0.0175610013198535</v>
      </c>
      <c r="AJ48">
        <f t="shared" si="9"/>
        <v>128.586503348187</v>
      </c>
      <c r="AK48">
        <f t="shared" si="10"/>
        <v>0.0154566795589684</v>
      </c>
    </row>
    <row r="49" spans="1:37">
      <c r="A49">
        <v>2.67358449238857</v>
      </c>
      <c r="B49">
        <v>0.399599038925668</v>
      </c>
      <c r="C49">
        <v>0.0516799560720784</v>
      </c>
      <c r="D49">
        <f t="shared" si="0"/>
        <v>0.34791908285359</v>
      </c>
      <c r="E49">
        <f t="shared" si="1"/>
        <v>0.600400961074332</v>
      </c>
      <c r="F49">
        <f t="shared" si="11"/>
        <v>1</v>
      </c>
      <c r="G49" s="1">
        <v>47</v>
      </c>
      <c r="H49" s="2">
        <f t="shared" si="21"/>
        <v>0.00304693630750228</v>
      </c>
      <c r="I49" s="2">
        <f t="shared" si="12"/>
        <v>0.0201840698802754</v>
      </c>
      <c r="J49" s="2">
        <f t="shared" si="13"/>
        <v>0.0342654345087523</v>
      </c>
      <c r="K49" s="3">
        <f t="shared" si="2"/>
        <v>0.052993476997719</v>
      </c>
      <c r="L49" s="3">
        <f t="shared" si="2"/>
        <v>0.351049032527217</v>
      </c>
      <c r="M49" s="3">
        <f t="shared" si="2"/>
        <v>0.595957490475064</v>
      </c>
      <c r="N49" s="4">
        <f t="shared" si="3"/>
        <v>1338.079801</v>
      </c>
      <c r="O49" s="4">
        <f t="shared" si="4"/>
        <v>0</v>
      </c>
      <c r="P49" s="4">
        <v>0</v>
      </c>
      <c r="Q49" s="4">
        <f t="shared" si="14"/>
        <v>0.8</v>
      </c>
      <c r="R49" s="5">
        <f t="shared" si="15"/>
        <v>70.909501155406</v>
      </c>
      <c r="S49" s="5">
        <f t="shared" si="15"/>
        <v>0</v>
      </c>
      <c r="T49" s="5">
        <f t="shared" si="15"/>
        <v>0</v>
      </c>
      <c r="U49" s="5">
        <f t="shared" si="16"/>
        <v>0.00243754904600182</v>
      </c>
      <c r="W49" s="4">
        <f t="shared" si="5"/>
        <v>445.869316844448</v>
      </c>
      <c r="X49" s="4">
        <f t="shared" si="6"/>
        <v>0</v>
      </c>
      <c r="Y49" s="4">
        <f t="shared" si="7"/>
        <v>0.73</v>
      </c>
      <c r="Z49" s="5">
        <f t="shared" si="17"/>
        <v>156.521992311815</v>
      </c>
      <c r="AA49" s="5">
        <f t="shared" si="17"/>
        <v>0</v>
      </c>
      <c r="AB49" s="5">
        <f t="shared" si="18"/>
        <v>0.014734371012601</v>
      </c>
      <c r="AD49" s="4">
        <f t="shared" si="8"/>
        <v>4469.476592</v>
      </c>
      <c r="AE49" s="5">
        <f t="shared" si="22"/>
        <v>40.2656725164252</v>
      </c>
      <c r="AG49">
        <f t="shared" si="19"/>
        <v>267.697165983646</v>
      </c>
      <c r="AH49">
        <f t="shared" si="20"/>
        <v>0.0171719200586028</v>
      </c>
      <c r="AJ49">
        <f t="shared" si="9"/>
        <v>234.959166066628</v>
      </c>
      <c r="AK49">
        <f t="shared" si="10"/>
        <v>0.0150718816985108</v>
      </c>
    </row>
    <row r="50" spans="1:37">
      <c r="A50">
        <v>2.73108093308509</v>
      </c>
      <c r="B50">
        <v>0.390949272450704</v>
      </c>
      <c r="C50">
        <v>0.049224950379664</v>
      </c>
      <c r="D50">
        <f t="shared" si="0"/>
        <v>0.34172432207104</v>
      </c>
      <c r="E50">
        <f t="shared" si="1"/>
        <v>0.609050727549296</v>
      </c>
      <c r="F50">
        <f t="shared" si="11"/>
        <v>1</v>
      </c>
      <c r="G50" s="1">
        <v>48</v>
      </c>
      <c r="H50" s="2">
        <f t="shared" si="21"/>
        <v>0.00290083648489526</v>
      </c>
      <c r="I50" s="2">
        <f t="shared" si="12"/>
        <v>0.0198260205664976</v>
      </c>
      <c r="J50" s="2">
        <f t="shared" si="13"/>
        <v>0.0347695836451273</v>
      </c>
      <c r="K50" s="3">
        <f t="shared" si="2"/>
        <v>0.0504524532258712</v>
      </c>
      <c r="L50" s="3">
        <f t="shared" si="2"/>
        <v>0.344821702462315</v>
      </c>
      <c r="M50" s="3">
        <f t="shared" si="2"/>
        <v>0.604725844311814</v>
      </c>
      <c r="N50" s="4">
        <f t="shared" si="3"/>
        <v>1338.079801</v>
      </c>
      <c r="O50" s="4">
        <f t="shared" si="4"/>
        <v>0</v>
      </c>
      <c r="P50" s="4">
        <v>0</v>
      </c>
      <c r="Q50" s="4">
        <f t="shared" si="14"/>
        <v>0.8</v>
      </c>
      <c r="R50" s="5">
        <f t="shared" si="15"/>
        <v>67.5094085724355</v>
      </c>
      <c r="S50" s="5">
        <f t="shared" si="15"/>
        <v>0</v>
      </c>
      <c r="T50" s="5">
        <f t="shared" si="15"/>
        <v>0</v>
      </c>
      <c r="U50" s="5">
        <f t="shared" si="16"/>
        <v>0.00232066918791621</v>
      </c>
      <c r="W50" s="4">
        <f t="shared" si="5"/>
        <v>63.735973487984</v>
      </c>
      <c r="X50" s="4">
        <f t="shared" si="6"/>
        <v>0</v>
      </c>
      <c r="Y50" s="4">
        <f t="shared" si="7"/>
        <v>0.73</v>
      </c>
      <c r="Z50" s="5">
        <f t="shared" si="17"/>
        <v>21.9775468862196</v>
      </c>
      <c r="AA50" s="5">
        <f t="shared" si="17"/>
        <v>0</v>
      </c>
      <c r="AB50" s="5">
        <f t="shared" si="18"/>
        <v>0.0144729950135432</v>
      </c>
      <c r="AD50" s="4">
        <f t="shared" si="8"/>
        <v>4469.476592</v>
      </c>
      <c r="AE50" s="5">
        <f t="shared" si="22"/>
        <v>39.1899522237295</v>
      </c>
      <c r="AG50">
        <f t="shared" si="19"/>
        <v>128.676907682385</v>
      </c>
      <c r="AH50">
        <f t="shared" si="20"/>
        <v>0.0167936642014595</v>
      </c>
      <c r="AJ50">
        <f t="shared" si="9"/>
        <v>112.62399403822</v>
      </c>
      <c r="AK50">
        <f t="shared" si="10"/>
        <v>0.014698593329376</v>
      </c>
    </row>
    <row r="51" spans="1:37">
      <c r="A51">
        <v>2.78857737378162</v>
      </c>
      <c r="B51">
        <v>0.382529809667295</v>
      </c>
      <c r="C51">
        <v>0.046928047084642</v>
      </c>
      <c r="D51">
        <f t="shared" si="0"/>
        <v>0.335601762582653</v>
      </c>
      <c r="E51">
        <f t="shared" si="1"/>
        <v>0.617470190332705</v>
      </c>
      <c r="F51">
        <f t="shared" si="11"/>
        <v>1</v>
      </c>
      <c r="G51" s="1">
        <v>49</v>
      </c>
      <c r="H51" s="2">
        <f t="shared" si="21"/>
        <v>0.00276422755825003</v>
      </c>
      <c r="I51" s="2">
        <f t="shared" si="12"/>
        <v>0.0194719195292519</v>
      </c>
      <c r="J51" s="2">
        <f t="shared" si="13"/>
        <v>0.035260293609028</v>
      </c>
      <c r="K51" s="3">
        <f t="shared" si="2"/>
        <v>0.048076498732153</v>
      </c>
      <c r="L51" s="3">
        <f t="shared" si="2"/>
        <v>0.338663042326847</v>
      </c>
      <c r="M51" s="3">
        <f t="shared" si="2"/>
        <v>0.613260458941</v>
      </c>
      <c r="N51" s="4">
        <f t="shared" si="3"/>
        <v>1338.079801</v>
      </c>
      <c r="O51" s="4">
        <f t="shared" si="4"/>
        <v>0</v>
      </c>
      <c r="P51" s="4">
        <v>0</v>
      </c>
      <c r="Q51" s="4">
        <f t="shared" si="14"/>
        <v>0.8</v>
      </c>
      <c r="R51" s="5">
        <f t="shared" si="15"/>
        <v>64.330191856296</v>
      </c>
      <c r="S51" s="5">
        <f t="shared" si="15"/>
        <v>0</v>
      </c>
      <c r="T51" s="5">
        <f t="shared" si="15"/>
        <v>0</v>
      </c>
      <c r="U51" s="5">
        <f t="shared" si="16"/>
        <v>0.00221138204660003</v>
      </c>
      <c r="W51" s="4">
        <f t="shared" si="5"/>
        <v>445.869316844448</v>
      </c>
      <c r="X51" s="4">
        <f t="shared" si="6"/>
        <v>0</v>
      </c>
      <c r="Y51" s="4">
        <f t="shared" si="7"/>
        <v>0.73</v>
      </c>
      <c r="Z51" s="5">
        <f t="shared" si="17"/>
        <v>150.999459322733</v>
      </c>
      <c r="AA51" s="5">
        <f t="shared" si="17"/>
        <v>0</v>
      </c>
      <c r="AB51" s="5">
        <f t="shared" si="18"/>
        <v>0.0142145012563539</v>
      </c>
      <c r="AD51" s="4">
        <f t="shared" si="8"/>
        <v>4469.476592</v>
      </c>
      <c r="AE51" s="5">
        <f t="shared" si="22"/>
        <v>38.1452603068897</v>
      </c>
      <c r="AG51">
        <f t="shared" si="19"/>
        <v>253.474911485919</v>
      </c>
      <c r="AH51">
        <f t="shared" si="20"/>
        <v>0.0164258833029539</v>
      </c>
      <c r="AJ51">
        <f t="shared" si="9"/>
        <v>221.23150822923</v>
      </c>
      <c r="AK51">
        <f t="shared" si="10"/>
        <v>0.0143364205783013</v>
      </c>
    </row>
    <row r="52" spans="1:37">
      <c r="A52">
        <v>2.84607381447815</v>
      </c>
      <c r="B52">
        <v>0.374333930541088</v>
      </c>
      <c r="C52">
        <v>0.0447766338342543</v>
      </c>
      <c r="D52">
        <f t="shared" si="0"/>
        <v>0.329557296706834</v>
      </c>
      <c r="E52">
        <f t="shared" si="1"/>
        <v>0.625666069458912</v>
      </c>
      <c r="F52">
        <f t="shared" si="11"/>
        <v>1</v>
      </c>
      <c r="G52" s="1">
        <v>50</v>
      </c>
      <c r="H52" s="2">
        <f t="shared" si="21"/>
        <v>0.00263634637402376</v>
      </c>
      <c r="I52" s="2">
        <f t="shared" si="12"/>
        <v>0.0191221392030988</v>
      </c>
      <c r="J52" s="2">
        <f t="shared" si="13"/>
        <v>0.0357379551194074</v>
      </c>
      <c r="K52" s="3">
        <f t="shared" si="2"/>
        <v>0.0458523404594482</v>
      </c>
      <c r="L52" s="3">
        <f t="shared" si="2"/>
        <v>0.332579529644743</v>
      </c>
      <c r="M52" s="3">
        <f t="shared" si="2"/>
        <v>0.621568129895808</v>
      </c>
      <c r="N52" s="4">
        <f t="shared" si="3"/>
        <v>1338.079801</v>
      </c>
      <c r="O52" s="4">
        <f t="shared" si="4"/>
        <v>0</v>
      </c>
      <c r="P52" s="4">
        <v>0</v>
      </c>
      <c r="Q52" s="4">
        <f t="shared" si="14"/>
        <v>0.8</v>
      </c>
      <c r="R52" s="5">
        <f t="shared" si="15"/>
        <v>61.3540905973626</v>
      </c>
      <c r="S52" s="5">
        <f t="shared" si="15"/>
        <v>0</v>
      </c>
      <c r="T52" s="5">
        <f t="shared" si="15"/>
        <v>0</v>
      </c>
      <c r="U52" s="5">
        <f t="shared" si="16"/>
        <v>0.00210907709921901</v>
      </c>
      <c r="W52" s="4">
        <f t="shared" si="5"/>
        <v>84.428751887984</v>
      </c>
      <c r="X52" s="4">
        <f t="shared" si="6"/>
        <v>0</v>
      </c>
      <c r="Y52" s="4">
        <f t="shared" si="7"/>
        <v>0.73</v>
      </c>
      <c r="Z52" s="5">
        <f t="shared" si="17"/>
        <v>28.0792745913985</v>
      </c>
      <c r="AA52" s="5">
        <f t="shared" si="17"/>
        <v>0</v>
      </c>
      <c r="AB52" s="5">
        <f t="shared" si="18"/>
        <v>0.0139591616182621</v>
      </c>
      <c r="AD52" s="4">
        <f t="shared" si="8"/>
        <v>4469.476592</v>
      </c>
      <c r="AE52" s="5">
        <f t="shared" si="22"/>
        <v>37.1309408665526</v>
      </c>
      <c r="AG52">
        <f t="shared" si="19"/>
        <v>126.564306055314</v>
      </c>
      <c r="AH52">
        <f t="shared" si="20"/>
        <v>0.0160682387174811</v>
      </c>
      <c r="AJ52">
        <f t="shared" si="9"/>
        <v>110.155182169475</v>
      </c>
      <c r="AK52">
        <f t="shared" si="10"/>
        <v>0.0139849837464695</v>
      </c>
    </row>
    <row r="53" spans="1:37">
      <c r="A53">
        <v>2.90357025517468</v>
      </c>
      <c r="B53">
        <v>0.366355072368526</v>
      </c>
      <c r="C53">
        <v>0.0427592784748424</v>
      </c>
      <c r="D53">
        <f t="shared" si="0"/>
        <v>0.323595793893684</v>
      </c>
      <c r="E53">
        <f t="shared" si="1"/>
        <v>0.633644927631474</v>
      </c>
      <c r="F53">
        <f t="shared" si="11"/>
        <v>1</v>
      </c>
      <c r="G53" s="1">
        <v>51</v>
      </c>
      <c r="H53" s="2">
        <f t="shared" si="21"/>
        <v>0.00251650169544831</v>
      </c>
      <c r="I53" s="2">
        <f t="shared" si="12"/>
        <v>0.0187769889697339</v>
      </c>
      <c r="J53" s="2">
        <f t="shared" si="13"/>
        <v>0.0362029500313477</v>
      </c>
      <c r="K53" s="3">
        <f t="shared" si="2"/>
        <v>0.0437679561545484</v>
      </c>
      <c r="L53" s="3">
        <f t="shared" si="2"/>
        <v>0.326576545300259</v>
      </c>
      <c r="M53" s="3">
        <f t="shared" si="2"/>
        <v>0.629655498545193</v>
      </c>
      <c r="N53" s="4">
        <f t="shared" si="3"/>
        <v>1338.079801</v>
      </c>
      <c r="O53" s="4">
        <f t="shared" si="4"/>
        <v>0</v>
      </c>
      <c r="P53" s="4">
        <v>0</v>
      </c>
      <c r="Q53" s="4">
        <f t="shared" si="14"/>
        <v>0.8</v>
      </c>
      <c r="R53" s="5">
        <f t="shared" si="15"/>
        <v>58.5650180614548</v>
      </c>
      <c r="S53" s="5">
        <f t="shared" si="15"/>
        <v>0</v>
      </c>
      <c r="T53" s="5">
        <f t="shared" si="15"/>
        <v>0</v>
      </c>
      <c r="U53" s="5">
        <f t="shared" si="16"/>
        <v>0.00201320135635865</v>
      </c>
      <c r="W53" s="4">
        <f t="shared" si="5"/>
        <v>445.869316844448</v>
      </c>
      <c r="X53" s="4">
        <f t="shared" si="6"/>
        <v>0</v>
      </c>
      <c r="Y53" s="4">
        <f t="shared" si="7"/>
        <v>0.73</v>
      </c>
      <c r="Z53" s="5">
        <f t="shared" si="17"/>
        <v>145.610461150446</v>
      </c>
      <c r="AA53" s="5">
        <f t="shared" si="17"/>
        <v>0</v>
      </c>
      <c r="AB53" s="5">
        <f t="shared" si="18"/>
        <v>0.0137072019479058</v>
      </c>
      <c r="AD53" s="4">
        <f t="shared" si="8"/>
        <v>4469.476592</v>
      </c>
      <c r="AE53" s="5">
        <f t="shared" si="22"/>
        <v>36.1463048692988</v>
      </c>
      <c r="AG53">
        <f t="shared" si="19"/>
        <v>240.3217840812</v>
      </c>
      <c r="AH53">
        <f t="shared" si="20"/>
        <v>0.0157204033042644</v>
      </c>
      <c r="AJ53">
        <f t="shared" si="9"/>
        <v>208.578010615371</v>
      </c>
      <c r="AK53">
        <f t="shared" si="10"/>
        <v>0.013643916883402</v>
      </c>
    </row>
    <row r="54" spans="1:37">
      <c r="A54">
        <v>2.96106669587121</v>
      </c>
      <c r="B54">
        <v>0.358586834282973</v>
      </c>
      <c r="C54">
        <v>0.0408656043312804</v>
      </c>
      <c r="D54">
        <f t="shared" si="0"/>
        <v>0.317721229951693</v>
      </c>
      <c r="E54">
        <f t="shared" si="1"/>
        <v>0.641413165717027</v>
      </c>
      <c r="F54">
        <f t="shared" si="11"/>
        <v>1</v>
      </c>
      <c r="G54" s="1">
        <v>52</v>
      </c>
      <c r="H54" s="2">
        <f t="shared" si="21"/>
        <v>0.00240406655750827</v>
      </c>
      <c r="I54" s="2">
        <f t="shared" si="12"/>
        <v>0.0184367231146005</v>
      </c>
      <c r="J54" s="2">
        <f t="shared" si="13"/>
        <v>0.0366556510244216</v>
      </c>
      <c r="K54" s="3">
        <f t="shared" si="2"/>
        <v>0.0418124414030614</v>
      </c>
      <c r="L54" s="3">
        <f t="shared" si="2"/>
        <v>0.320658511922688</v>
      </c>
      <c r="M54" s="3">
        <f t="shared" si="2"/>
        <v>0.63752904667425</v>
      </c>
      <c r="N54" s="4">
        <f t="shared" si="3"/>
        <v>1338.079801</v>
      </c>
      <c r="O54" s="4">
        <f t="shared" si="4"/>
        <v>0</v>
      </c>
      <c r="P54" s="4">
        <v>0</v>
      </c>
      <c r="Q54" s="4">
        <f t="shared" si="14"/>
        <v>0.8</v>
      </c>
      <c r="R54" s="5">
        <f t="shared" si="15"/>
        <v>55.9483832719325</v>
      </c>
      <c r="S54" s="5">
        <f t="shared" si="15"/>
        <v>0</v>
      </c>
      <c r="T54" s="5">
        <f t="shared" si="15"/>
        <v>0</v>
      </c>
      <c r="U54" s="5">
        <f t="shared" si="16"/>
        <v>0.00192325324600662</v>
      </c>
      <c r="W54" s="4">
        <f t="shared" si="5"/>
        <v>63.735973487984</v>
      </c>
      <c r="X54" s="4">
        <f t="shared" si="6"/>
        <v>0</v>
      </c>
      <c r="Y54" s="4">
        <f t="shared" si="7"/>
        <v>0.73</v>
      </c>
      <c r="Z54" s="5">
        <f t="shared" si="17"/>
        <v>20.4374824146009</v>
      </c>
      <c r="AA54" s="5">
        <f t="shared" si="17"/>
        <v>0</v>
      </c>
      <c r="AB54" s="5">
        <f t="shared" si="18"/>
        <v>0.0134588078736584</v>
      </c>
      <c r="AD54" s="4">
        <f t="shared" si="8"/>
        <v>4469.476592</v>
      </c>
      <c r="AE54" s="5">
        <f t="shared" si="22"/>
        <v>35.1906390588079</v>
      </c>
      <c r="AG54">
        <f t="shared" si="19"/>
        <v>111.576504745341</v>
      </c>
      <c r="AH54">
        <f t="shared" si="20"/>
        <v>0.015382061119665</v>
      </c>
      <c r="AJ54">
        <f t="shared" si="9"/>
        <v>96.5672412894219</v>
      </c>
      <c r="AK54">
        <f t="shared" si="10"/>
        <v>0.0133128673555563</v>
      </c>
    </row>
    <row r="55" spans="1:37">
      <c r="A55">
        <v>3.01856313656774</v>
      </c>
      <c r="B55">
        <v>0.351022980219176</v>
      </c>
      <c r="C55">
        <v>0.0390861799316314</v>
      </c>
      <c r="D55">
        <f t="shared" si="0"/>
        <v>0.311936800287545</v>
      </c>
      <c r="E55">
        <f t="shared" si="1"/>
        <v>0.648977019780824</v>
      </c>
      <c r="F55">
        <f t="shared" si="11"/>
        <v>1</v>
      </c>
      <c r="G55" s="1">
        <v>53</v>
      </c>
      <c r="H55" s="2">
        <f t="shared" si="21"/>
        <v>0.00229847151122713</v>
      </c>
      <c r="I55" s="2">
        <f t="shared" si="12"/>
        <v>0.0181015477973721</v>
      </c>
      <c r="J55" s="2">
        <f t="shared" si="13"/>
        <v>0.0370964213879307</v>
      </c>
      <c r="K55" s="3">
        <f t="shared" si="2"/>
        <v>0.0399758921314559</v>
      </c>
      <c r="L55" s="3">
        <f t="shared" si="2"/>
        <v>0.314829015119619</v>
      </c>
      <c r="M55" s="3">
        <f t="shared" si="2"/>
        <v>0.645195092748926</v>
      </c>
      <c r="N55" s="4">
        <f t="shared" si="3"/>
        <v>1338.079801</v>
      </c>
      <c r="O55" s="4">
        <f t="shared" si="4"/>
        <v>0</v>
      </c>
      <c r="P55" s="4">
        <v>0</v>
      </c>
      <c r="Q55" s="4">
        <f t="shared" si="14"/>
        <v>0.8</v>
      </c>
      <c r="R55" s="5">
        <f t="shared" si="15"/>
        <v>53.490933788056</v>
      </c>
      <c r="S55" s="5">
        <f t="shared" si="15"/>
        <v>0</v>
      </c>
      <c r="T55" s="5">
        <f t="shared" si="15"/>
        <v>0</v>
      </c>
      <c r="U55" s="5">
        <f t="shared" si="16"/>
        <v>0.00183877720898171</v>
      </c>
      <c r="W55" s="4">
        <f t="shared" si="5"/>
        <v>445.869316844448</v>
      </c>
      <c r="X55" s="4">
        <f t="shared" si="6"/>
        <v>0</v>
      </c>
      <c r="Y55" s="4">
        <f t="shared" si="7"/>
        <v>0.73</v>
      </c>
      <c r="Z55" s="5">
        <f t="shared" si="17"/>
        <v>140.372597894195</v>
      </c>
      <c r="AA55" s="5">
        <f t="shared" si="17"/>
        <v>0</v>
      </c>
      <c r="AB55" s="5">
        <f t="shared" si="18"/>
        <v>0.0132141298920816</v>
      </c>
      <c r="AD55" s="4">
        <f t="shared" si="8"/>
        <v>4469.476592</v>
      </c>
      <c r="AE55" s="5">
        <f t="shared" si="22"/>
        <v>34.2632134839535</v>
      </c>
      <c r="AG55">
        <f t="shared" si="19"/>
        <v>228.126745166204</v>
      </c>
      <c r="AH55">
        <f t="shared" si="20"/>
        <v>0.0150529071010633</v>
      </c>
      <c r="AJ55">
        <f t="shared" si="9"/>
        <v>196.886059524014</v>
      </c>
      <c r="AK55">
        <f t="shared" si="10"/>
        <v>0.0129914954134386</v>
      </c>
    </row>
    <row r="56" spans="1:37">
      <c r="A56">
        <v>3.07605957726426</v>
      </c>
      <c r="B56">
        <v>0.343657440580293</v>
      </c>
      <c r="C56">
        <v>0.0374124213930932</v>
      </c>
      <c r="D56">
        <f t="shared" si="0"/>
        <v>0.3062450191872</v>
      </c>
      <c r="E56">
        <f t="shared" si="1"/>
        <v>0.656342559419707</v>
      </c>
      <c r="F56">
        <f t="shared" si="11"/>
        <v>1</v>
      </c>
      <c r="G56" s="1">
        <v>54</v>
      </c>
      <c r="H56" s="2">
        <f t="shared" si="21"/>
        <v>0.00219919864721687</v>
      </c>
      <c r="I56" s="2">
        <f t="shared" si="12"/>
        <v>0.0177716271615481</v>
      </c>
      <c r="J56" s="2">
        <f t="shared" si="13"/>
        <v>0.0375256148877547</v>
      </c>
      <c r="K56" s="3">
        <f t="shared" si="2"/>
        <v>0.0382493006623623</v>
      </c>
      <c r="L56" s="3">
        <f t="shared" si="2"/>
        <v>0.309090909737372</v>
      </c>
      <c r="M56" s="3">
        <f t="shared" si="2"/>
        <v>0.652659789600265</v>
      </c>
      <c r="N56" s="4">
        <f t="shared" si="3"/>
        <v>1338.079801</v>
      </c>
      <c r="O56" s="4">
        <f t="shared" si="4"/>
        <v>0</v>
      </c>
      <c r="P56" s="4">
        <v>0</v>
      </c>
      <c r="Q56" s="4">
        <f t="shared" si="14"/>
        <v>0.8</v>
      </c>
      <c r="R56" s="5">
        <f t="shared" si="15"/>
        <v>51.1806166186829</v>
      </c>
      <c r="S56" s="5">
        <f t="shared" si="15"/>
        <v>0</v>
      </c>
      <c r="T56" s="5">
        <f t="shared" si="15"/>
        <v>0</v>
      </c>
      <c r="U56" s="5">
        <f t="shared" si="16"/>
        <v>0.00175935891777349</v>
      </c>
      <c r="W56" s="4">
        <f t="shared" si="5"/>
        <v>84.428751887984</v>
      </c>
      <c r="X56" s="4">
        <f t="shared" si="6"/>
        <v>0</v>
      </c>
      <c r="Y56" s="4">
        <f t="shared" si="7"/>
        <v>0.73</v>
      </c>
      <c r="Z56" s="5">
        <f t="shared" si="17"/>
        <v>26.0961597290479</v>
      </c>
      <c r="AA56" s="5">
        <f t="shared" si="17"/>
        <v>0</v>
      </c>
      <c r="AB56" s="5">
        <f t="shared" si="18"/>
        <v>0.0129732878279301</v>
      </c>
      <c r="AD56" s="4">
        <f t="shared" si="8"/>
        <v>4469.476592</v>
      </c>
      <c r="AE56" s="5">
        <f t="shared" si="22"/>
        <v>33.3632878434397</v>
      </c>
      <c r="AG56">
        <f t="shared" si="19"/>
        <v>110.64006419117</v>
      </c>
      <c r="AH56">
        <f t="shared" si="20"/>
        <v>0.0147326467457036</v>
      </c>
      <c r="AJ56">
        <f t="shared" si="9"/>
        <v>95.2210295242803</v>
      </c>
      <c r="AK56">
        <f t="shared" si="10"/>
        <v>0.012679473760242</v>
      </c>
    </row>
    <row r="57" spans="1:37">
      <c r="A57">
        <v>3.13355601796079</v>
      </c>
      <c r="B57">
        <v>0.336484312816522</v>
      </c>
      <c r="C57">
        <v>0.035836505913081</v>
      </c>
      <c r="D57">
        <f t="shared" si="0"/>
        <v>0.300647806903441</v>
      </c>
      <c r="E57">
        <f t="shared" si="1"/>
        <v>0.663515687183478</v>
      </c>
      <c r="F57">
        <f t="shared" si="11"/>
        <v>1</v>
      </c>
      <c r="G57" s="1">
        <v>55</v>
      </c>
      <c r="H57" s="2">
        <f t="shared" si="21"/>
        <v>0.00210577630247195</v>
      </c>
      <c r="I57" s="2">
        <f t="shared" si="12"/>
        <v>0.0174470886922351</v>
      </c>
      <c r="J57" s="2">
        <f t="shared" si="13"/>
        <v>0.0379435757018233</v>
      </c>
      <c r="K57" s="3">
        <f t="shared" si="2"/>
        <v>0.0366244636530871</v>
      </c>
      <c r="L57" s="3">
        <f t="shared" si="2"/>
        <v>0.30344641304532</v>
      </c>
      <c r="M57" s="3">
        <f t="shared" si="2"/>
        <v>0.659929123301593</v>
      </c>
      <c r="N57" s="4">
        <f t="shared" si="3"/>
        <v>1338.079801</v>
      </c>
      <c r="O57" s="4">
        <f t="shared" si="4"/>
        <v>1574.14362</v>
      </c>
      <c r="P57" s="4">
        <v>0</v>
      </c>
      <c r="Q57" s="4">
        <f t="shared" si="14"/>
        <v>0.8</v>
      </c>
      <c r="R57" s="5">
        <f t="shared" si="15"/>
        <v>49.0064550366545</v>
      </c>
      <c r="S57" s="5">
        <f t="shared" si="15"/>
        <v>57.6521657954289</v>
      </c>
      <c r="T57" s="5">
        <f t="shared" si="15"/>
        <v>0</v>
      </c>
      <c r="U57" s="5">
        <f t="shared" si="16"/>
        <v>0.00168462104197756</v>
      </c>
      <c r="W57" s="4">
        <f t="shared" si="5"/>
        <v>445.869316844448</v>
      </c>
      <c r="X57" s="4">
        <f t="shared" si="6"/>
        <v>1574.14362</v>
      </c>
      <c r="Y57" s="4">
        <f t="shared" si="7"/>
        <v>0.73</v>
      </c>
      <c r="Z57" s="5">
        <f t="shared" si="17"/>
        <v>135.297444883415</v>
      </c>
      <c r="AA57" s="5">
        <f t="shared" si="17"/>
        <v>477.668235107176</v>
      </c>
      <c r="AB57" s="5">
        <f t="shared" si="18"/>
        <v>0.0127363747453316</v>
      </c>
      <c r="AD57" s="4">
        <f t="shared" si="8"/>
        <v>4469.476592</v>
      </c>
      <c r="AE57" s="5">
        <f t="shared" si="22"/>
        <v>32.4901168175187</v>
      </c>
      <c r="AG57">
        <f t="shared" si="19"/>
        <v>752.114417640193</v>
      </c>
      <c r="AH57">
        <f t="shared" si="20"/>
        <v>0.0144209957873092</v>
      </c>
      <c r="AJ57">
        <f t="shared" si="9"/>
        <v>645.484857171195</v>
      </c>
      <c r="AK57">
        <f t="shared" si="10"/>
        <v>0.0123764871244508</v>
      </c>
    </row>
    <row r="58" spans="1:37">
      <c r="A58">
        <v>3.19105245865732</v>
      </c>
      <c r="B58">
        <v>0.329497861094325</v>
      </c>
      <c r="C58">
        <v>0.0343512950083503</v>
      </c>
      <c r="D58">
        <f t="shared" si="0"/>
        <v>0.295146566085975</v>
      </c>
      <c r="E58">
        <f t="shared" si="1"/>
        <v>0.670502138905675</v>
      </c>
      <c r="F58">
        <f t="shared" si="11"/>
        <v>1</v>
      </c>
      <c r="G58" s="1">
        <v>56</v>
      </c>
      <c r="H58" s="2">
        <f t="shared" si="21"/>
        <v>0.00201777436664946</v>
      </c>
      <c r="I58" s="2">
        <f t="shared" si="12"/>
        <v>0.0171280279169561</v>
      </c>
      <c r="J58" s="2">
        <f t="shared" si="13"/>
        <v>0.0383506384129244</v>
      </c>
      <c r="K58" s="3">
        <f t="shared" si="2"/>
        <v>0.0350939004607156</v>
      </c>
      <c r="L58" s="3">
        <f t="shared" si="2"/>
        <v>0.297897186494708</v>
      </c>
      <c r="M58" s="3">
        <f t="shared" si="2"/>
        <v>0.667008913044576</v>
      </c>
      <c r="N58" s="4">
        <f t="shared" si="3"/>
        <v>1338.079801</v>
      </c>
      <c r="O58" s="4">
        <f t="shared" si="4"/>
        <v>0</v>
      </c>
      <c r="P58" s="4">
        <v>0</v>
      </c>
      <c r="Q58" s="4">
        <f t="shared" si="14"/>
        <v>0.8</v>
      </c>
      <c r="R58" s="5">
        <f t="shared" si="15"/>
        <v>46.9584393447882</v>
      </c>
      <c r="S58" s="5">
        <f t="shared" si="15"/>
        <v>0</v>
      </c>
      <c r="T58" s="5">
        <f t="shared" si="15"/>
        <v>0</v>
      </c>
      <c r="U58" s="5">
        <f t="shared" si="16"/>
        <v>0.00161421949331957</v>
      </c>
      <c r="W58" s="4">
        <f t="shared" si="5"/>
        <v>63.735973487984</v>
      </c>
      <c r="X58" s="4">
        <f t="shared" si="6"/>
        <v>0</v>
      </c>
      <c r="Y58" s="4">
        <f t="shared" si="7"/>
        <v>0.73</v>
      </c>
      <c r="Z58" s="5">
        <f t="shared" si="17"/>
        <v>18.9867671805717</v>
      </c>
      <c r="AA58" s="5">
        <f t="shared" si="17"/>
        <v>0</v>
      </c>
      <c r="AB58" s="5">
        <f t="shared" si="18"/>
        <v>0.0125034603793779</v>
      </c>
      <c r="AD58" s="4">
        <f t="shared" si="8"/>
        <v>4469.476592</v>
      </c>
      <c r="AE58" s="5">
        <f t="shared" si="22"/>
        <v>31.642954532548</v>
      </c>
      <c r="AG58">
        <f t="shared" si="19"/>
        <v>97.5881610579079</v>
      </c>
      <c r="AH58">
        <f t="shared" si="20"/>
        <v>0.0141176798726975</v>
      </c>
      <c r="AJ58">
        <f t="shared" si="9"/>
        <v>83.5181699264572</v>
      </c>
      <c r="AK58">
        <f t="shared" si="10"/>
        <v>0.0120822318383028</v>
      </c>
    </row>
    <row r="59" spans="1:37">
      <c r="A59">
        <v>3.24854889935385</v>
      </c>
      <c r="B59">
        <v>0.32269251520945</v>
      </c>
      <c r="C59">
        <v>0.0329502663186214</v>
      </c>
      <c r="D59">
        <f t="shared" si="0"/>
        <v>0.289742248890829</v>
      </c>
      <c r="E59">
        <f t="shared" si="1"/>
        <v>0.67730748479055</v>
      </c>
      <c r="F59">
        <f t="shared" si="11"/>
        <v>1</v>
      </c>
      <c r="G59" s="1">
        <v>57</v>
      </c>
      <c r="H59" s="2">
        <f t="shared" si="21"/>
        <v>0.00193480011481005</v>
      </c>
      <c r="I59" s="2">
        <f t="shared" si="12"/>
        <v>0.0168145125321887</v>
      </c>
      <c r="J59" s="2">
        <f t="shared" si="13"/>
        <v>0.0387471280495312</v>
      </c>
      <c r="K59" s="3">
        <f t="shared" si="2"/>
        <v>0.0336507806634858</v>
      </c>
      <c r="L59" s="3">
        <f t="shared" si="2"/>
        <v>0.292444407488402</v>
      </c>
      <c r="M59" s="3">
        <f t="shared" si="2"/>
        <v>0.673904811848113</v>
      </c>
      <c r="N59" s="4">
        <f t="shared" si="3"/>
        <v>1338.079801</v>
      </c>
      <c r="O59" s="4">
        <f t="shared" si="4"/>
        <v>0</v>
      </c>
      <c r="P59" s="4">
        <v>0</v>
      </c>
      <c r="Q59" s="4">
        <f t="shared" si="14"/>
        <v>0.8</v>
      </c>
      <c r="R59" s="5">
        <f t="shared" si="15"/>
        <v>45.0274298936918</v>
      </c>
      <c r="S59" s="5">
        <f t="shared" si="15"/>
        <v>0</v>
      </c>
      <c r="T59" s="5">
        <f t="shared" si="15"/>
        <v>0</v>
      </c>
      <c r="U59" s="5">
        <f t="shared" si="16"/>
        <v>0.00154784009184804</v>
      </c>
      <c r="W59" s="4">
        <f t="shared" si="5"/>
        <v>445.869316844448</v>
      </c>
      <c r="X59" s="4">
        <f t="shared" si="6"/>
        <v>0</v>
      </c>
      <c r="Y59" s="4">
        <f t="shared" si="7"/>
        <v>0.73</v>
      </c>
      <c r="Z59" s="5">
        <f t="shared" si="17"/>
        <v>130.391988181833</v>
      </c>
      <c r="AA59" s="5">
        <f t="shared" si="17"/>
        <v>0</v>
      </c>
      <c r="AB59" s="5">
        <f t="shared" si="18"/>
        <v>0.0122745941484978</v>
      </c>
      <c r="AD59" s="4">
        <f t="shared" si="8"/>
        <v>4469.476592</v>
      </c>
      <c r="AE59" s="5">
        <f t="shared" si="22"/>
        <v>30.8210582832056</v>
      </c>
      <c r="AG59">
        <f t="shared" si="19"/>
        <v>206.24047635873</v>
      </c>
      <c r="AH59">
        <f t="shared" si="20"/>
        <v>0.0138224342403458</v>
      </c>
      <c r="AJ59">
        <f t="shared" si="9"/>
        <v>176.010845413351</v>
      </c>
      <c r="AK59">
        <f t="shared" si="10"/>
        <v>0.0117964154237211</v>
      </c>
    </row>
    <row r="60" spans="1:37">
      <c r="A60">
        <v>3.30604534005038</v>
      </c>
      <c r="B60">
        <v>0.316062868874913</v>
      </c>
      <c r="C60">
        <v>0.0316274529422729</v>
      </c>
      <c r="D60">
        <f t="shared" si="0"/>
        <v>0.28443541593264</v>
      </c>
      <c r="E60">
        <f t="shared" si="1"/>
        <v>0.683937131125087</v>
      </c>
      <c r="F60">
        <f t="shared" si="11"/>
        <v>1</v>
      </c>
      <c r="G60" s="1">
        <v>58</v>
      </c>
      <c r="H60" s="2">
        <f t="shared" si="21"/>
        <v>0.00185649450290058</v>
      </c>
      <c r="I60" s="2">
        <f t="shared" si="12"/>
        <v>0.0165065860273973</v>
      </c>
      <c r="J60" s="2">
        <f t="shared" si="13"/>
        <v>0.039133360166232</v>
      </c>
      <c r="K60" s="3">
        <f t="shared" si="2"/>
        <v>0.0322888596304471</v>
      </c>
      <c r="L60" s="3">
        <f t="shared" si="2"/>
        <v>0.287088832411734</v>
      </c>
      <c r="M60" s="3">
        <f t="shared" si="2"/>
        <v>0.680622307957819</v>
      </c>
      <c r="N60" s="4">
        <f t="shared" si="3"/>
        <v>1338.079801</v>
      </c>
      <c r="O60" s="4">
        <f t="shared" si="4"/>
        <v>0</v>
      </c>
      <c r="P60" s="4">
        <v>0</v>
      </c>
      <c r="Q60" s="4">
        <f t="shared" si="14"/>
        <v>0.8</v>
      </c>
      <c r="R60" s="5">
        <f t="shared" si="15"/>
        <v>43.2050708688257</v>
      </c>
      <c r="S60" s="5">
        <f t="shared" si="15"/>
        <v>0</v>
      </c>
      <c r="T60" s="5">
        <f t="shared" si="15"/>
        <v>0</v>
      </c>
      <c r="U60" s="5">
        <f t="shared" si="16"/>
        <v>0.00148519560232047</v>
      </c>
      <c r="W60" s="4">
        <f t="shared" si="5"/>
        <v>84.428751887984</v>
      </c>
      <c r="X60" s="4">
        <f t="shared" si="6"/>
        <v>0</v>
      </c>
      <c r="Y60" s="4">
        <f t="shared" si="7"/>
        <v>0.73</v>
      </c>
      <c r="Z60" s="5">
        <f t="shared" si="17"/>
        <v>24.2385518015013</v>
      </c>
      <c r="AA60" s="5">
        <f t="shared" si="17"/>
        <v>0</v>
      </c>
      <c r="AB60" s="5">
        <f t="shared" si="18"/>
        <v>0.0120498078</v>
      </c>
      <c r="AD60" s="4">
        <f t="shared" si="8"/>
        <v>4469.476592</v>
      </c>
      <c r="AE60" s="5">
        <f t="shared" si="22"/>
        <v>30.0236916191818</v>
      </c>
      <c r="AG60">
        <f t="shared" si="19"/>
        <v>97.4673142895088</v>
      </c>
      <c r="AH60">
        <f t="shared" si="20"/>
        <v>0.0135350034023205</v>
      </c>
      <c r="AJ60">
        <f t="shared" si="9"/>
        <v>82.9480566878774</v>
      </c>
      <c r="AK60">
        <f t="shared" si="10"/>
        <v>0.0115187561868332</v>
      </c>
    </row>
    <row r="61" spans="1:37">
      <c r="A61">
        <v>3.36354178074691</v>
      </c>
      <c r="B61">
        <v>0.309603677496155</v>
      </c>
      <c r="C61">
        <v>0.0303773894030889</v>
      </c>
      <c r="D61">
        <f t="shared" si="0"/>
        <v>0.279226288093066</v>
      </c>
      <c r="E61">
        <f t="shared" si="1"/>
        <v>0.690396322503845</v>
      </c>
      <c r="F61">
        <f t="shared" si="11"/>
        <v>1</v>
      </c>
      <c r="G61" s="1">
        <v>59</v>
      </c>
      <c r="H61" s="2">
        <f t="shared" si="21"/>
        <v>0.00178252887040389</v>
      </c>
      <c r="I61" s="2">
        <f t="shared" si="12"/>
        <v>0.0162042708692095</v>
      </c>
      <c r="J61" s="2">
        <f t="shared" si="13"/>
        <v>0.0395096409569165</v>
      </c>
      <c r="K61" s="3">
        <f t="shared" si="2"/>
        <v>0.0310024211726809</v>
      </c>
      <c r="L61" s="3">
        <f t="shared" si="2"/>
        <v>0.281830852012853</v>
      </c>
      <c r="M61" s="3">
        <f t="shared" si="2"/>
        <v>0.687166726814466</v>
      </c>
      <c r="N61" s="4">
        <f t="shared" si="3"/>
        <v>1338.079801</v>
      </c>
      <c r="O61" s="4">
        <f t="shared" si="4"/>
        <v>0</v>
      </c>
      <c r="P61" s="4">
        <v>0</v>
      </c>
      <c r="Q61" s="4">
        <f t="shared" si="14"/>
        <v>0.8</v>
      </c>
      <c r="R61" s="5">
        <f t="shared" si="15"/>
        <v>41.483713553259</v>
      </c>
      <c r="S61" s="5">
        <f t="shared" si="15"/>
        <v>0</v>
      </c>
      <c r="T61" s="5">
        <f t="shared" si="15"/>
        <v>0</v>
      </c>
      <c r="U61" s="5">
        <f t="shared" si="16"/>
        <v>0.00142602309632311</v>
      </c>
      <c r="W61" s="4">
        <f t="shared" si="5"/>
        <v>445.869316844448</v>
      </c>
      <c r="X61" s="4">
        <f t="shared" si="6"/>
        <v>0</v>
      </c>
      <c r="Y61" s="4">
        <f t="shared" si="7"/>
        <v>0.73</v>
      </c>
      <c r="Z61" s="5">
        <f t="shared" si="17"/>
        <v>125.65972945266</v>
      </c>
      <c r="AA61" s="5">
        <f t="shared" si="17"/>
        <v>0</v>
      </c>
      <c r="AB61" s="5">
        <f t="shared" si="18"/>
        <v>0.0118291177345229</v>
      </c>
      <c r="AD61" s="4">
        <f t="shared" si="8"/>
        <v>4469.476592</v>
      </c>
      <c r="AE61" s="5">
        <f t="shared" si="22"/>
        <v>29.2501268880293</v>
      </c>
      <c r="AG61">
        <f t="shared" si="19"/>
        <v>196.393569893948</v>
      </c>
      <c r="AH61">
        <f t="shared" si="20"/>
        <v>0.0132551408308461</v>
      </c>
      <c r="AJ61">
        <f t="shared" si="9"/>
        <v>166.669515042576</v>
      </c>
      <c r="AK61">
        <f t="shared" si="10"/>
        <v>0.0112489828220504</v>
      </c>
    </row>
    <row r="62" spans="1:37">
      <c r="A62">
        <v>3.42103822144343</v>
      </c>
      <c r="B62">
        <v>0.303309855529337</v>
      </c>
      <c r="C62">
        <v>0.0291950634612676</v>
      </c>
      <c r="D62">
        <f t="shared" si="0"/>
        <v>0.274114792068069</v>
      </c>
      <c r="E62">
        <f t="shared" si="1"/>
        <v>0.696690144470663</v>
      </c>
      <c r="F62">
        <f t="shared" si="11"/>
        <v>1</v>
      </c>
      <c r="G62" s="1">
        <v>60</v>
      </c>
      <c r="H62" s="2">
        <f t="shared" si="21"/>
        <v>0.00171260200163086</v>
      </c>
      <c r="I62" s="2">
        <f t="shared" si="12"/>
        <v>0.0159075713002166</v>
      </c>
      <c r="J62" s="2">
        <f t="shared" si="13"/>
        <v>0.0398762673946727</v>
      </c>
      <c r="K62" s="3">
        <f t="shared" si="2"/>
        <v>0.0297862264321783</v>
      </c>
      <c r="L62" s="3">
        <f t="shared" si="2"/>
        <v>0.276670540080568</v>
      </c>
      <c r="M62" s="3">
        <f t="shared" si="2"/>
        <v>0.693543233487254</v>
      </c>
      <c r="N62" s="4">
        <f t="shared" si="3"/>
        <v>1338.079801</v>
      </c>
      <c r="O62" s="4">
        <f t="shared" si="4"/>
        <v>0</v>
      </c>
      <c r="P62" s="4">
        <v>0</v>
      </c>
      <c r="Q62" s="4">
        <f t="shared" si="14"/>
        <v>0.8</v>
      </c>
      <c r="R62" s="5">
        <f t="shared" si="15"/>
        <v>39.85634793691</v>
      </c>
      <c r="S62" s="5">
        <f t="shared" si="15"/>
        <v>0</v>
      </c>
      <c r="T62" s="5">
        <f t="shared" si="15"/>
        <v>0</v>
      </c>
      <c r="U62" s="5">
        <f t="shared" si="16"/>
        <v>0.00137008160130469</v>
      </c>
      <c r="W62" s="4">
        <f t="shared" si="5"/>
        <v>63.735973487984</v>
      </c>
      <c r="X62" s="4">
        <f t="shared" si="6"/>
        <v>0</v>
      </c>
      <c r="Y62" s="4">
        <f t="shared" si="7"/>
        <v>0.73</v>
      </c>
      <c r="Z62" s="5">
        <f t="shared" si="17"/>
        <v>17.6338662074813</v>
      </c>
      <c r="AA62" s="5">
        <f t="shared" si="17"/>
        <v>0</v>
      </c>
      <c r="AB62" s="5">
        <f t="shared" si="18"/>
        <v>0.0116125270491581</v>
      </c>
      <c r="AD62" s="4">
        <f t="shared" si="8"/>
        <v>4469.476592</v>
      </c>
      <c r="AE62" s="5">
        <f t="shared" si="22"/>
        <v>28.4996473127578</v>
      </c>
      <c r="AG62">
        <f t="shared" si="19"/>
        <v>85.9898614571491</v>
      </c>
      <c r="AH62">
        <f t="shared" si="20"/>
        <v>0.0129826086504628</v>
      </c>
      <c r="AJ62">
        <f t="shared" si="9"/>
        <v>72.7709169410808</v>
      </c>
      <c r="AK62">
        <f t="shared" si="10"/>
        <v>0.0109868340263832</v>
      </c>
    </row>
    <row r="63" spans="1:37">
      <c r="A63">
        <v>3.47853466213996</v>
      </c>
      <c r="B63">
        <v>0.297176473504799</v>
      </c>
      <c r="C63">
        <v>0.0280758730811454</v>
      </c>
      <c r="D63">
        <f t="shared" si="0"/>
        <v>0.269100600423654</v>
      </c>
      <c r="E63">
        <f t="shared" si="1"/>
        <v>0.702823526495201</v>
      </c>
      <c r="F63">
        <f t="shared" si="11"/>
        <v>1</v>
      </c>
      <c r="G63" s="1">
        <v>61</v>
      </c>
      <c r="H63" s="2">
        <f t="shared" si="21"/>
        <v>0.00164643750327279</v>
      </c>
      <c r="I63" s="2">
        <f t="shared" si="12"/>
        <v>0.0156164757999213</v>
      </c>
      <c r="J63" s="2">
        <f t="shared" si="13"/>
        <v>0.0402335273933358</v>
      </c>
      <c r="K63" s="3">
        <f t="shared" si="2"/>
        <v>0.0286354682712065</v>
      </c>
      <c r="L63" s="3">
        <f t="shared" si="2"/>
        <v>0.271607696245861</v>
      </c>
      <c r="M63" s="3">
        <f t="shared" si="2"/>
        <v>0.699756835482932</v>
      </c>
      <c r="N63" s="4">
        <f t="shared" si="3"/>
        <v>1338.079801</v>
      </c>
      <c r="O63" s="4">
        <f t="shared" si="4"/>
        <v>0</v>
      </c>
      <c r="P63" s="4">
        <v>0</v>
      </c>
      <c r="Q63" s="4">
        <f t="shared" si="14"/>
        <v>0.8</v>
      </c>
      <c r="R63" s="5">
        <f t="shared" si="15"/>
        <v>38.3165416858778</v>
      </c>
      <c r="S63" s="5">
        <f t="shared" si="15"/>
        <v>0</v>
      </c>
      <c r="T63" s="5">
        <f t="shared" si="15"/>
        <v>0</v>
      </c>
      <c r="U63" s="5">
        <f t="shared" si="16"/>
        <v>0.00131715000261823</v>
      </c>
      <c r="W63" s="4">
        <f t="shared" si="5"/>
        <v>445.869316844448</v>
      </c>
      <c r="X63" s="4">
        <f t="shared" si="6"/>
        <v>0</v>
      </c>
      <c r="Y63" s="4">
        <f t="shared" si="7"/>
        <v>0.73</v>
      </c>
      <c r="Z63" s="5">
        <f t="shared" si="17"/>
        <v>121.101537974837</v>
      </c>
      <c r="AA63" s="5">
        <f t="shared" si="17"/>
        <v>0</v>
      </c>
      <c r="AB63" s="5">
        <f t="shared" si="18"/>
        <v>0.0114000273339425</v>
      </c>
      <c r="AD63" s="4">
        <f t="shared" si="8"/>
        <v>4469.476592</v>
      </c>
      <c r="AE63" s="5">
        <f t="shared" si="22"/>
        <v>27.7715486716873</v>
      </c>
      <c r="AG63">
        <f t="shared" si="19"/>
        <v>187.189628332402</v>
      </c>
      <c r="AH63">
        <f t="shared" si="20"/>
        <v>0.0127171773365608</v>
      </c>
      <c r="AJ63">
        <f t="shared" si="9"/>
        <v>157.969800876649</v>
      </c>
      <c r="AK63">
        <f t="shared" si="10"/>
        <v>0.0107320581245141</v>
      </c>
    </row>
    <row r="64" spans="1:37">
      <c r="A64">
        <v>3.53603110283649</v>
      </c>
      <c r="B64">
        <v>0.291198754785687</v>
      </c>
      <c r="C64">
        <v>0.0270155879543293</v>
      </c>
      <c r="D64">
        <f t="shared" si="0"/>
        <v>0.264183166831358</v>
      </c>
      <c r="E64">
        <f t="shared" si="1"/>
        <v>0.708801245214313</v>
      </c>
      <c r="F64">
        <f t="shared" si="11"/>
        <v>1</v>
      </c>
      <c r="G64" s="1">
        <v>62</v>
      </c>
      <c r="H64" s="2">
        <f t="shared" si="21"/>
        <v>0.00158378146115568</v>
      </c>
      <c r="I64" s="2">
        <f t="shared" si="12"/>
        <v>0.0153309592491999</v>
      </c>
      <c r="J64" s="2">
        <f t="shared" si="13"/>
        <v>0.0405816999861743</v>
      </c>
      <c r="K64" s="3">
        <f t="shared" si="2"/>
        <v>0.0275457305177374</v>
      </c>
      <c r="L64" s="3">
        <f t="shared" si="2"/>
        <v>0.266641883627506</v>
      </c>
      <c r="M64" s="3">
        <f t="shared" si="2"/>
        <v>0.705812385854757</v>
      </c>
      <c r="N64" s="4">
        <f t="shared" si="3"/>
        <v>1338.079801</v>
      </c>
      <c r="O64" s="4">
        <f t="shared" si="4"/>
        <v>0</v>
      </c>
      <c r="P64" s="4">
        <v>0</v>
      </c>
      <c r="Q64" s="4">
        <f t="shared" si="14"/>
        <v>0.8</v>
      </c>
      <c r="R64" s="5">
        <f t="shared" si="15"/>
        <v>36.8583856095736</v>
      </c>
      <c r="S64" s="5">
        <f t="shared" si="15"/>
        <v>0</v>
      </c>
      <c r="T64" s="5">
        <f t="shared" si="15"/>
        <v>0</v>
      </c>
      <c r="U64" s="5">
        <f t="shared" si="16"/>
        <v>0.00126702516892454</v>
      </c>
      <c r="W64" s="4">
        <f t="shared" si="5"/>
        <v>84.428751887984</v>
      </c>
      <c r="X64" s="4">
        <f t="shared" si="6"/>
        <v>0</v>
      </c>
      <c r="Y64" s="4">
        <f t="shared" si="7"/>
        <v>0.73</v>
      </c>
      <c r="Z64" s="5">
        <f t="shared" si="17"/>
        <v>22.5122414357314</v>
      </c>
      <c r="AA64" s="5">
        <f t="shared" si="17"/>
        <v>0</v>
      </c>
      <c r="AB64" s="5">
        <f t="shared" si="18"/>
        <v>0.0111916002519159</v>
      </c>
      <c r="AD64" s="4">
        <f t="shared" si="8"/>
        <v>4469.476592</v>
      </c>
      <c r="AE64" s="5">
        <f t="shared" si="22"/>
        <v>27.0651406385489</v>
      </c>
      <c r="AG64">
        <f t="shared" si="19"/>
        <v>86.4357676838539</v>
      </c>
      <c r="AH64">
        <f t="shared" si="20"/>
        <v>0.0124586254208405</v>
      </c>
      <c r="AJ64">
        <f t="shared" si="9"/>
        <v>72.7390245917095</v>
      </c>
      <c r="AK64">
        <f t="shared" si="10"/>
        <v>0.0104844127049351</v>
      </c>
    </row>
    <row r="65" spans="1:37">
      <c r="A65">
        <v>3.59352754353302</v>
      </c>
      <c r="B65">
        <v>0.28537207212145</v>
      </c>
      <c r="C65">
        <v>0.0260103150518715</v>
      </c>
      <c r="D65">
        <f t="shared" si="0"/>
        <v>0.259361757069578</v>
      </c>
      <c r="E65">
        <f t="shared" si="1"/>
        <v>0.71462792787855</v>
      </c>
      <c r="F65">
        <f t="shared" si="11"/>
        <v>1</v>
      </c>
      <c r="G65" s="1">
        <v>63</v>
      </c>
      <c r="H65" s="2">
        <f t="shared" si="21"/>
        <v>0.00152440034378799</v>
      </c>
      <c r="I65" s="2">
        <f t="shared" si="12"/>
        <v>0.0150509848345197</v>
      </c>
      <c r="J65" s="2">
        <f t="shared" si="13"/>
        <v>0.0409210555182222</v>
      </c>
      <c r="K65" s="3">
        <f t="shared" si="2"/>
        <v>0.0265129515031004</v>
      </c>
      <c r="L65" s="3">
        <f t="shared" si="2"/>
        <v>0.261772461950468</v>
      </c>
      <c r="M65" s="3">
        <f t="shared" si="2"/>
        <v>0.711714586546431</v>
      </c>
      <c r="N65" s="4">
        <f t="shared" si="3"/>
        <v>1338.079801</v>
      </c>
      <c r="O65" s="4">
        <f t="shared" si="4"/>
        <v>0</v>
      </c>
      <c r="P65" s="4">
        <v>0</v>
      </c>
      <c r="Q65" s="4">
        <f t="shared" si="14"/>
        <v>0.8</v>
      </c>
      <c r="R65" s="5">
        <f t="shared" si="15"/>
        <v>35.4764448711912</v>
      </c>
      <c r="S65" s="5">
        <f t="shared" si="15"/>
        <v>0</v>
      </c>
      <c r="T65" s="5">
        <f t="shared" si="15"/>
        <v>0</v>
      </c>
      <c r="U65" s="5">
        <f t="shared" si="16"/>
        <v>0.00121952027503039</v>
      </c>
      <c r="W65" s="4">
        <f t="shared" si="5"/>
        <v>445.869316844448</v>
      </c>
      <c r="X65" s="4">
        <f t="shared" si="6"/>
        <v>0</v>
      </c>
      <c r="Y65" s="4">
        <f t="shared" si="7"/>
        <v>0.73</v>
      </c>
      <c r="Z65" s="5">
        <f t="shared" si="17"/>
        <v>116.716308778544</v>
      </c>
      <c r="AA65" s="5">
        <f t="shared" si="17"/>
        <v>0</v>
      </c>
      <c r="AB65" s="5">
        <f t="shared" si="18"/>
        <v>0.0109872189291994</v>
      </c>
      <c r="AD65" s="4">
        <f t="shared" si="8"/>
        <v>4469.476592</v>
      </c>
      <c r="AE65" s="5">
        <f t="shared" si="22"/>
        <v>26.3797478327252</v>
      </c>
      <c r="AG65">
        <f t="shared" si="19"/>
        <v>178.572501482461</v>
      </c>
      <c r="AH65">
        <f t="shared" si="20"/>
        <v>0.0122067392042298</v>
      </c>
      <c r="AJ65">
        <f t="shared" si="9"/>
        <v>149.854659952771</v>
      </c>
      <c r="AK65">
        <f t="shared" si="10"/>
        <v>0.010243664267433</v>
      </c>
    </row>
    <row r="66" spans="1:37">
      <c r="A66">
        <v>3.65102398422955</v>
      </c>
      <c r="B66">
        <v>0.279691944047044</v>
      </c>
      <c r="C66">
        <v>0.0250564677442739</v>
      </c>
      <c r="D66">
        <f t="shared" si="0"/>
        <v>0.25463547630277</v>
      </c>
      <c r="E66">
        <f t="shared" si="1"/>
        <v>0.720308055952956</v>
      </c>
      <c r="F66">
        <f t="shared" si="11"/>
        <v>1</v>
      </c>
      <c r="G66" s="1">
        <v>64</v>
      </c>
      <c r="H66" s="2">
        <f t="shared" si="21"/>
        <v>0.00146807912430059</v>
      </c>
      <c r="I66" s="2">
        <f t="shared" si="12"/>
        <v>0.014776505723387</v>
      </c>
      <c r="J66" s="2">
        <f t="shared" si="13"/>
        <v>0.0412518558488428</v>
      </c>
      <c r="K66" s="3">
        <f t="shared" si="2"/>
        <v>0.0255333913980727</v>
      </c>
      <c r="L66" s="3">
        <f t="shared" si="2"/>
        <v>0.256998616686174</v>
      </c>
      <c r="M66" s="3">
        <f t="shared" si="2"/>
        <v>0.717467991915753</v>
      </c>
      <c r="N66" s="4">
        <f t="shared" si="3"/>
        <v>1338.079801</v>
      </c>
      <c r="O66" s="4">
        <f t="shared" si="4"/>
        <v>0</v>
      </c>
      <c r="P66" s="4">
        <v>0</v>
      </c>
      <c r="Q66" s="4">
        <f t="shared" si="14"/>
        <v>0.8</v>
      </c>
      <c r="R66" s="5">
        <f t="shared" si="15"/>
        <v>34.1657152807882</v>
      </c>
      <c r="S66" s="5">
        <f t="shared" si="15"/>
        <v>0</v>
      </c>
      <c r="T66" s="5">
        <f t="shared" si="15"/>
        <v>0</v>
      </c>
      <c r="U66" s="5">
        <f t="shared" si="16"/>
        <v>0.00117446329944047</v>
      </c>
      <c r="W66" s="4">
        <f t="shared" si="5"/>
        <v>63.735973487984</v>
      </c>
      <c r="X66" s="4">
        <f t="shared" si="6"/>
        <v>0</v>
      </c>
      <c r="Y66" s="4">
        <f t="shared" si="7"/>
        <v>0.73</v>
      </c>
      <c r="Z66" s="5">
        <f t="shared" si="17"/>
        <v>16.3800570195586</v>
      </c>
      <c r="AA66" s="5">
        <f t="shared" si="17"/>
        <v>0</v>
      </c>
      <c r="AB66" s="5">
        <f t="shared" si="18"/>
        <v>0.0107868491780725</v>
      </c>
      <c r="AD66" s="4">
        <f t="shared" si="8"/>
        <v>4469.476592</v>
      </c>
      <c r="AE66" s="5">
        <f t="shared" si="22"/>
        <v>25.7147106224698</v>
      </c>
      <c r="AG66">
        <f t="shared" si="19"/>
        <v>76.2604829228166</v>
      </c>
      <c r="AH66">
        <f t="shared" si="20"/>
        <v>0.011961312477513</v>
      </c>
      <c r="AJ66">
        <f t="shared" si="9"/>
        <v>63.817077529936</v>
      </c>
      <c r="AK66">
        <f t="shared" si="10"/>
        <v>0.0100095878819678</v>
      </c>
    </row>
    <row r="67" spans="1:37">
      <c r="A67">
        <v>3.70852042492608</v>
      </c>
      <c r="B67">
        <v>0.27415403117103</v>
      </c>
      <c r="C67">
        <v>0.0241507380847872</v>
      </c>
      <c r="D67">
        <f t="shared" ref="D67:D130" si="23">B67-C67</f>
        <v>0.250003293086243</v>
      </c>
      <c r="E67">
        <f t="shared" ref="E67:E130" si="24">1-B67</f>
        <v>0.72584596882897</v>
      </c>
      <c r="F67">
        <f t="shared" ref="F67:F130" si="25">C67+D67+E67</f>
        <v>1</v>
      </c>
      <c r="G67" s="1">
        <v>65</v>
      </c>
      <c r="H67" s="2">
        <f t="shared" si="21"/>
        <v>0.00141461959589628</v>
      </c>
      <c r="I67" s="2">
        <f t="shared" si="12"/>
        <v>0.0145074665386726</v>
      </c>
      <c r="J67" s="2">
        <f t="shared" si="13"/>
        <v>0.041574354561961</v>
      </c>
      <c r="K67" s="3">
        <f t="shared" ref="K67:M130" si="26">H67/($H67+$I67+$J67)</f>
        <v>0.0246036029145306</v>
      </c>
      <c r="L67" s="3">
        <f t="shared" si="26"/>
        <v>0.252319384694506</v>
      </c>
      <c r="M67" s="3">
        <f t="shared" si="26"/>
        <v>0.723077012390963</v>
      </c>
      <c r="N67" s="4">
        <f t="shared" ref="N67:N130" si="27">IF($G67&lt;=6,C_oxa+C_cap+C_bev,C_cap+C_bev)</f>
        <v>1338.079801</v>
      </c>
      <c r="O67" s="4">
        <f t="shared" ref="O67:O130" si="28">IF($G67&lt;=36,IF(MOD($G67-1,9)=0,C_test,0),IF(MOD($G67-1,18)=0,C_test,0))+IF($G67&lt;=36,IF(MOD($G67-1,9)=0,C_imag,0),IF(MOD($G67-1,18)=0,C_imag,0))</f>
        <v>0</v>
      </c>
      <c r="P67" s="4">
        <v>0</v>
      </c>
      <c r="Q67" s="4">
        <f t="shared" si="14"/>
        <v>0.8</v>
      </c>
      <c r="R67" s="5">
        <f t="shared" si="15"/>
        <v>32.9215840917581</v>
      </c>
      <c r="S67" s="5">
        <f t="shared" si="15"/>
        <v>0</v>
      </c>
      <c r="T67" s="5">
        <f t="shared" si="15"/>
        <v>0</v>
      </c>
      <c r="U67" s="5">
        <f t="shared" si="16"/>
        <v>0.00113169567671702</v>
      </c>
      <c r="W67" s="4">
        <f t="shared" ref="W67:W130" si="29">C_bst*R_bst1+IF(MOD($G67-1,2)=0,C_foriB*R_foriB1+C_foriC*R_foriC1+C_IriB*R_IriCaB1+C_XeB*R_XeB1,0)+IF(MOD($G67,4)=0,0,C_Fru*R_Fru1)+C_fori*R_fori1+C_IriCaB*R_IriCaB1+C_CaB*R_CaB1</f>
        <v>445.869316844448</v>
      </c>
      <c r="X67" s="4">
        <f t="shared" ref="X67:X130" si="30">IF($G67&lt;=36,IF(MOD($G67-1,9)=0,C_test,0),IF(MOD($G67-1,18)=0,C_test,0))+IF($G67&lt;=36,IF(MOD($G67-1,9)=0,C_imag,0),IF(MOD($G67-1,18)=0,C_imag,0))</f>
        <v>0</v>
      </c>
      <c r="Y67" s="4">
        <f t="shared" ref="Y67:Y130" si="31">U_pd</f>
        <v>0.73</v>
      </c>
      <c r="Z67" s="5">
        <f t="shared" si="17"/>
        <v>112.501471680351</v>
      </c>
      <c r="AA67" s="5">
        <f t="shared" si="17"/>
        <v>0</v>
      </c>
      <c r="AB67" s="5">
        <f t="shared" si="18"/>
        <v>0.010590450573231</v>
      </c>
      <c r="AD67" s="4">
        <f t="shared" ref="AD67:AD130" si="32">C_eol</f>
        <v>4469.476592</v>
      </c>
      <c r="AE67" s="5">
        <f t="shared" si="22"/>
        <v>25.0693857179996</v>
      </c>
      <c r="AG67">
        <f t="shared" si="19"/>
        <v>170.492441490109</v>
      </c>
      <c r="AH67">
        <f t="shared" si="20"/>
        <v>0.011722146249948</v>
      </c>
      <c r="AJ67">
        <f t="shared" ref="AJ67:AJ130" si="33">AG67/(1+dr)^A67</f>
        <v>142.27355441617</v>
      </c>
      <c r="AK67">
        <f t="shared" ref="AK67:AK130" si="34">AH67/(1+dr)^A67</f>
        <v>0.00978196685900023</v>
      </c>
    </row>
    <row r="68" spans="1:37">
      <c r="A68">
        <v>3.7660168656226</v>
      </c>
      <c r="B68">
        <v>0.268754132389178</v>
      </c>
      <c r="C68">
        <v>0.0232900719007928</v>
      </c>
      <c r="D68">
        <f t="shared" si="23"/>
        <v>0.245464060488385</v>
      </c>
      <c r="E68">
        <f t="shared" si="24"/>
        <v>0.731245867610822</v>
      </c>
      <c r="F68">
        <f t="shared" si="25"/>
        <v>1</v>
      </c>
      <c r="G68" s="1">
        <v>66</v>
      </c>
      <c r="H68" s="2">
        <f t="shared" si="21"/>
        <v>0.00136383885896538</v>
      </c>
      <c r="I68" s="2">
        <f t="shared" ref="I68:I131" si="35">(D68+D67)*(A68-A67)/2</f>
        <v>0.0142438046559326</v>
      </c>
      <c r="J68" s="2">
        <f t="shared" ref="J68:J131" si="36">(E68+E67)*(A68-A67)/2</f>
        <v>0.0418887971816218</v>
      </c>
      <c r="K68" s="3">
        <f t="shared" si="26"/>
        <v>0.02372040499279</v>
      </c>
      <c r="L68" s="3">
        <f t="shared" si="26"/>
        <v>0.247733676787314</v>
      </c>
      <c r="M68" s="3">
        <f t="shared" si="26"/>
        <v>0.728545918219896</v>
      </c>
      <c r="N68" s="4">
        <f t="shared" si="27"/>
        <v>1338.079801</v>
      </c>
      <c r="O68" s="4">
        <f t="shared" si="28"/>
        <v>0</v>
      </c>
      <c r="P68" s="4">
        <v>0</v>
      </c>
      <c r="Q68" s="4">
        <f t="shared" ref="Q68:Q131" si="37">(U_pfs1)</f>
        <v>0.8</v>
      </c>
      <c r="R68" s="5">
        <f t="shared" ref="R68:T131" si="38">N68*$K68</f>
        <v>31.7397947923918</v>
      </c>
      <c r="S68" s="5">
        <f t="shared" si="38"/>
        <v>0</v>
      </c>
      <c r="T68" s="5">
        <f t="shared" si="38"/>
        <v>0</v>
      </c>
      <c r="U68" s="5">
        <f t="shared" ref="U68:U131" si="39">Q68*$H68</f>
        <v>0.0010910710871723</v>
      </c>
      <c r="W68" s="4">
        <f t="shared" si="29"/>
        <v>84.428751887984</v>
      </c>
      <c r="X68" s="4">
        <f t="shared" si="30"/>
        <v>0</v>
      </c>
      <c r="Y68" s="4">
        <f t="shared" si="31"/>
        <v>0.73</v>
      </c>
      <c r="Z68" s="5">
        <f t="shared" ref="Z68:AA131" si="40">W68*$L68</f>
        <v>20.9158451317742</v>
      </c>
      <c r="AA68" s="5">
        <f t="shared" si="40"/>
        <v>0</v>
      </c>
      <c r="AB68" s="5">
        <f t="shared" ref="AB68:AB131" si="41">Y68*$I68</f>
        <v>0.0103979773988308</v>
      </c>
      <c r="AD68" s="4">
        <f t="shared" si="32"/>
        <v>4469.476592</v>
      </c>
      <c r="AE68" s="5">
        <f t="shared" si="22"/>
        <v>24.4431465862684</v>
      </c>
      <c r="AG68">
        <f t="shared" ref="AG68:AG131" si="42">SUM(R68:T68)+SUM(Z68:AA68)+AE68</f>
        <v>77.0987865104344</v>
      </c>
      <c r="AH68">
        <f t="shared" ref="AH68:AH131" si="43">U68+AB68</f>
        <v>0.0114890484860031</v>
      </c>
      <c r="AJ68">
        <f t="shared" si="33"/>
        <v>64.1576259047745</v>
      </c>
      <c r="AK68">
        <f t="shared" si="34"/>
        <v>0.00956059243120568</v>
      </c>
    </row>
    <row r="69" spans="1:37">
      <c r="A69">
        <v>3.82351330631913</v>
      </c>
      <c r="B69">
        <v>0.263488181054557</v>
      </c>
      <c r="C69">
        <v>0.0224716463810293</v>
      </c>
      <c r="D69">
        <f t="shared" si="23"/>
        <v>0.241016534673528</v>
      </c>
      <c r="E69">
        <f t="shared" si="24"/>
        <v>0.736511818945443</v>
      </c>
      <c r="F69">
        <f t="shared" si="25"/>
        <v>1</v>
      </c>
      <c r="G69" s="1">
        <v>67</v>
      </c>
      <c r="H69" s="2">
        <f t="shared" ref="H69:H132" si="44">(C69+C68)*(A69-A68)/2</f>
        <v>0.00131556796068105</v>
      </c>
      <c r="I69" s="2">
        <f t="shared" si="35"/>
        <v>0.0139854513448698</v>
      </c>
      <c r="J69" s="2">
        <f t="shared" si="36"/>
        <v>0.0421954213909791</v>
      </c>
      <c r="K69" s="3">
        <f t="shared" si="26"/>
        <v>0.0228808591409111</v>
      </c>
      <c r="L69" s="3">
        <f t="shared" si="26"/>
        <v>0.243240297580956</v>
      </c>
      <c r="M69" s="3">
        <f t="shared" si="26"/>
        <v>0.733878843278132</v>
      </c>
      <c r="N69" s="4">
        <f t="shared" si="27"/>
        <v>1338.079801</v>
      </c>
      <c r="O69" s="4">
        <f t="shared" si="28"/>
        <v>0</v>
      </c>
      <c r="P69" s="4">
        <v>0</v>
      </c>
      <c r="Q69" s="4">
        <f t="shared" si="37"/>
        <v>0.8</v>
      </c>
      <c r="R69" s="5">
        <f t="shared" si="38"/>
        <v>30.6164154459793</v>
      </c>
      <c r="S69" s="5">
        <f t="shared" si="38"/>
        <v>0</v>
      </c>
      <c r="T69" s="5">
        <f t="shared" si="38"/>
        <v>0</v>
      </c>
      <c r="U69" s="5">
        <f t="shared" si="39"/>
        <v>0.00105245436854484</v>
      </c>
      <c r="W69" s="4">
        <f t="shared" si="29"/>
        <v>445.869316844448</v>
      </c>
      <c r="X69" s="4">
        <f t="shared" si="30"/>
        <v>0</v>
      </c>
      <c r="Y69" s="4">
        <f t="shared" si="31"/>
        <v>0.73</v>
      </c>
      <c r="Z69" s="5">
        <f t="shared" si="40"/>
        <v>108.453385311461</v>
      </c>
      <c r="AA69" s="5">
        <f t="shared" si="40"/>
        <v>0</v>
      </c>
      <c r="AB69" s="5">
        <f t="shared" si="41"/>
        <v>0.0102093794817549</v>
      </c>
      <c r="AD69" s="4">
        <f t="shared" si="32"/>
        <v>4469.476592</v>
      </c>
      <c r="AE69" s="5">
        <f t="shared" ref="AE69:AE132" si="45">AD69*($M69-$M68)</f>
        <v>23.8353837146781</v>
      </c>
      <c r="AG69">
        <f t="shared" si="42"/>
        <v>162.905184472119</v>
      </c>
      <c r="AH69">
        <f t="shared" si="43"/>
        <v>0.0112618338502998</v>
      </c>
      <c r="AJ69">
        <f t="shared" si="33"/>
        <v>135.181524245913</v>
      </c>
      <c r="AK69">
        <f t="shared" si="34"/>
        <v>0.00934526344647001</v>
      </c>
    </row>
    <row r="70" spans="1:37">
      <c r="A70">
        <v>3.88100974701566</v>
      </c>
      <c r="B70">
        <v>0.258352241130186</v>
      </c>
      <c r="C70">
        <v>0.0216928498838809</v>
      </c>
      <c r="D70">
        <f t="shared" si="23"/>
        <v>0.236659391246305</v>
      </c>
      <c r="E70">
        <f t="shared" si="24"/>
        <v>0.741647758869814</v>
      </c>
      <c r="F70">
        <f t="shared" si="25"/>
        <v>1</v>
      </c>
      <c r="G70" s="1">
        <v>68</v>
      </c>
      <c r="H70" s="2">
        <f t="shared" si="44"/>
        <v>0.00126965067019377</v>
      </c>
      <c r="I70" s="2">
        <f t="shared" si="35"/>
        <v>0.013732332773405</v>
      </c>
      <c r="J70" s="2">
        <f t="shared" si="36"/>
        <v>0.0424944572529316</v>
      </c>
      <c r="K70" s="3">
        <f t="shared" si="26"/>
        <v>0.0220822481324551</v>
      </c>
      <c r="L70" s="3">
        <f t="shared" si="26"/>
        <v>0.238837962959916</v>
      </c>
      <c r="M70" s="3">
        <f t="shared" si="26"/>
        <v>0.739079788907628</v>
      </c>
      <c r="N70" s="4">
        <f t="shared" si="27"/>
        <v>1338.079801</v>
      </c>
      <c r="O70" s="4">
        <f t="shared" si="28"/>
        <v>0</v>
      </c>
      <c r="P70" s="4">
        <v>0</v>
      </c>
      <c r="Q70" s="4">
        <f t="shared" si="37"/>
        <v>0.8</v>
      </c>
      <c r="R70" s="5">
        <f t="shared" si="38"/>
        <v>29.5478101867081</v>
      </c>
      <c r="S70" s="5">
        <f t="shared" si="38"/>
        <v>0</v>
      </c>
      <c r="T70" s="5">
        <f t="shared" si="38"/>
        <v>0</v>
      </c>
      <c r="U70" s="5">
        <f t="shared" si="39"/>
        <v>0.00101572053615502</v>
      </c>
      <c r="W70" s="4">
        <f t="shared" si="29"/>
        <v>63.735973487984</v>
      </c>
      <c r="X70" s="4">
        <f t="shared" si="30"/>
        <v>0</v>
      </c>
      <c r="Y70" s="4">
        <f t="shared" si="31"/>
        <v>0.73</v>
      </c>
      <c r="Z70" s="5">
        <f t="shared" si="40"/>
        <v>15.2225700751373</v>
      </c>
      <c r="AA70" s="5">
        <f t="shared" si="40"/>
        <v>0</v>
      </c>
      <c r="AB70" s="5">
        <f t="shared" si="41"/>
        <v>0.0100246029245856</v>
      </c>
      <c r="AD70" s="4">
        <f t="shared" si="32"/>
        <v>4469.476592</v>
      </c>
      <c r="AE70" s="5">
        <f t="shared" si="45"/>
        <v>23.2455047472972</v>
      </c>
      <c r="AG70">
        <f t="shared" si="42"/>
        <v>68.0158850091427</v>
      </c>
      <c r="AH70">
        <f t="shared" si="43"/>
        <v>0.0110403234607406</v>
      </c>
      <c r="AJ70">
        <f t="shared" si="33"/>
        <v>56.2826421842804</v>
      </c>
      <c r="AK70">
        <f t="shared" si="34"/>
        <v>0.00913578607197504</v>
      </c>
    </row>
    <row r="71" spans="1:37">
      <c r="A71">
        <v>3.93850618771219</v>
      </c>
      <c r="B71">
        <v>0.253342503346148</v>
      </c>
      <c r="C71">
        <v>0.0209512637246342</v>
      </c>
      <c r="D71">
        <f t="shared" si="23"/>
        <v>0.232391239621514</v>
      </c>
      <c r="E71">
        <f t="shared" si="24"/>
        <v>0.746657496653852</v>
      </c>
      <c r="F71">
        <f t="shared" si="25"/>
        <v>1</v>
      </c>
      <c r="G71" s="1">
        <v>69</v>
      </c>
      <c r="H71" s="2">
        <f t="shared" si="44"/>
        <v>0.00122594237457404</v>
      </c>
      <c r="I71" s="2">
        <f t="shared" si="35"/>
        <v>0.0134843708906807</v>
      </c>
      <c r="J71" s="2">
        <f t="shared" si="36"/>
        <v>0.0427861274312751</v>
      </c>
      <c r="K71" s="3">
        <f t="shared" si="26"/>
        <v>0.0213220568042575</v>
      </c>
      <c r="L71" s="3">
        <f t="shared" si="26"/>
        <v>0.234525315433909</v>
      </c>
      <c r="M71" s="3">
        <f t="shared" si="26"/>
        <v>0.744152627761833</v>
      </c>
      <c r="N71" s="4">
        <f t="shared" si="27"/>
        <v>1338.079801</v>
      </c>
      <c r="O71" s="4">
        <f t="shared" si="28"/>
        <v>0</v>
      </c>
      <c r="P71" s="4">
        <v>0</v>
      </c>
      <c r="Q71" s="4">
        <f t="shared" si="37"/>
        <v>0.8</v>
      </c>
      <c r="R71" s="5">
        <f t="shared" si="38"/>
        <v>28.5306135255516</v>
      </c>
      <c r="S71" s="5">
        <f t="shared" si="38"/>
        <v>0</v>
      </c>
      <c r="T71" s="5">
        <f t="shared" si="38"/>
        <v>0</v>
      </c>
      <c r="U71" s="5">
        <f t="shared" si="39"/>
        <v>0.000980753899659229</v>
      </c>
      <c r="W71" s="4">
        <f t="shared" si="29"/>
        <v>445.869316844448</v>
      </c>
      <c r="X71" s="4">
        <f t="shared" si="30"/>
        <v>0</v>
      </c>
      <c r="Y71" s="4">
        <f t="shared" si="31"/>
        <v>0.73</v>
      </c>
      <c r="Z71" s="5">
        <f t="shared" si="40"/>
        <v>104.567642175246</v>
      </c>
      <c r="AA71" s="5">
        <f t="shared" si="40"/>
        <v>0</v>
      </c>
      <c r="AB71" s="5">
        <f t="shared" si="41"/>
        <v>0.00984359075019695</v>
      </c>
      <c r="AD71" s="4">
        <f t="shared" si="32"/>
        <v>4469.476592</v>
      </c>
      <c r="AE71" s="5">
        <f t="shared" si="45"/>
        <v>22.6729345138552</v>
      </c>
      <c r="AG71">
        <f t="shared" si="42"/>
        <v>155.771190214653</v>
      </c>
      <c r="AH71">
        <f t="shared" si="43"/>
        <v>0.0108243446498562</v>
      </c>
      <c r="AJ71">
        <f t="shared" si="33"/>
        <v>128.538418676178</v>
      </c>
      <c r="AK71">
        <f t="shared" si="34"/>
        <v>0.00893197350922968</v>
      </c>
    </row>
    <row r="72" spans="1:37">
      <c r="A72">
        <v>3.99600262840872</v>
      </c>
      <c r="B72">
        <v>0.248455281379467</v>
      </c>
      <c r="C72">
        <v>0.0202446457281553</v>
      </c>
      <c r="D72">
        <f t="shared" si="23"/>
        <v>0.228210635651312</v>
      </c>
      <c r="E72">
        <f t="shared" si="24"/>
        <v>0.751544718620533</v>
      </c>
      <c r="F72">
        <f t="shared" si="25"/>
        <v>1</v>
      </c>
      <c r="G72" s="1">
        <v>70</v>
      </c>
      <c r="H72" s="2">
        <f t="shared" si="44"/>
        <v>0.00118430908239596</v>
      </c>
      <c r="I72" s="2">
        <f t="shared" si="35"/>
        <v>0.0132414842031672</v>
      </c>
      <c r="J72" s="2">
        <f t="shared" si="36"/>
        <v>0.0430706474109667</v>
      </c>
      <c r="K72" s="3">
        <f t="shared" si="26"/>
        <v>0.0205979547263948</v>
      </c>
      <c r="L72" s="3">
        <f t="shared" si="26"/>
        <v>0.230300937636413</v>
      </c>
      <c r="M72" s="3">
        <f t="shared" si="26"/>
        <v>0.749101107637193</v>
      </c>
      <c r="N72" s="4">
        <f t="shared" si="27"/>
        <v>1338.079801</v>
      </c>
      <c r="O72" s="4">
        <f t="shared" si="28"/>
        <v>0</v>
      </c>
      <c r="P72" s="4">
        <v>0</v>
      </c>
      <c r="Q72" s="4">
        <f t="shared" si="37"/>
        <v>0.8</v>
      </c>
      <c r="R72" s="5">
        <f t="shared" si="38"/>
        <v>27.5617071613013</v>
      </c>
      <c r="S72" s="5">
        <f t="shared" si="38"/>
        <v>0</v>
      </c>
      <c r="T72" s="5">
        <f t="shared" si="38"/>
        <v>0</v>
      </c>
      <c r="U72" s="5">
        <f t="shared" si="39"/>
        <v>0.000947447265916771</v>
      </c>
      <c r="W72" s="4">
        <f t="shared" si="29"/>
        <v>84.428751887984</v>
      </c>
      <c r="X72" s="4">
        <f t="shared" si="30"/>
        <v>0</v>
      </c>
      <c r="Y72" s="4">
        <f t="shared" si="31"/>
        <v>0.73</v>
      </c>
      <c r="Z72" s="5">
        <f t="shared" si="40"/>
        <v>19.4440207232748</v>
      </c>
      <c r="AA72" s="5">
        <f t="shared" si="40"/>
        <v>0</v>
      </c>
      <c r="AB72" s="5">
        <f t="shared" si="41"/>
        <v>0.00966628346831209</v>
      </c>
      <c r="AD72" s="4">
        <f t="shared" si="32"/>
        <v>4469.476592</v>
      </c>
      <c r="AE72" s="5">
        <f t="shared" si="45"/>
        <v>22.1171149689024</v>
      </c>
      <c r="AG72">
        <f t="shared" si="42"/>
        <v>69.1228428534785</v>
      </c>
      <c r="AH72">
        <f t="shared" si="43"/>
        <v>0.0106137307342289</v>
      </c>
      <c r="AJ72">
        <f t="shared" si="33"/>
        <v>56.878625974366</v>
      </c>
      <c r="AK72">
        <f t="shared" si="34"/>
        <v>0.00873364571975871</v>
      </c>
    </row>
    <row r="73" spans="1:37">
      <c r="A73">
        <v>4.05349906910525</v>
      </c>
      <c r="B73">
        <v>0.243687008071923</v>
      </c>
      <c r="C73">
        <v>0.0195709153584023</v>
      </c>
      <c r="D73">
        <f t="shared" si="23"/>
        <v>0.224116092713521</v>
      </c>
      <c r="E73">
        <f t="shared" si="24"/>
        <v>0.756312991928077</v>
      </c>
      <c r="F73">
        <f t="shared" si="25"/>
        <v>1</v>
      </c>
      <c r="G73" s="1">
        <v>71</v>
      </c>
      <c r="H73" s="2">
        <f t="shared" si="44"/>
        <v>0.00114462652340616</v>
      </c>
      <c r="I73" s="2">
        <f t="shared" si="35"/>
        <v>0.013003588456442</v>
      </c>
      <c r="J73" s="2">
        <f t="shared" si="36"/>
        <v>0.0433482257166818</v>
      </c>
      <c r="K73" s="3">
        <f t="shared" si="26"/>
        <v>0.0199077805432788</v>
      </c>
      <c r="L73" s="3">
        <f t="shared" si="26"/>
        <v>0.226163364182416</v>
      </c>
      <c r="M73" s="3">
        <f t="shared" si="26"/>
        <v>0.753928855274305</v>
      </c>
      <c r="N73" s="4">
        <f t="shared" si="27"/>
        <v>1338.079801</v>
      </c>
      <c r="O73" s="4">
        <f t="shared" si="28"/>
        <v>0</v>
      </c>
      <c r="P73" s="4">
        <v>0</v>
      </c>
      <c r="Q73" s="4">
        <f t="shared" si="37"/>
        <v>0.8</v>
      </c>
      <c r="R73" s="5">
        <f t="shared" si="38"/>
        <v>26.6381990277022</v>
      </c>
      <c r="S73" s="5">
        <f t="shared" si="38"/>
        <v>0</v>
      </c>
      <c r="T73" s="5">
        <f t="shared" si="38"/>
        <v>0</v>
      </c>
      <c r="U73" s="5">
        <f t="shared" si="39"/>
        <v>0.000915701218724929</v>
      </c>
      <c r="W73" s="4">
        <f t="shared" si="29"/>
        <v>445.869316844448</v>
      </c>
      <c r="X73" s="4">
        <f t="shared" si="30"/>
        <v>0</v>
      </c>
      <c r="Y73" s="4">
        <f t="shared" si="31"/>
        <v>0.73</v>
      </c>
      <c r="Z73" s="5">
        <f t="shared" si="40"/>
        <v>100.839304683256</v>
      </c>
      <c r="AA73" s="5">
        <f t="shared" si="40"/>
        <v>0</v>
      </c>
      <c r="AB73" s="5">
        <f t="shared" si="41"/>
        <v>0.00949261957320266</v>
      </c>
      <c r="AD73" s="4">
        <f t="shared" si="32"/>
        <v>4469.476592</v>
      </c>
      <c r="AE73" s="5">
        <f t="shared" si="45"/>
        <v>21.577505056157</v>
      </c>
      <c r="AG73">
        <f t="shared" si="42"/>
        <v>149.055008767115</v>
      </c>
      <c r="AH73">
        <f t="shared" si="43"/>
        <v>0.0104083207919276</v>
      </c>
      <c r="AJ73">
        <f t="shared" si="33"/>
        <v>122.308255092471</v>
      </c>
      <c r="AK73">
        <f t="shared" si="34"/>
        <v>0.00854062916122686</v>
      </c>
    </row>
    <row r="74" spans="1:37">
      <c r="A74">
        <v>4.11099550980177</v>
      </c>
      <c r="B74">
        <v>0.239034231698325</v>
      </c>
      <c r="C74">
        <v>0.0189281402580316</v>
      </c>
      <c r="D74">
        <f t="shared" si="23"/>
        <v>0.220106091440293</v>
      </c>
      <c r="E74">
        <f t="shared" si="24"/>
        <v>0.760965768301675</v>
      </c>
      <c r="F74">
        <f t="shared" si="25"/>
        <v>1</v>
      </c>
      <c r="G74" s="1">
        <v>72</v>
      </c>
      <c r="H74" s="2">
        <f t="shared" si="44"/>
        <v>0.00110677933406115</v>
      </c>
      <c r="I74" s="2">
        <f t="shared" si="35"/>
        <v>0.0127705972336391</v>
      </c>
      <c r="J74" s="2">
        <f t="shared" si="36"/>
        <v>0.0436190641288194</v>
      </c>
      <c r="K74" s="3">
        <f t="shared" si="26"/>
        <v>0.0192495278082169</v>
      </c>
      <c r="L74" s="3">
        <f t="shared" si="26"/>
        <v>0.222111092076907</v>
      </c>
      <c r="M74" s="3">
        <f t="shared" si="26"/>
        <v>0.758639380114876</v>
      </c>
      <c r="N74" s="4">
        <f t="shared" si="27"/>
        <v>1338.079801</v>
      </c>
      <c r="O74" s="4">
        <f t="shared" si="28"/>
        <v>0</v>
      </c>
      <c r="P74" s="4">
        <v>0</v>
      </c>
      <c r="Q74" s="4">
        <f t="shared" si="37"/>
        <v>0.8</v>
      </c>
      <c r="R74" s="5">
        <f t="shared" si="38"/>
        <v>25.7574043389629</v>
      </c>
      <c r="S74" s="5">
        <f t="shared" si="38"/>
        <v>0</v>
      </c>
      <c r="T74" s="5">
        <f t="shared" si="38"/>
        <v>0</v>
      </c>
      <c r="U74" s="5">
        <f t="shared" si="39"/>
        <v>0.000885423467248922</v>
      </c>
      <c r="W74" s="4">
        <f t="shared" si="29"/>
        <v>63.735973487984</v>
      </c>
      <c r="X74" s="4">
        <f t="shared" si="30"/>
        <v>0</v>
      </c>
      <c r="Y74" s="4">
        <f t="shared" si="31"/>
        <v>0.73</v>
      </c>
      <c r="Z74" s="5">
        <f t="shared" si="40"/>
        <v>14.1564666760009</v>
      </c>
      <c r="AA74" s="5">
        <f t="shared" si="40"/>
        <v>0</v>
      </c>
      <c r="AB74" s="5">
        <f t="shared" si="41"/>
        <v>0.00932253598055655</v>
      </c>
      <c r="AD74" s="4">
        <f t="shared" si="32"/>
        <v>4469.476592</v>
      </c>
      <c r="AE74" s="5">
        <f t="shared" si="45"/>
        <v>21.0535805109676</v>
      </c>
      <c r="AG74">
        <f t="shared" si="42"/>
        <v>60.9674515259314</v>
      </c>
      <c r="AH74">
        <f t="shared" si="43"/>
        <v>0.0102079594478055</v>
      </c>
      <c r="AJ74">
        <f t="shared" si="33"/>
        <v>49.8871769309947</v>
      </c>
      <c r="AK74">
        <f t="shared" si="34"/>
        <v>0.0083527565337136</v>
      </c>
    </row>
    <row r="75" spans="1:37">
      <c r="A75">
        <v>4.1684919504983</v>
      </c>
      <c r="B75">
        <v>0.234493612295473</v>
      </c>
      <c r="C75">
        <v>0.0183145240504962</v>
      </c>
      <c r="D75">
        <f t="shared" si="23"/>
        <v>0.216179088244977</v>
      </c>
      <c r="E75">
        <f t="shared" si="24"/>
        <v>0.765506387704527</v>
      </c>
      <c r="F75">
        <f t="shared" si="25"/>
        <v>1</v>
      </c>
      <c r="G75" s="1">
        <v>73</v>
      </c>
      <c r="H75" s="2">
        <f t="shared" si="44"/>
        <v>0.00107066031989803</v>
      </c>
      <c r="I75" s="2">
        <f t="shared" si="35"/>
        <v>0.0125424224802746</v>
      </c>
      <c r="J75" s="2">
        <f t="shared" si="36"/>
        <v>0.0438833578963577</v>
      </c>
      <c r="K75" s="3">
        <f t="shared" si="26"/>
        <v>0.0186213321542639</v>
      </c>
      <c r="L75" s="3">
        <f t="shared" si="26"/>
        <v>0.218142589842635</v>
      </c>
      <c r="M75" s="3">
        <f t="shared" si="26"/>
        <v>0.763236078003101</v>
      </c>
      <c r="N75" s="4">
        <f t="shared" si="27"/>
        <v>1338.079801</v>
      </c>
      <c r="O75" s="4">
        <f t="shared" si="28"/>
        <v>1574.14362</v>
      </c>
      <c r="P75" s="4">
        <v>0</v>
      </c>
      <c r="Q75" s="4">
        <f t="shared" si="37"/>
        <v>0.8</v>
      </c>
      <c r="R75" s="5">
        <f t="shared" si="38"/>
        <v>24.9168284233323</v>
      </c>
      <c r="S75" s="5">
        <f t="shared" si="38"/>
        <v>29.3126512065354</v>
      </c>
      <c r="T75" s="5">
        <f t="shared" si="38"/>
        <v>0</v>
      </c>
      <c r="U75" s="5">
        <f t="shared" si="39"/>
        <v>0.000856528255918423</v>
      </c>
      <c r="W75" s="4">
        <f t="shared" si="29"/>
        <v>445.869316844448</v>
      </c>
      <c r="X75" s="4">
        <f t="shared" si="30"/>
        <v>1574.14362</v>
      </c>
      <c r="Y75" s="4">
        <f t="shared" si="31"/>
        <v>0.73</v>
      </c>
      <c r="Z75" s="5">
        <f t="shared" si="40"/>
        <v>97.2630875078143</v>
      </c>
      <c r="AA75" s="5">
        <f t="shared" si="40"/>
        <v>343.387766051061</v>
      </c>
      <c r="AB75" s="5">
        <f t="shared" si="41"/>
        <v>0.00915596841060047</v>
      </c>
      <c r="AD75" s="4">
        <f t="shared" si="32"/>
        <v>4469.476592</v>
      </c>
      <c r="AE75" s="5">
        <f t="shared" si="45"/>
        <v>20.5448336119166</v>
      </c>
      <c r="AG75">
        <f t="shared" si="42"/>
        <v>515.425166800659</v>
      </c>
      <c r="AH75">
        <f t="shared" si="43"/>
        <v>0.0100124966665189</v>
      </c>
      <c r="AJ75">
        <f t="shared" si="33"/>
        <v>420.569910007269</v>
      </c>
      <c r="AK75">
        <f t="shared" si="34"/>
        <v>0.00816986653586227</v>
      </c>
    </row>
    <row r="76" spans="1:37">
      <c r="A76">
        <v>4.22598839119483</v>
      </c>
      <c r="B76">
        <v>0.23006191806006</v>
      </c>
      <c r="C76">
        <v>0.0177283952738229</v>
      </c>
      <c r="D76">
        <f t="shared" si="23"/>
        <v>0.212333522786237</v>
      </c>
      <c r="E76">
        <f t="shared" si="24"/>
        <v>0.76993808193994</v>
      </c>
      <c r="F76">
        <f t="shared" si="25"/>
        <v>1</v>
      </c>
      <c r="G76" s="1">
        <v>74</v>
      </c>
      <c r="H76" s="2">
        <f t="shared" si="44"/>
        <v>0.00103616978673027</v>
      </c>
      <c r="I76" s="2">
        <f t="shared" si="35"/>
        <v>0.0123189749639358</v>
      </c>
      <c r="J76" s="2">
        <f t="shared" si="36"/>
        <v>0.0441412959458643</v>
      </c>
      <c r="K76" s="3">
        <f t="shared" si="26"/>
        <v>0.0180214596621595</v>
      </c>
      <c r="L76" s="3">
        <f t="shared" si="26"/>
        <v>0.214256305515607</v>
      </c>
      <c r="M76" s="3">
        <f t="shared" si="26"/>
        <v>0.767722234822233</v>
      </c>
      <c r="N76" s="4">
        <f t="shared" si="27"/>
        <v>1338.079801</v>
      </c>
      <c r="O76" s="4">
        <f t="shared" si="28"/>
        <v>0</v>
      </c>
      <c r="P76" s="4">
        <v>0</v>
      </c>
      <c r="Q76" s="4">
        <f t="shared" si="37"/>
        <v>0.8</v>
      </c>
      <c r="R76" s="5">
        <f t="shared" si="38"/>
        <v>24.114151158472</v>
      </c>
      <c r="S76" s="5">
        <f t="shared" si="38"/>
        <v>0</v>
      </c>
      <c r="T76" s="5">
        <f t="shared" si="38"/>
        <v>0</v>
      </c>
      <c r="U76" s="5">
        <f t="shared" si="39"/>
        <v>0.000828935829384217</v>
      </c>
      <c r="W76" s="4">
        <f t="shared" si="29"/>
        <v>84.428751887984</v>
      </c>
      <c r="X76" s="4">
        <f t="shared" si="30"/>
        <v>0</v>
      </c>
      <c r="Y76" s="4">
        <f t="shared" si="31"/>
        <v>0.73</v>
      </c>
      <c r="Z76" s="5">
        <f t="shared" si="40"/>
        <v>18.0893924588133</v>
      </c>
      <c r="AA76" s="5">
        <f t="shared" si="40"/>
        <v>0</v>
      </c>
      <c r="AB76" s="5">
        <f t="shared" si="41"/>
        <v>0.00899285172367313</v>
      </c>
      <c r="AD76" s="4">
        <f t="shared" si="32"/>
        <v>4469.476592</v>
      </c>
      <c r="AE76" s="5">
        <f t="shared" si="45"/>
        <v>20.0507728911541</v>
      </c>
      <c r="AG76">
        <f t="shared" si="42"/>
        <v>62.2543165084394</v>
      </c>
      <c r="AH76">
        <f t="shared" si="43"/>
        <v>0.00982178755305734</v>
      </c>
      <c r="AJ76">
        <f t="shared" si="33"/>
        <v>50.6551653661358</v>
      </c>
      <c r="AK76">
        <f t="shared" si="34"/>
        <v>0.00799180363057601</v>
      </c>
    </row>
    <row r="77" spans="1:37">
      <c r="A77">
        <v>4.28348483189136</v>
      </c>
      <c r="B77">
        <v>0.225736021822087</v>
      </c>
      <c r="C77">
        <v>0.0171681973299956</v>
      </c>
      <c r="D77">
        <f t="shared" si="23"/>
        <v>0.208567824492091</v>
      </c>
      <c r="E77">
        <f t="shared" si="24"/>
        <v>0.774263978177913</v>
      </c>
      <c r="F77">
        <f t="shared" si="25"/>
        <v>1</v>
      </c>
      <c r="G77" s="1">
        <v>75</v>
      </c>
      <c r="H77" s="2">
        <f t="shared" si="44"/>
        <v>0.0010032149335782</v>
      </c>
      <c r="I77" s="2">
        <f t="shared" si="35"/>
        <v>0.0121001646764389</v>
      </c>
      <c r="J77" s="2">
        <f t="shared" si="36"/>
        <v>0.0443930610865124</v>
      </c>
      <c r="K77" s="3">
        <f t="shared" si="26"/>
        <v>0.0174482963019092</v>
      </c>
      <c r="L77" s="3">
        <f t="shared" si="26"/>
        <v>0.210450673639164</v>
      </c>
      <c r="M77" s="3">
        <f t="shared" si="26"/>
        <v>0.772101030058926</v>
      </c>
      <c r="N77" s="4">
        <f t="shared" si="27"/>
        <v>1338.079801</v>
      </c>
      <c r="O77" s="4">
        <f t="shared" si="28"/>
        <v>0</v>
      </c>
      <c r="P77" s="4">
        <v>0</v>
      </c>
      <c r="Q77" s="4">
        <f t="shared" si="37"/>
        <v>0.8</v>
      </c>
      <c r="R77" s="5">
        <f t="shared" si="38"/>
        <v>23.3472128434478</v>
      </c>
      <c r="S77" s="5">
        <f t="shared" si="38"/>
        <v>0</v>
      </c>
      <c r="T77" s="5">
        <f t="shared" si="38"/>
        <v>0</v>
      </c>
      <c r="U77" s="5">
        <f t="shared" si="39"/>
        <v>0.00080257194686256</v>
      </c>
      <c r="W77" s="4">
        <f t="shared" si="29"/>
        <v>445.869316844448</v>
      </c>
      <c r="X77" s="4">
        <f t="shared" si="30"/>
        <v>0</v>
      </c>
      <c r="Y77" s="4">
        <f t="shared" si="31"/>
        <v>0.73</v>
      </c>
      <c r="Z77" s="5">
        <f t="shared" si="40"/>
        <v>93.833498084948</v>
      </c>
      <c r="AA77" s="5">
        <f t="shared" si="40"/>
        <v>0</v>
      </c>
      <c r="AB77" s="5">
        <f t="shared" si="41"/>
        <v>0.00883312021380039</v>
      </c>
      <c r="AD77" s="4">
        <f t="shared" si="32"/>
        <v>4469.476592</v>
      </c>
      <c r="AE77" s="5">
        <f t="shared" si="45"/>
        <v>19.5709228115607</v>
      </c>
      <c r="AG77">
        <f t="shared" si="42"/>
        <v>136.751633739956</v>
      </c>
      <c r="AH77">
        <f t="shared" si="43"/>
        <v>0.00963569216066295</v>
      </c>
      <c r="AJ77">
        <f t="shared" si="33"/>
        <v>110.960519734418</v>
      </c>
      <c r="AK77">
        <f t="shared" si="34"/>
        <v>0.00781841782001042</v>
      </c>
    </row>
    <row r="78" spans="1:37">
      <c r="A78">
        <v>4.34098127258789</v>
      </c>
      <c r="B78">
        <v>0.221512897598909</v>
      </c>
      <c r="C78">
        <v>0.016632479346831</v>
      </c>
      <c r="D78">
        <f t="shared" si="23"/>
        <v>0.204880418252078</v>
      </c>
      <c r="E78">
        <f t="shared" si="24"/>
        <v>0.778487102401091</v>
      </c>
      <c r="F78">
        <f t="shared" si="25"/>
        <v>1</v>
      </c>
      <c r="G78" s="1">
        <v>76</v>
      </c>
      <c r="H78" s="2">
        <f t="shared" si="44"/>
        <v>0.000971709301025879</v>
      </c>
      <c r="I78" s="2">
        <f t="shared" si="35"/>
        <v>0.0118859011850124</v>
      </c>
      <c r="J78" s="2">
        <f t="shared" si="36"/>
        <v>0.0446388302104921</v>
      </c>
      <c r="K78" s="3">
        <f t="shared" si="26"/>
        <v>0.0169003383384133</v>
      </c>
      <c r="L78" s="3">
        <f t="shared" si="26"/>
        <v>0.206724121372085</v>
      </c>
      <c r="M78" s="3">
        <f t="shared" si="26"/>
        <v>0.776375540289502</v>
      </c>
      <c r="N78" s="4">
        <f t="shared" si="27"/>
        <v>1338.079801</v>
      </c>
      <c r="O78" s="4">
        <f t="shared" si="28"/>
        <v>0</v>
      </c>
      <c r="P78" s="4">
        <v>0</v>
      </c>
      <c r="Q78" s="4">
        <f t="shared" si="37"/>
        <v>0.8</v>
      </c>
      <c r="R78" s="5">
        <f t="shared" si="38"/>
        <v>22.6140013606967</v>
      </c>
      <c r="S78" s="5">
        <f t="shared" si="38"/>
        <v>0</v>
      </c>
      <c r="T78" s="5">
        <f t="shared" si="38"/>
        <v>0</v>
      </c>
      <c r="U78" s="5">
        <f t="shared" si="39"/>
        <v>0.000777367440820703</v>
      </c>
      <c r="W78" s="4">
        <f t="shared" si="29"/>
        <v>63.735973487984</v>
      </c>
      <c r="X78" s="4">
        <f t="shared" si="30"/>
        <v>0</v>
      </c>
      <c r="Y78" s="4">
        <f t="shared" si="31"/>
        <v>0.73</v>
      </c>
      <c r="Z78" s="5">
        <f t="shared" si="40"/>
        <v>13.175763119098</v>
      </c>
      <c r="AA78" s="5">
        <f t="shared" si="40"/>
        <v>0</v>
      </c>
      <c r="AB78" s="5">
        <f t="shared" si="41"/>
        <v>0.00867670786505906</v>
      </c>
      <c r="AD78" s="4">
        <f t="shared" si="32"/>
        <v>4469.476592</v>
      </c>
      <c r="AE78" s="5">
        <f t="shared" si="45"/>
        <v>19.104823417822</v>
      </c>
      <c r="AG78">
        <f t="shared" si="42"/>
        <v>54.8945878976167</v>
      </c>
      <c r="AH78">
        <f t="shared" si="43"/>
        <v>0.00945407530587977</v>
      </c>
      <c r="AJ78">
        <f t="shared" si="33"/>
        <v>44.4167909994102</v>
      </c>
      <c r="AK78">
        <f t="shared" si="34"/>
        <v>0.00764956442950503</v>
      </c>
    </row>
    <row r="79" spans="1:37">
      <c r="A79">
        <v>4.39847771328442</v>
      </c>
      <c r="B79">
        <v>0.217389617233806</v>
      </c>
      <c r="C79">
        <v>0.0161198878606357</v>
      </c>
      <c r="D79">
        <f t="shared" si="23"/>
        <v>0.20126972937317</v>
      </c>
      <c r="E79">
        <f t="shared" si="24"/>
        <v>0.782610382766194</v>
      </c>
      <c r="F79">
        <f t="shared" si="25"/>
        <v>1</v>
      </c>
      <c r="G79" s="1">
        <v>77</v>
      </c>
      <c r="H79" s="2">
        <f t="shared" si="44"/>
        <v>0.000941572269407533</v>
      </c>
      <c r="I79" s="2">
        <f t="shared" si="35"/>
        <v>0.0116760939384109</v>
      </c>
      <c r="J79" s="2">
        <f t="shared" si="36"/>
        <v>0.0448787744887111</v>
      </c>
      <c r="K79" s="3">
        <f t="shared" si="26"/>
        <v>0.0163761836037334</v>
      </c>
      <c r="L79" s="3">
        <f t="shared" si="26"/>
        <v>0.203075073812624</v>
      </c>
      <c r="M79" s="3">
        <f t="shared" si="26"/>
        <v>0.780548742583642</v>
      </c>
      <c r="N79" s="4">
        <f t="shared" si="27"/>
        <v>1338.079801</v>
      </c>
      <c r="O79" s="4">
        <f t="shared" si="28"/>
        <v>0</v>
      </c>
      <c r="P79" s="4">
        <v>0</v>
      </c>
      <c r="Q79" s="4">
        <f t="shared" si="37"/>
        <v>0.8</v>
      </c>
      <c r="R79" s="5">
        <f t="shared" si="38"/>
        <v>21.912640497623</v>
      </c>
      <c r="S79" s="5">
        <f t="shared" si="38"/>
        <v>0</v>
      </c>
      <c r="T79" s="5">
        <f t="shared" si="38"/>
        <v>0</v>
      </c>
      <c r="U79" s="5">
        <f t="shared" si="39"/>
        <v>0.000753257815526026</v>
      </c>
      <c r="W79" s="4">
        <f t="shared" si="29"/>
        <v>445.869316844448</v>
      </c>
      <c r="X79" s="4">
        <f t="shared" si="30"/>
        <v>0</v>
      </c>
      <c r="Y79" s="4">
        <f t="shared" si="31"/>
        <v>0.73</v>
      </c>
      <c r="Z79" s="5">
        <f t="shared" si="40"/>
        <v>90.5449444289706</v>
      </c>
      <c r="AA79" s="5">
        <f t="shared" si="40"/>
        <v>0</v>
      </c>
      <c r="AB79" s="5">
        <f t="shared" si="41"/>
        <v>0.00852354857503995</v>
      </c>
      <c r="AD79" s="4">
        <f t="shared" si="32"/>
        <v>4469.476592</v>
      </c>
      <c r="AE79" s="5">
        <f t="shared" si="45"/>
        <v>18.6520299673413</v>
      </c>
      <c r="AG79">
        <f t="shared" si="42"/>
        <v>131.109614893935</v>
      </c>
      <c r="AH79">
        <f t="shared" si="43"/>
        <v>0.00927680639056598</v>
      </c>
      <c r="AJ79">
        <f t="shared" si="33"/>
        <v>105.787385062948</v>
      </c>
      <c r="AK79">
        <f t="shared" si="34"/>
        <v>0.00748510390017643</v>
      </c>
    </row>
    <row r="80" spans="1:37">
      <c r="A80">
        <v>4.45597415398094</v>
      </c>
      <c r="B80">
        <v>0.213363347121915</v>
      </c>
      <c r="C80">
        <v>0.0156291592379863</v>
      </c>
      <c r="D80">
        <f t="shared" si="23"/>
        <v>0.197734187883929</v>
      </c>
      <c r="E80">
        <f t="shared" si="24"/>
        <v>0.786636652878085</v>
      </c>
      <c r="F80">
        <f t="shared" si="25"/>
        <v>1</v>
      </c>
      <c r="G80" s="1">
        <v>78</v>
      </c>
      <c r="H80" s="2">
        <f t="shared" si="44"/>
        <v>0.00091272860183848</v>
      </c>
      <c r="I80" s="2">
        <f t="shared" si="35"/>
        <v>0.0114706525331261</v>
      </c>
      <c r="J80" s="2">
        <f t="shared" si="36"/>
        <v>0.045113059561556</v>
      </c>
      <c r="K80" s="3">
        <f t="shared" si="26"/>
        <v>0.015874523549311</v>
      </c>
      <c r="L80" s="3">
        <f t="shared" si="26"/>
        <v>0.199501958628549</v>
      </c>
      <c r="M80" s="3">
        <f t="shared" si="26"/>
        <v>0.784623517822139</v>
      </c>
      <c r="N80" s="4">
        <f t="shared" si="27"/>
        <v>1338.079801</v>
      </c>
      <c r="O80" s="4">
        <f t="shared" si="28"/>
        <v>0</v>
      </c>
      <c r="P80" s="4">
        <v>0</v>
      </c>
      <c r="Q80" s="4">
        <f t="shared" si="37"/>
        <v>0.8</v>
      </c>
      <c r="R80" s="5">
        <f t="shared" si="38"/>
        <v>21.2413793118319</v>
      </c>
      <c r="S80" s="5">
        <f t="shared" si="38"/>
        <v>0</v>
      </c>
      <c r="T80" s="5">
        <f t="shared" si="38"/>
        <v>0</v>
      </c>
      <c r="U80" s="5">
        <f t="shared" si="39"/>
        <v>0.000730182881470784</v>
      </c>
      <c r="W80" s="4">
        <f t="shared" si="29"/>
        <v>84.428751887984</v>
      </c>
      <c r="X80" s="4">
        <f t="shared" si="30"/>
        <v>0</v>
      </c>
      <c r="Y80" s="4">
        <f t="shared" si="31"/>
        <v>0.73</v>
      </c>
      <c r="Z80" s="5">
        <f t="shared" si="40"/>
        <v>16.8437013662167</v>
      </c>
      <c r="AA80" s="5">
        <f t="shared" si="40"/>
        <v>0</v>
      </c>
      <c r="AB80" s="5">
        <f t="shared" si="41"/>
        <v>0.00837357634918205</v>
      </c>
      <c r="AD80" s="4">
        <f t="shared" si="32"/>
        <v>4469.476592</v>
      </c>
      <c r="AE80" s="5">
        <f t="shared" si="45"/>
        <v>18.2121125461234</v>
      </c>
      <c r="AG80">
        <f t="shared" si="42"/>
        <v>56.297193224172</v>
      </c>
      <c r="AH80">
        <f t="shared" si="43"/>
        <v>0.00910375923065284</v>
      </c>
      <c r="AJ80">
        <f t="shared" si="33"/>
        <v>45.2968262565615</v>
      </c>
      <c r="AK80">
        <f t="shared" si="34"/>
        <v>0.007324901589861</v>
      </c>
    </row>
    <row r="81" spans="1:37">
      <c r="A81">
        <v>4.51347059467747</v>
      </c>
      <c r="B81">
        <v>0.209431345025455</v>
      </c>
      <c r="C81">
        <v>0.0151591127638315</v>
      </c>
      <c r="D81">
        <f t="shared" si="23"/>
        <v>0.194272232261623</v>
      </c>
      <c r="E81">
        <f t="shared" si="24"/>
        <v>0.790568654974545</v>
      </c>
      <c r="F81">
        <f t="shared" si="25"/>
        <v>1</v>
      </c>
      <c r="G81" s="1">
        <v>79</v>
      </c>
      <c r="H81" s="2">
        <f t="shared" si="44"/>
        <v>0.000885108027650568</v>
      </c>
      <c r="I81" s="2">
        <f t="shared" si="35"/>
        <v>0.0112694869442788</v>
      </c>
      <c r="J81" s="2">
        <f t="shared" si="36"/>
        <v>0.0453418457246001</v>
      </c>
      <c r="K81" s="3">
        <f t="shared" si="26"/>
        <v>0.0153941360009089</v>
      </c>
      <c r="L81" s="3">
        <f t="shared" si="26"/>
        <v>0.196003210072776</v>
      </c>
      <c r="M81" s="3">
        <f t="shared" si="26"/>
        <v>0.788602653926315</v>
      </c>
      <c r="N81" s="4">
        <f t="shared" si="27"/>
        <v>1338.079801</v>
      </c>
      <c r="O81" s="4">
        <f t="shared" si="28"/>
        <v>0</v>
      </c>
      <c r="P81" s="4">
        <v>0</v>
      </c>
      <c r="Q81" s="4">
        <f t="shared" si="37"/>
        <v>0.8</v>
      </c>
      <c r="R81" s="5">
        <f t="shared" si="38"/>
        <v>20.5985824366631</v>
      </c>
      <c r="S81" s="5">
        <f t="shared" si="38"/>
        <v>0</v>
      </c>
      <c r="T81" s="5">
        <f t="shared" si="38"/>
        <v>0</v>
      </c>
      <c r="U81" s="5">
        <f t="shared" si="39"/>
        <v>0.000708086422120455</v>
      </c>
      <c r="W81" s="4">
        <f t="shared" si="29"/>
        <v>445.869316844448</v>
      </c>
      <c r="X81" s="4">
        <f t="shared" si="30"/>
        <v>0</v>
      </c>
      <c r="Y81" s="4">
        <f t="shared" si="31"/>
        <v>0.73</v>
      </c>
      <c r="Z81" s="5">
        <f t="shared" si="40"/>
        <v>87.3918173744675</v>
      </c>
      <c r="AA81" s="5">
        <f t="shared" si="40"/>
        <v>0</v>
      </c>
      <c r="AB81" s="5">
        <f t="shared" si="41"/>
        <v>0.00822672546932351</v>
      </c>
      <c r="AD81" s="4">
        <f t="shared" si="32"/>
        <v>4469.476592</v>
      </c>
      <c r="AE81" s="5">
        <f t="shared" si="45"/>
        <v>17.7846556739947</v>
      </c>
      <c r="AG81">
        <f t="shared" si="42"/>
        <v>125.775055485125</v>
      </c>
      <c r="AH81">
        <f t="shared" si="43"/>
        <v>0.00893481189144396</v>
      </c>
      <c r="AJ81">
        <f t="shared" si="33"/>
        <v>100.915351980315</v>
      </c>
      <c r="AK81">
        <f t="shared" si="34"/>
        <v>0.00716882758210832</v>
      </c>
    </row>
    <row r="82" spans="1:37">
      <c r="A82">
        <v>4.570967035374</v>
      </c>
      <c r="B82">
        <v>0.205590956979426</v>
      </c>
      <c r="C82">
        <v>0.0147086443309483</v>
      </c>
      <c r="D82">
        <f t="shared" si="23"/>
        <v>0.190882312648478</v>
      </c>
      <c r="E82">
        <f t="shared" si="24"/>
        <v>0.794409043020574</v>
      </c>
      <c r="F82">
        <f t="shared" si="25"/>
        <v>1</v>
      </c>
      <c r="G82" s="1">
        <v>80</v>
      </c>
      <c r="H82" s="2">
        <f t="shared" si="44"/>
        <v>0.00085864486226919</v>
      </c>
      <c r="I82" s="2">
        <f t="shared" si="35"/>
        <v>0.0110725077252114</v>
      </c>
      <c r="J82" s="2">
        <f t="shared" si="36"/>
        <v>0.0455652881090498</v>
      </c>
      <c r="K82" s="3">
        <f t="shared" si="26"/>
        <v>0.0149338785473899</v>
      </c>
      <c r="L82" s="3">
        <f t="shared" si="26"/>
        <v>0.192577272455051</v>
      </c>
      <c r="M82" s="3">
        <f t="shared" si="26"/>
        <v>0.792488848997559</v>
      </c>
      <c r="N82" s="4">
        <f t="shared" si="27"/>
        <v>1338.079801</v>
      </c>
      <c r="O82" s="4">
        <f t="shared" si="28"/>
        <v>0</v>
      </c>
      <c r="P82" s="4">
        <v>0</v>
      </c>
      <c r="Q82" s="4">
        <f t="shared" si="37"/>
        <v>0.8</v>
      </c>
      <c r="R82" s="5">
        <f t="shared" si="38"/>
        <v>19.9827212348496</v>
      </c>
      <c r="S82" s="5">
        <f t="shared" si="38"/>
        <v>0</v>
      </c>
      <c r="T82" s="5">
        <f t="shared" si="38"/>
        <v>0</v>
      </c>
      <c r="U82" s="5">
        <f t="shared" si="39"/>
        <v>0.000686915889815352</v>
      </c>
      <c r="W82" s="4">
        <f t="shared" si="29"/>
        <v>63.735973487984</v>
      </c>
      <c r="X82" s="4">
        <f t="shared" si="30"/>
        <v>0</v>
      </c>
      <c r="Y82" s="4">
        <f t="shared" si="31"/>
        <v>0.73</v>
      </c>
      <c r="Z82" s="5">
        <f t="shared" si="40"/>
        <v>12.2740999315834</v>
      </c>
      <c r="AA82" s="5">
        <f t="shared" si="40"/>
        <v>0</v>
      </c>
      <c r="AB82" s="5">
        <f t="shared" si="41"/>
        <v>0.00808293063940431</v>
      </c>
      <c r="AD82" s="4">
        <f t="shared" si="32"/>
        <v>4469.476592</v>
      </c>
      <c r="AE82" s="5">
        <f t="shared" si="45"/>
        <v>17.3692579028728</v>
      </c>
      <c r="AG82">
        <f t="shared" si="42"/>
        <v>49.6260790693058</v>
      </c>
      <c r="AH82">
        <f t="shared" si="43"/>
        <v>0.00876984652921967</v>
      </c>
      <c r="AJ82">
        <f t="shared" si="33"/>
        <v>39.7058388494259</v>
      </c>
      <c r="AK82">
        <f t="shared" si="34"/>
        <v>0.00701675650290831</v>
      </c>
    </row>
    <row r="83" spans="1:37">
      <c r="A83">
        <v>4.62846347607053</v>
      </c>
      <c r="B83">
        <v>0.20183961428831</v>
      </c>
      <c r="C83">
        <v>0.0142767206727001</v>
      </c>
      <c r="D83">
        <f t="shared" si="23"/>
        <v>0.18756289361561</v>
      </c>
      <c r="E83">
        <f t="shared" si="24"/>
        <v>0.79816038571169</v>
      </c>
      <c r="F83">
        <f t="shared" si="25"/>
        <v>1</v>
      </c>
      <c r="G83" s="1">
        <v>81</v>
      </c>
      <c r="H83" s="2">
        <f t="shared" si="44"/>
        <v>0.000833277659999766</v>
      </c>
      <c r="I83" s="2">
        <f t="shared" si="35"/>
        <v>0.0108796261794245</v>
      </c>
      <c r="J83" s="2">
        <f t="shared" si="36"/>
        <v>0.0457835368571052</v>
      </c>
      <c r="K83" s="3">
        <f t="shared" si="26"/>
        <v>0.0144926825018242</v>
      </c>
      <c r="L83" s="3">
        <f t="shared" si="26"/>
        <v>0.189222603132044</v>
      </c>
      <c r="M83" s="3">
        <f t="shared" si="26"/>
        <v>0.796284714366132</v>
      </c>
      <c r="N83" s="4">
        <f t="shared" si="27"/>
        <v>1338.079801</v>
      </c>
      <c r="O83" s="4">
        <f t="shared" si="28"/>
        <v>0</v>
      </c>
      <c r="P83" s="4">
        <v>0</v>
      </c>
      <c r="Q83" s="4">
        <f t="shared" si="37"/>
        <v>0.8</v>
      </c>
      <c r="R83" s="5">
        <f t="shared" si="38"/>
        <v>19.3923657179971</v>
      </c>
      <c r="S83" s="5">
        <f t="shared" si="38"/>
        <v>0</v>
      </c>
      <c r="T83" s="5">
        <f t="shared" si="38"/>
        <v>0</v>
      </c>
      <c r="U83" s="5">
        <f t="shared" si="39"/>
        <v>0.000666622127999813</v>
      </c>
      <c r="W83" s="4">
        <f t="shared" si="29"/>
        <v>445.869316844448</v>
      </c>
      <c r="X83" s="4">
        <f t="shared" si="30"/>
        <v>0</v>
      </c>
      <c r="Y83" s="4">
        <f t="shared" si="31"/>
        <v>0.73</v>
      </c>
      <c r="Z83" s="5">
        <f t="shared" si="40"/>
        <v>84.3685527900125</v>
      </c>
      <c r="AA83" s="5">
        <f t="shared" si="40"/>
        <v>0</v>
      </c>
      <c r="AB83" s="5">
        <f t="shared" si="41"/>
        <v>0.00794212711097988</v>
      </c>
      <c r="AD83" s="4">
        <f t="shared" si="32"/>
        <v>4469.476592</v>
      </c>
      <c r="AE83" s="5">
        <f t="shared" si="45"/>
        <v>16.9655314112186</v>
      </c>
      <c r="AG83">
        <f t="shared" si="42"/>
        <v>120.726449919228</v>
      </c>
      <c r="AH83">
        <f t="shared" si="43"/>
        <v>0.00860874923897969</v>
      </c>
      <c r="AJ83">
        <f t="shared" si="33"/>
        <v>96.3226745908367</v>
      </c>
      <c r="AK83">
        <f t="shared" si="34"/>
        <v>0.00686856734489534</v>
      </c>
    </row>
    <row r="84" spans="1:37">
      <c r="A84">
        <v>4.68595991676706</v>
      </c>
      <c r="B84">
        <v>0.198174830613774</v>
      </c>
      <c r="C84">
        <v>0.0138623740871724</v>
      </c>
      <c r="D84">
        <f t="shared" si="23"/>
        <v>0.184312456526602</v>
      </c>
      <c r="E84">
        <f t="shared" si="24"/>
        <v>0.801825169386226</v>
      </c>
      <c r="F84">
        <f t="shared" si="25"/>
        <v>1</v>
      </c>
      <c r="G84" s="1">
        <v>82</v>
      </c>
      <c r="H84" s="2">
        <f t="shared" si="44"/>
        <v>0.000808948896557529</v>
      </c>
      <c r="I84" s="2">
        <f t="shared" si="35"/>
        <v>0.0106907545079766</v>
      </c>
      <c r="J84" s="2">
        <f t="shared" si="36"/>
        <v>0.0459967372919963</v>
      </c>
      <c r="K84" s="3">
        <f t="shared" si="26"/>
        <v>0.0140695473799363</v>
      </c>
      <c r="L84" s="3">
        <f t="shared" si="26"/>
        <v>0.185937675071106</v>
      </c>
      <c r="M84" s="3">
        <f t="shared" si="26"/>
        <v>0.799992777548958</v>
      </c>
      <c r="N84" s="4">
        <f t="shared" si="27"/>
        <v>1338.079801</v>
      </c>
      <c r="O84" s="4">
        <f t="shared" si="28"/>
        <v>0</v>
      </c>
      <c r="P84" s="4">
        <v>0</v>
      </c>
      <c r="Q84" s="4">
        <f t="shared" si="37"/>
        <v>0.8</v>
      </c>
      <c r="R84" s="5">
        <f t="shared" si="38"/>
        <v>18.8261771583052</v>
      </c>
      <c r="S84" s="5">
        <f t="shared" si="38"/>
        <v>0</v>
      </c>
      <c r="T84" s="5">
        <f t="shared" si="38"/>
        <v>0</v>
      </c>
      <c r="U84" s="5">
        <f t="shared" si="39"/>
        <v>0.000647159117246023</v>
      </c>
      <c r="W84" s="4">
        <f t="shared" si="29"/>
        <v>84.428751887984</v>
      </c>
      <c r="X84" s="4">
        <f t="shared" si="30"/>
        <v>0</v>
      </c>
      <c r="Y84" s="4">
        <f t="shared" si="31"/>
        <v>0.73</v>
      </c>
      <c r="Z84" s="5">
        <f t="shared" si="40"/>
        <v>15.698485835207</v>
      </c>
      <c r="AA84" s="5">
        <f t="shared" si="40"/>
        <v>0</v>
      </c>
      <c r="AB84" s="5">
        <f t="shared" si="41"/>
        <v>0.00780425079082289</v>
      </c>
      <c r="AD84" s="4">
        <f t="shared" si="32"/>
        <v>4469.476592</v>
      </c>
      <c r="AE84" s="5">
        <f t="shared" si="45"/>
        <v>16.5731015972979</v>
      </c>
      <c r="AG84">
        <f t="shared" si="42"/>
        <v>51.09776459081</v>
      </c>
      <c r="AH84">
        <f t="shared" si="43"/>
        <v>0.00845140990806892</v>
      </c>
      <c r="AJ84">
        <f t="shared" si="33"/>
        <v>40.6546002489052</v>
      </c>
      <c r="AK84">
        <f t="shared" si="34"/>
        <v>0.00672414329870652</v>
      </c>
    </row>
    <row r="85" spans="1:37">
      <c r="A85">
        <v>4.74345635746359</v>
      </c>
      <c r="B85">
        <v>0.194594199152892</v>
      </c>
      <c r="C85">
        <v>0.013464697606187</v>
      </c>
      <c r="D85">
        <f t="shared" si="23"/>
        <v>0.181129501546705</v>
      </c>
      <c r="E85">
        <f t="shared" si="24"/>
        <v>0.805405800847108</v>
      </c>
      <c r="F85">
        <f t="shared" si="25"/>
        <v>1</v>
      </c>
      <c r="G85" s="1">
        <v>83</v>
      </c>
      <c r="H85" s="2">
        <f t="shared" si="44"/>
        <v>0.000785604678513536</v>
      </c>
      <c r="I85" s="2">
        <f t="shared" si="35"/>
        <v>0.0105058059351929</v>
      </c>
      <c r="J85" s="2">
        <f t="shared" si="36"/>
        <v>0.0462050300828239</v>
      </c>
      <c r="K85" s="3">
        <f t="shared" si="26"/>
        <v>0.0136635358466797</v>
      </c>
      <c r="L85" s="3">
        <f t="shared" si="26"/>
        <v>0.182720979036653</v>
      </c>
      <c r="M85" s="3">
        <f t="shared" si="26"/>
        <v>0.803615485116667</v>
      </c>
      <c r="N85" s="4">
        <f t="shared" si="27"/>
        <v>1338.079801</v>
      </c>
      <c r="O85" s="4">
        <f t="shared" si="28"/>
        <v>0</v>
      </c>
      <c r="P85" s="4">
        <v>0</v>
      </c>
      <c r="Q85" s="4">
        <f t="shared" si="37"/>
        <v>0.8</v>
      </c>
      <c r="R85" s="5">
        <f t="shared" si="38"/>
        <v>18.2829013266815</v>
      </c>
      <c r="S85" s="5">
        <f t="shared" si="38"/>
        <v>0</v>
      </c>
      <c r="T85" s="5">
        <f t="shared" si="38"/>
        <v>0</v>
      </c>
      <c r="U85" s="5">
        <f t="shared" si="39"/>
        <v>0.000628483742810829</v>
      </c>
      <c r="W85" s="4">
        <f t="shared" si="29"/>
        <v>445.869316844448</v>
      </c>
      <c r="X85" s="4">
        <f t="shared" si="30"/>
        <v>0</v>
      </c>
      <c r="Y85" s="4">
        <f t="shared" si="31"/>
        <v>0.73</v>
      </c>
      <c r="Z85" s="5">
        <f t="shared" si="40"/>
        <v>81.4696780962213</v>
      </c>
      <c r="AA85" s="5">
        <f t="shared" si="40"/>
        <v>0</v>
      </c>
      <c r="AB85" s="5">
        <f t="shared" si="41"/>
        <v>0.00766923833269082</v>
      </c>
      <c r="AD85" s="4">
        <f t="shared" si="32"/>
        <v>4469.476592</v>
      </c>
      <c r="AE85" s="5">
        <f t="shared" si="45"/>
        <v>16.1916066735366</v>
      </c>
      <c r="AG85">
        <f t="shared" si="42"/>
        <v>115.944186096439</v>
      </c>
      <c r="AH85">
        <f t="shared" si="43"/>
        <v>0.00829772207550165</v>
      </c>
      <c r="AJ85">
        <f t="shared" si="33"/>
        <v>91.9895429095575</v>
      </c>
      <c r="AK85">
        <f t="shared" si="34"/>
        <v>0.00658337159123309</v>
      </c>
    </row>
    <row r="86" spans="1:37">
      <c r="A86">
        <v>4.80095279816011</v>
      </c>
      <c r="B86">
        <v>0.191095389906065</v>
      </c>
      <c r="C86">
        <v>0.013082840567512</v>
      </c>
      <c r="D86">
        <f t="shared" si="23"/>
        <v>0.178012549338553</v>
      </c>
      <c r="E86">
        <f t="shared" si="24"/>
        <v>0.808904610093935</v>
      </c>
      <c r="F86">
        <f t="shared" si="25"/>
        <v>1</v>
      </c>
      <c r="G86" s="1">
        <v>84</v>
      </c>
      <c r="H86" s="2">
        <f t="shared" si="44"/>
        <v>0.000763194477121339</v>
      </c>
      <c r="I86" s="2">
        <f t="shared" si="35"/>
        <v>0.0103246948151754</v>
      </c>
      <c r="J86" s="2">
        <f t="shared" si="36"/>
        <v>0.046408551404223</v>
      </c>
      <c r="K86" s="3">
        <f t="shared" si="26"/>
        <v>0.0132737690868495</v>
      </c>
      <c r="L86" s="3">
        <f t="shared" si="26"/>
        <v>0.179571025442629</v>
      </c>
      <c r="M86" s="3">
        <f t="shared" si="26"/>
        <v>0.807155205470522</v>
      </c>
      <c r="N86" s="4">
        <f t="shared" si="27"/>
        <v>1338.079801</v>
      </c>
      <c r="O86" s="4">
        <f t="shared" si="28"/>
        <v>0</v>
      </c>
      <c r="P86" s="4">
        <v>0</v>
      </c>
      <c r="Q86" s="4">
        <f t="shared" si="37"/>
        <v>0.8</v>
      </c>
      <c r="R86" s="5">
        <f t="shared" si="38"/>
        <v>17.7613622982515</v>
      </c>
      <c r="S86" s="5">
        <f t="shared" si="38"/>
        <v>0</v>
      </c>
      <c r="T86" s="5">
        <f t="shared" si="38"/>
        <v>0</v>
      </c>
      <c r="U86" s="5">
        <f t="shared" si="39"/>
        <v>0.000610555581697071</v>
      </c>
      <c r="W86" s="4">
        <f t="shared" si="29"/>
        <v>63.735973487984</v>
      </c>
      <c r="X86" s="4">
        <f t="shared" si="30"/>
        <v>0</v>
      </c>
      <c r="Y86" s="4">
        <f t="shared" si="31"/>
        <v>0.73</v>
      </c>
      <c r="Z86" s="5">
        <f t="shared" si="40"/>
        <v>11.4451341168215</v>
      </c>
      <c r="AA86" s="5">
        <f t="shared" si="40"/>
        <v>0</v>
      </c>
      <c r="AB86" s="5">
        <f t="shared" si="41"/>
        <v>0.00753702721507801</v>
      </c>
      <c r="AD86" s="4">
        <f t="shared" si="32"/>
        <v>4469.476592</v>
      </c>
      <c r="AE86" s="5">
        <f t="shared" si="45"/>
        <v>15.8206972637788</v>
      </c>
      <c r="AG86">
        <f t="shared" si="42"/>
        <v>45.0271936788518</v>
      </c>
      <c r="AH86">
        <f t="shared" si="43"/>
        <v>0.00814758279677508</v>
      </c>
      <c r="AJ86">
        <f t="shared" si="33"/>
        <v>35.6242767288539</v>
      </c>
      <c r="AK86">
        <f t="shared" si="34"/>
        <v>0.00644614333048895</v>
      </c>
    </row>
    <row r="87" spans="1:37">
      <c r="A87">
        <v>4.85844923885664</v>
      </c>
      <c r="B87">
        <v>0.187676147033457</v>
      </c>
      <c r="C87">
        <v>0.0127160045528595</v>
      </c>
      <c r="D87">
        <f t="shared" si="23"/>
        <v>0.174960142480597</v>
      </c>
      <c r="E87">
        <f t="shared" si="24"/>
        <v>0.812323852966543</v>
      </c>
      <c r="F87">
        <f t="shared" si="25"/>
        <v>1</v>
      </c>
      <c r="G87" s="1">
        <v>85</v>
      </c>
      <c r="H87" s="2">
        <f t="shared" si="44"/>
        <v>0.000741670884251194</v>
      </c>
      <c r="I87" s="2">
        <f t="shared" si="35"/>
        <v>0.0101473367213371</v>
      </c>
      <c r="J87" s="2">
        <f t="shared" si="36"/>
        <v>0.0466074330909412</v>
      </c>
      <c r="K87" s="3">
        <f t="shared" si="26"/>
        <v>0.0128994225601857</v>
      </c>
      <c r="L87" s="3">
        <f t="shared" si="26"/>
        <v>0.176486345909575</v>
      </c>
      <c r="M87" s="3">
        <f t="shared" si="26"/>
        <v>0.810614231530239</v>
      </c>
      <c r="N87" s="4">
        <f t="shared" si="27"/>
        <v>1338.079801</v>
      </c>
      <c r="O87" s="4">
        <f t="shared" si="28"/>
        <v>0</v>
      </c>
      <c r="P87" s="4">
        <v>0</v>
      </c>
      <c r="Q87" s="4">
        <f t="shared" si="37"/>
        <v>0.8</v>
      </c>
      <c r="R87" s="5">
        <f t="shared" si="38"/>
        <v>17.2604567723483</v>
      </c>
      <c r="S87" s="5">
        <f t="shared" si="38"/>
        <v>0</v>
      </c>
      <c r="T87" s="5">
        <f t="shared" si="38"/>
        <v>0</v>
      </c>
      <c r="U87" s="5">
        <f t="shared" si="39"/>
        <v>0.000593336707400956</v>
      </c>
      <c r="W87" s="4">
        <f t="shared" si="29"/>
        <v>445.869316844448</v>
      </c>
      <c r="X87" s="4">
        <f t="shared" si="30"/>
        <v>0</v>
      </c>
      <c r="Y87" s="4">
        <f t="shared" si="31"/>
        <v>0.73</v>
      </c>
      <c r="Z87" s="5">
        <f t="shared" si="40"/>
        <v>78.6898464830753</v>
      </c>
      <c r="AA87" s="5">
        <f t="shared" si="40"/>
        <v>0</v>
      </c>
      <c r="AB87" s="5">
        <f t="shared" si="41"/>
        <v>0.00740755580657607</v>
      </c>
      <c r="AD87" s="4">
        <f t="shared" si="32"/>
        <v>4469.476592</v>
      </c>
      <c r="AE87" s="5">
        <f t="shared" si="45"/>
        <v>15.4600360050248</v>
      </c>
      <c r="AG87">
        <f t="shared" si="42"/>
        <v>111.410339260448</v>
      </c>
      <c r="AH87">
        <f t="shared" si="43"/>
        <v>0.00800089251397702</v>
      </c>
      <c r="AJ87">
        <f t="shared" si="33"/>
        <v>87.8978723671667</v>
      </c>
      <c r="AK87">
        <f t="shared" si="34"/>
        <v>0.00631235335683639</v>
      </c>
    </row>
    <row r="88" spans="1:37">
      <c r="A88">
        <v>4.91594567955317</v>
      </c>
      <c r="B88">
        <v>0.184334286298554</v>
      </c>
      <c r="C88">
        <v>0.0123634396580641</v>
      </c>
      <c r="D88">
        <f t="shared" si="23"/>
        <v>0.17197084664049</v>
      </c>
      <c r="E88">
        <f t="shared" si="24"/>
        <v>0.815665713701446</v>
      </c>
      <c r="F88">
        <f t="shared" si="25"/>
        <v>1</v>
      </c>
      <c r="G88" s="1">
        <v>86</v>
      </c>
      <c r="H88" s="2">
        <f t="shared" si="44"/>
        <v>0.000720989388387655</v>
      </c>
      <c r="I88" s="2">
        <f t="shared" si="35"/>
        <v>0.00997364852089461</v>
      </c>
      <c r="J88" s="2">
        <f t="shared" si="36"/>
        <v>0.0468018027872481</v>
      </c>
      <c r="K88" s="3">
        <f t="shared" si="26"/>
        <v>0.0125397221054618</v>
      </c>
      <c r="L88" s="3">
        <f t="shared" si="26"/>
        <v>0.173465494560544</v>
      </c>
      <c r="M88" s="3">
        <f t="shared" si="26"/>
        <v>0.813994783333994</v>
      </c>
      <c r="N88" s="4">
        <f t="shared" si="27"/>
        <v>1338.079801</v>
      </c>
      <c r="O88" s="4">
        <f t="shared" si="28"/>
        <v>0</v>
      </c>
      <c r="P88" s="4">
        <v>0</v>
      </c>
      <c r="Q88" s="4">
        <f t="shared" si="37"/>
        <v>0.8</v>
      </c>
      <c r="R88" s="5">
        <f t="shared" si="38"/>
        <v>16.7791488594716</v>
      </c>
      <c r="S88" s="5">
        <f t="shared" si="38"/>
        <v>0</v>
      </c>
      <c r="T88" s="5">
        <f t="shared" si="38"/>
        <v>0</v>
      </c>
      <c r="U88" s="5">
        <f t="shared" si="39"/>
        <v>0.000576791510710124</v>
      </c>
      <c r="W88" s="4">
        <f t="shared" si="29"/>
        <v>84.428751887984</v>
      </c>
      <c r="X88" s="4">
        <f t="shared" si="30"/>
        <v>0</v>
      </c>
      <c r="Y88" s="4">
        <f t="shared" si="31"/>
        <v>0.73</v>
      </c>
      <c r="Z88" s="5">
        <f t="shared" si="40"/>
        <v>14.6454752013786</v>
      </c>
      <c r="AA88" s="5">
        <f t="shared" si="40"/>
        <v>0</v>
      </c>
      <c r="AB88" s="5">
        <f t="shared" si="41"/>
        <v>0.00728076342025307</v>
      </c>
      <c r="AD88" s="4">
        <f t="shared" si="32"/>
        <v>4469.476592</v>
      </c>
      <c r="AE88" s="5">
        <f t="shared" si="45"/>
        <v>15.1092971549287</v>
      </c>
      <c r="AG88">
        <f t="shared" si="42"/>
        <v>46.5339212157789</v>
      </c>
      <c r="AH88">
        <f t="shared" si="43"/>
        <v>0.00785755493096319</v>
      </c>
      <c r="AJ88">
        <f t="shared" si="33"/>
        <v>36.6103774976037</v>
      </c>
      <c r="AK88">
        <f t="shared" si="34"/>
        <v>0.00618190010029021</v>
      </c>
    </row>
    <row r="89" spans="1:37">
      <c r="A89">
        <v>4.9734421202497</v>
      </c>
      <c r="B89">
        <v>0.181067692597201</v>
      </c>
      <c r="C89">
        <v>0.0120244410652202</v>
      </c>
      <c r="D89">
        <f t="shared" si="23"/>
        <v>0.169043251531981</v>
      </c>
      <c r="E89">
        <f t="shared" si="24"/>
        <v>0.818932307402799</v>
      </c>
      <c r="F89">
        <f t="shared" si="25"/>
        <v>1</v>
      </c>
      <c r="G89" s="1">
        <v>87</v>
      </c>
      <c r="H89" s="2">
        <f t="shared" si="44"/>
        <v>0.000701108168860186</v>
      </c>
      <c r="I89" s="2">
        <f t="shared" si="35"/>
        <v>0.00980354843612712</v>
      </c>
      <c r="J89" s="2">
        <f t="shared" si="36"/>
        <v>0.0469917840915431</v>
      </c>
      <c r="K89" s="3">
        <f t="shared" si="26"/>
        <v>0.0121939403616422</v>
      </c>
      <c r="L89" s="3">
        <f t="shared" si="26"/>
        <v>0.170507049086235</v>
      </c>
      <c r="M89" s="3">
        <f t="shared" si="26"/>
        <v>0.817299010552123</v>
      </c>
      <c r="N89" s="4">
        <f t="shared" si="27"/>
        <v>1338.079801</v>
      </c>
      <c r="O89" s="4">
        <f t="shared" si="28"/>
        <v>0</v>
      </c>
      <c r="P89" s="4">
        <v>0</v>
      </c>
      <c r="Q89" s="4">
        <f t="shared" si="37"/>
        <v>0.8</v>
      </c>
      <c r="R89" s="5">
        <f t="shared" si="38"/>
        <v>16.316465292512</v>
      </c>
      <c r="S89" s="5">
        <f t="shared" si="38"/>
        <v>0</v>
      </c>
      <c r="T89" s="5">
        <f t="shared" si="38"/>
        <v>0</v>
      </c>
      <c r="U89" s="5">
        <f t="shared" si="39"/>
        <v>0.000560886535088149</v>
      </c>
      <c r="W89" s="4">
        <f t="shared" si="29"/>
        <v>445.869316844448</v>
      </c>
      <c r="X89" s="4">
        <f t="shared" si="30"/>
        <v>0</v>
      </c>
      <c r="Y89" s="4">
        <f t="shared" si="31"/>
        <v>0.73</v>
      </c>
      <c r="Z89" s="5">
        <f t="shared" si="40"/>
        <v>76.0238614932425</v>
      </c>
      <c r="AA89" s="5">
        <f t="shared" si="40"/>
        <v>0</v>
      </c>
      <c r="AB89" s="5">
        <f t="shared" si="41"/>
        <v>0.0071565903583728</v>
      </c>
      <c r="AD89" s="4">
        <f t="shared" si="32"/>
        <v>4469.476592</v>
      </c>
      <c r="AE89" s="5">
        <f t="shared" si="45"/>
        <v>14.7681662060727</v>
      </c>
      <c r="AG89">
        <f t="shared" si="42"/>
        <v>107.108492991827</v>
      </c>
      <c r="AH89">
        <f t="shared" si="43"/>
        <v>0.00771747689346095</v>
      </c>
      <c r="AJ89">
        <f t="shared" si="33"/>
        <v>84.0311208398615</v>
      </c>
      <c r="AK89">
        <f t="shared" si="34"/>
        <v>0.00605468544369063</v>
      </c>
    </row>
    <row r="90" spans="1:37">
      <c r="A90">
        <v>5.03093856094623</v>
      </c>
      <c r="B90">
        <v>0.177874317570342</v>
      </c>
      <c r="C90">
        <v>0.0116983458895696</v>
      </c>
      <c r="D90">
        <f t="shared" si="23"/>
        <v>0.166175971680772</v>
      </c>
      <c r="E90">
        <f t="shared" si="24"/>
        <v>0.822125682429658</v>
      </c>
      <c r="F90">
        <f t="shared" si="25"/>
        <v>1</v>
      </c>
      <c r="G90" s="1">
        <v>88</v>
      </c>
      <c r="H90" s="2">
        <f t="shared" si="44"/>
        <v>0.000681987906651237</v>
      </c>
      <c r="I90" s="2">
        <f t="shared" si="35"/>
        <v>0.00963695609389437</v>
      </c>
      <c r="J90" s="2">
        <f t="shared" si="36"/>
        <v>0.0471774966959839</v>
      </c>
      <c r="K90" s="3">
        <f t="shared" si="26"/>
        <v>0.0118613934773949</v>
      </c>
      <c r="L90" s="3">
        <f t="shared" si="26"/>
        <v>0.167609611606377</v>
      </c>
      <c r="M90" s="3">
        <f t="shared" si="26"/>
        <v>0.820528994916228</v>
      </c>
      <c r="N90" s="4">
        <f t="shared" si="27"/>
        <v>1338.079801</v>
      </c>
      <c r="O90" s="4">
        <f t="shared" si="28"/>
        <v>0</v>
      </c>
      <c r="P90" s="4">
        <v>0</v>
      </c>
      <c r="Q90" s="4">
        <f t="shared" si="37"/>
        <v>0.8</v>
      </c>
      <c r="R90" s="5">
        <f t="shared" si="38"/>
        <v>15.8714910238153</v>
      </c>
      <c r="S90" s="5">
        <f t="shared" si="38"/>
        <v>0</v>
      </c>
      <c r="T90" s="5">
        <f t="shared" si="38"/>
        <v>0</v>
      </c>
      <c r="U90" s="5">
        <f t="shared" si="39"/>
        <v>0.00054559032532099</v>
      </c>
      <c r="W90" s="4">
        <f t="shared" si="29"/>
        <v>63.735973487984</v>
      </c>
      <c r="X90" s="4">
        <f t="shared" si="30"/>
        <v>0</v>
      </c>
      <c r="Y90" s="4">
        <f t="shared" si="31"/>
        <v>0.73</v>
      </c>
      <c r="Z90" s="5">
        <f t="shared" si="40"/>
        <v>10.6827617616753</v>
      </c>
      <c r="AA90" s="5">
        <f t="shared" si="40"/>
        <v>0</v>
      </c>
      <c r="AB90" s="5">
        <f t="shared" si="41"/>
        <v>0.00703497794854289</v>
      </c>
      <c r="AD90" s="4">
        <f t="shared" si="32"/>
        <v>4469.476592</v>
      </c>
      <c r="AE90" s="5">
        <f t="shared" si="45"/>
        <v>14.4363395078975</v>
      </c>
      <c r="AG90">
        <f t="shared" si="42"/>
        <v>40.990592293388</v>
      </c>
      <c r="AH90">
        <f t="shared" si="43"/>
        <v>0.00758056827386388</v>
      </c>
      <c r="AJ90">
        <f t="shared" si="33"/>
        <v>32.0687573788065</v>
      </c>
      <c r="AK90">
        <f t="shared" si="34"/>
        <v>0.00593061459146643</v>
      </c>
    </row>
    <row r="91" spans="1:37">
      <c r="A91">
        <v>5.08843500164276</v>
      </c>
      <c r="B91">
        <v>0.174752177298526</v>
      </c>
      <c r="C91">
        <v>0.0113845302766186</v>
      </c>
      <c r="D91">
        <f t="shared" si="23"/>
        <v>0.163367647021907</v>
      </c>
      <c r="E91">
        <f t="shared" si="24"/>
        <v>0.825247822701474</v>
      </c>
      <c r="F91">
        <f t="shared" si="25"/>
        <v>1</v>
      </c>
      <c r="G91" s="1">
        <v>89</v>
      </c>
      <c r="H91" s="2">
        <f t="shared" si="44"/>
        <v>0.000663591610297297</v>
      </c>
      <c r="I91" s="2">
        <f t="shared" si="35"/>
        <v>0.00947379256482932</v>
      </c>
      <c r="J91" s="2">
        <f t="shared" si="36"/>
        <v>0.0473590565214038</v>
      </c>
      <c r="K91" s="3">
        <f t="shared" si="26"/>
        <v>0.0115414380830941</v>
      </c>
      <c r="L91" s="3">
        <f t="shared" si="26"/>
        <v>0.16477180935134</v>
      </c>
      <c r="M91" s="3">
        <f t="shared" si="26"/>
        <v>0.823686752565566</v>
      </c>
      <c r="N91" s="4">
        <f t="shared" si="27"/>
        <v>1338.079801</v>
      </c>
      <c r="O91" s="4">
        <f t="shared" si="28"/>
        <v>0</v>
      </c>
      <c r="P91" s="4">
        <v>0</v>
      </c>
      <c r="Q91" s="4">
        <f t="shared" si="37"/>
        <v>0.8</v>
      </c>
      <c r="R91" s="5">
        <f t="shared" si="38"/>
        <v>15.4433651734804</v>
      </c>
      <c r="S91" s="5">
        <f t="shared" si="38"/>
        <v>0</v>
      </c>
      <c r="T91" s="5">
        <f t="shared" si="38"/>
        <v>0</v>
      </c>
      <c r="U91" s="5">
        <f t="shared" si="39"/>
        <v>0.000530873288237838</v>
      </c>
      <c r="W91" s="4">
        <f t="shared" si="29"/>
        <v>445.869316844448</v>
      </c>
      <c r="X91" s="4">
        <f t="shared" si="30"/>
        <v>0</v>
      </c>
      <c r="Y91" s="4">
        <f t="shared" si="31"/>
        <v>0.73</v>
      </c>
      <c r="Z91" s="5">
        <f t="shared" si="40"/>
        <v>73.4666940707055</v>
      </c>
      <c r="AA91" s="5">
        <f t="shared" si="40"/>
        <v>0</v>
      </c>
      <c r="AB91" s="5">
        <f t="shared" si="41"/>
        <v>0.00691586857232541</v>
      </c>
      <c r="AD91" s="4">
        <f t="shared" si="32"/>
        <v>4469.476592</v>
      </c>
      <c r="AE91" s="5">
        <f t="shared" si="45"/>
        <v>14.1135238969232</v>
      </c>
      <c r="AG91">
        <f t="shared" si="42"/>
        <v>103.023583141109</v>
      </c>
      <c r="AH91">
        <f t="shared" si="43"/>
        <v>0.00744674186056324</v>
      </c>
      <c r="AJ91">
        <f t="shared" si="33"/>
        <v>80.3741289730754</v>
      </c>
      <c r="AK91">
        <f t="shared" si="34"/>
        <v>0.00580959594377845</v>
      </c>
    </row>
    <row r="92" spans="1:37">
      <c r="A92">
        <v>5.14593144233928</v>
      </c>
      <c r="B92">
        <v>0.171699350076172</v>
      </c>
      <c r="C92">
        <v>0.0110824067273683</v>
      </c>
      <c r="D92">
        <f t="shared" si="23"/>
        <v>0.160616943348804</v>
      </c>
      <c r="E92">
        <f t="shared" si="24"/>
        <v>0.828300649923828</v>
      </c>
      <c r="F92">
        <f t="shared" si="25"/>
        <v>1</v>
      </c>
      <c r="G92" s="1">
        <v>90</v>
      </c>
      <c r="H92" s="2">
        <f t="shared" si="44"/>
        <v>0.000645884455541089</v>
      </c>
      <c r="I92" s="2">
        <f t="shared" si="35"/>
        <v>0.00931398039341791</v>
      </c>
      <c r="J92" s="2">
        <f t="shared" si="36"/>
        <v>0.0475365758475607</v>
      </c>
      <c r="K92" s="3">
        <f t="shared" si="26"/>
        <v>0.0112334685019935</v>
      </c>
      <c r="L92" s="3">
        <f t="shared" si="26"/>
        <v>0.161992295185356</v>
      </c>
      <c r="M92" s="3">
        <f t="shared" si="26"/>
        <v>0.826774236312651</v>
      </c>
      <c r="N92" s="4">
        <f t="shared" si="27"/>
        <v>1338.079801</v>
      </c>
      <c r="O92" s="4">
        <f t="shared" si="28"/>
        <v>0</v>
      </c>
      <c r="P92" s="4">
        <v>0</v>
      </c>
      <c r="Q92" s="4">
        <f t="shared" si="37"/>
        <v>0.8</v>
      </c>
      <c r="R92" s="5">
        <f t="shared" si="38"/>
        <v>15.0312772976872</v>
      </c>
      <c r="S92" s="5">
        <f t="shared" si="38"/>
        <v>0</v>
      </c>
      <c r="T92" s="5">
        <f t="shared" si="38"/>
        <v>0</v>
      </c>
      <c r="U92" s="5">
        <f t="shared" si="39"/>
        <v>0.000516707564432871</v>
      </c>
      <c r="W92" s="4">
        <f t="shared" si="29"/>
        <v>84.428751887984</v>
      </c>
      <c r="X92" s="4">
        <f t="shared" si="30"/>
        <v>0</v>
      </c>
      <c r="Y92" s="4">
        <f t="shared" si="31"/>
        <v>0.73</v>
      </c>
      <c r="Z92" s="5">
        <f t="shared" si="40"/>
        <v>13.6768072979695</v>
      </c>
      <c r="AA92" s="5">
        <f t="shared" si="40"/>
        <v>0</v>
      </c>
      <c r="AB92" s="5">
        <f t="shared" si="41"/>
        <v>0.00679920568719508</v>
      </c>
      <c r="AD92" s="4">
        <f t="shared" si="32"/>
        <v>4469.476592</v>
      </c>
      <c r="AE92" s="5">
        <f t="shared" si="45"/>
        <v>13.7994363357769</v>
      </c>
      <c r="AG92">
        <f t="shared" si="42"/>
        <v>42.5075209314335</v>
      </c>
      <c r="AH92">
        <f t="shared" si="43"/>
        <v>0.00731591325162795</v>
      </c>
      <c r="AJ92">
        <f t="shared" si="33"/>
        <v>33.0694595247634</v>
      </c>
      <c r="AK92">
        <f t="shared" si="34"/>
        <v>0.00569154097581083</v>
      </c>
    </row>
    <row r="93" spans="1:37">
      <c r="A93">
        <v>5.20342788303581</v>
      </c>
      <c r="B93">
        <v>0.168713974263474</v>
      </c>
      <c r="C93">
        <v>0.0107914216316838</v>
      </c>
      <c r="D93">
        <f t="shared" si="23"/>
        <v>0.15792255263179</v>
      </c>
      <c r="E93">
        <f t="shared" si="24"/>
        <v>0.831286025736526</v>
      </c>
      <c r="F93">
        <f t="shared" si="25"/>
        <v>1</v>
      </c>
      <c r="G93" s="1">
        <v>91</v>
      </c>
      <c r="H93" s="2">
        <f t="shared" si="44"/>
        <v>0.000628833637526162</v>
      </c>
      <c r="I93" s="2">
        <f t="shared" si="35"/>
        <v>0.00915744362007545</v>
      </c>
      <c r="J93" s="2">
        <f t="shared" si="36"/>
        <v>0.0477101634389288</v>
      </c>
      <c r="K93" s="3">
        <f t="shared" si="26"/>
        <v>0.010936914179526</v>
      </c>
      <c r="L93" s="3">
        <f t="shared" si="26"/>
        <v>0.159269747990297</v>
      </c>
      <c r="M93" s="3">
        <f t="shared" si="26"/>
        <v>0.829793337830177</v>
      </c>
      <c r="N93" s="4">
        <f t="shared" si="27"/>
        <v>1338.079801</v>
      </c>
      <c r="O93" s="4">
        <f t="shared" si="28"/>
        <v>1574.14362</v>
      </c>
      <c r="P93" s="4">
        <v>0</v>
      </c>
      <c r="Q93" s="4">
        <f t="shared" si="37"/>
        <v>0.8</v>
      </c>
      <c r="R93" s="5">
        <f t="shared" si="38"/>
        <v>14.6344639488943</v>
      </c>
      <c r="S93" s="5">
        <f t="shared" si="38"/>
        <v>17.2162736781885</v>
      </c>
      <c r="T93" s="5">
        <f t="shared" si="38"/>
        <v>0</v>
      </c>
      <c r="U93" s="5">
        <f t="shared" si="39"/>
        <v>0.000503066910020929</v>
      </c>
      <c r="W93" s="4">
        <f t="shared" si="29"/>
        <v>445.869316844448</v>
      </c>
      <c r="X93" s="4">
        <f t="shared" si="30"/>
        <v>1574.14362</v>
      </c>
      <c r="Y93" s="4">
        <f t="shared" si="31"/>
        <v>0.73</v>
      </c>
      <c r="Z93" s="5">
        <f t="shared" si="40"/>
        <v>71.0134937304211</v>
      </c>
      <c r="AA93" s="5">
        <f t="shared" si="40"/>
        <v>250.713457657934</v>
      </c>
      <c r="AB93" s="5">
        <f t="shared" si="41"/>
        <v>0.00668493384265508</v>
      </c>
      <c r="AD93" s="4">
        <f t="shared" si="32"/>
        <v>4469.476592</v>
      </c>
      <c r="AE93" s="5">
        <f t="shared" si="45"/>
        <v>13.4938035614538</v>
      </c>
      <c r="AG93">
        <f t="shared" si="42"/>
        <v>367.071492576892</v>
      </c>
      <c r="AH93">
        <f t="shared" si="43"/>
        <v>0.00718800075267601</v>
      </c>
      <c r="AJ93">
        <f t="shared" si="33"/>
        <v>284.769628140992</v>
      </c>
      <c r="AK93">
        <f t="shared" si="34"/>
        <v>0.00557636412200532</v>
      </c>
    </row>
    <row r="94" spans="1:37">
      <c r="A94">
        <v>5.26092432373234</v>
      </c>
      <c r="B94">
        <v>0.16579424621382</v>
      </c>
      <c r="C94">
        <v>0.010511052991751</v>
      </c>
      <c r="D94">
        <f t="shared" si="23"/>
        <v>0.155283193222069</v>
      </c>
      <c r="E94">
        <f t="shared" si="24"/>
        <v>0.83420575378618</v>
      </c>
      <c r="F94">
        <f t="shared" si="25"/>
        <v>1</v>
      </c>
      <c r="G94" s="1">
        <v>92</v>
      </c>
      <c r="H94" s="2">
        <f t="shared" si="44"/>
        <v>0.000612408234437822</v>
      </c>
      <c r="I94" s="2">
        <f t="shared" si="35"/>
        <v>0.00900410779614935</v>
      </c>
      <c r="J94" s="2">
        <f t="shared" si="36"/>
        <v>0.0478799246659423</v>
      </c>
      <c r="K94" s="3">
        <f t="shared" si="26"/>
        <v>0.0106512373117174</v>
      </c>
      <c r="L94" s="3">
        <f t="shared" si="26"/>
        <v>0.15660287292693</v>
      </c>
      <c r="M94" s="3">
        <f t="shared" si="26"/>
        <v>0.832745889761353</v>
      </c>
      <c r="N94" s="4">
        <f t="shared" si="27"/>
        <v>1338.079801</v>
      </c>
      <c r="O94" s="4">
        <f t="shared" si="28"/>
        <v>0</v>
      </c>
      <c r="P94" s="4">
        <v>0</v>
      </c>
      <c r="Q94" s="4">
        <f t="shared" si="37"/>
        <v>0.8</v>
      </c>
      <c r="R94" s="5">
        <f t="shared" si="38"/>
        <v>14.2522055024666</v>
      </c>
      <c r="S94" s="5">
        <f t="shared" si="38"/>
        <v>0</v>
      </c>
      <c r="T94" s="5">
        <f t="shared" si="38"/>
        <v>0</v>
      </c>
      <c r="U94" s="5">
        <f t="shared" si="39"/>
        <v>0.000489926587550257</v>
      </c>
      <c r="W94" s="4">
        <f t="shared" si="29"/>
        <v>63.735973487984</v>
      </c>
      <c r="X94" s="4">
        <f t="shared" si="30"/>
        <v>0</v>
      </c>
      <c r="Y94" s="4">
        <f t="shared" si="31"/>
        <v>0.73</v>
      </c>
      <c r="Z94" s="5">
        <f t="shared" si="40"/>
        <v>9.98123655701291</v>
      </c>
      <c r="AA94" s="5">
        <f t="shared" si="40"/>
        <v>0</v>
      </c>
      <c r="AB94" s="5">
        <f t="shared" si="41"/>
        <v>0.00657299869118903</v>
      </c>
      <c r="AD94" s="4">
        <f t="shared" si="32"/>
        <v>4469.476592</v>
      </c>
      <c r="AE94" s="5">
        <f t="shared" si="45"/>
        <v>13.1963617430558</v>
      </c>
      <c r="AG94">
        <f t="shared" si="42"/>
        <v>37.4298038025353</v>
      </c>
      <c r="AH94">
        <f t="shared" si="43"/>
        <v>0.00706292527873928</v>
      </c>
      <c r="AJ94">
        <f t="shared" si="33"/>
        <v>28.9562456150103</v>
      </c>
      <c r="AK94">
        <f t="shared" si="34"/>
        <v>0.0054639826650063</v>
      </c>
    </row>
    <row r="95" spans="1:37">
      <c r="A95">
        <v>5.31842076442887</v>
      </c>
      <c r="B95">
        <v>0.162938418274522</v>
      </c>
      <c r="C95">
        <v>0.0102408083192879</v>
      </c>
      <c r="D95">
        <f t="shared" si="23"/>
        <v>0.152697609955234</v>
      </c>
      <c r="E95">
        <f t="shared" si="24"/>
        <v>0.837061581725478</v>
      </c>
      <c r="F95">
        <f t="shared" si="25"/>
        <v>1</v>
      </c>
      <c r="G95" s="1">
        <v>93</v>
      </c>
      <c r="H95" s="2">
        <f t="shared" si="44"/>
        <v>0.000596579081606386</v>
      </c>
      <c r="I95" s="2">
        <f t="shared" si="35"/>
        <v>0.0088538999927768</v>
      </c>
      <c r="J95" s="2">
        <f t="shared" si="36"/>
        <v>0.0480459616221472</v>
      </c>
      <c r="K95" s="3">
        <f t="shared" si="26"/>
        <v>0.0103759306555194</v>
      </c>
      <c r="L95" s="3">
        <f t="shared" si="26"/>
        <v>0.153990401588652</v>
      </c>
      <c r="M95" s="3">
        <f t="shared" si="26"/>
        <v>0.835633667755829</v>
      </c>
      <c r="N95" s="4">
        <f t="shared" si="27"/>
        <v>1338.079801</v>
      </c>
      <c r="O95" s="4">
        <f t="shared" si="28"/>
        <v>0</v>
      </c>
      <c r="P95" s="4">
        <v>0</v>
      </c>
      <c r="Q95" s="4">
        <f t="shared" si="37"/>
        <v>0.8</v>
      </c>
      <c r="R95" s="5">
        <f t="shared" si="38"/>
        <v>13.8838232267273</v>
      </c>
      <c r="S95" s="5">
        <f t="shared" si="38"/>
        <v>0</v>
      </c>
      <c r="T95" s="5">
        <f t="shared" si="38"/>
        <v>0</v>
      </c>
      <c r="U95" s="5">
        <f t="shared" si="39"/>
        <v>0.000477263265285108</v>
      </c>
      <c r="W95" s="4">
        <f t="shared" si="29"/>
        <v>445.869316844448</v>
      </c>
      <c r="X95" s="4">
        <f t="shared" si="30"/>
        <v>0</v>
      </c>
      <c r="Y95" s="4">
        <f t="shared" si="31"/>
        <v>0.73</v>
      </c>
      <c r="Z95" s="5">
        <f t="shared" si="40"/>
        <v>68.6595951569343</v>
      </c>
      <c r="AA95" s="5">
        <f t="shared" si="40"/>
        <v>0</v>
      </c>
      <c r="AB95" s="5">
        <f t="shared" si="41"/>
        <v>0.00646334699472706</v>
      </c>
      <c r="AD95" s="4">
        <f t="shared" si="32"/>
        <v>4469.476592</v>
      </c>
      <c r="AE95" s="5">
        <f t="shared" si="45"/>
        <v>12.9068561492034</v>
      </c>
      <c r="AG95">
        <f t="shared" si="42"/>
        <v>95.4502745328649</v>
      </c>
      <c r="AH95">
        <f t="shared" si="43"/>
        <v>0.00694061026001217</v>
      </c>
      <c r="AJ95">
        <f t="shared" si="33"/>
        <v>73.6348783526093</v>
      </c>
      <c r="AK95">
        <f t="shared" si="34"/>
        <v>0.00535431662915647</v>
      </c>
    </row>
    <row r="96" spans="1:37">
      <c r="A96">
        <v>5.3759172051254</v>
      </c>
      <c r="B96">
        <v>0.160144796858671</v>
      </c>
      <c r="C96">
        <v>0.00998022269172068</v>
      </c>
      <c r="D96">
        <f t="shared" si="23"/>
        <v>0.15016457416695</v>
      </c>
      <c r="E96">
        <f t="shared" si="24"/>
        <v>0.839855203141329</v>
      </c>
      <c r="F96">
        <f t="shared" si="25"/>
        <v>1</v>
      </c>
      <c r="G96" s="1">
        <v>94</v>
      </c>
      <c r="H96" s="2">
        <f t="shared" si="44"/>
        <v>0.000581318655173569</v>
      </c>
      <c r="I96" s="2">
        <f t="shared" si="35"/>
        <v>0.00870674880430128</v>
      </c>
      <c r="J96" s="2">
        <f t="shared" si="36"/>
        <v>0.0482083732370546</v>
      </c>
      <c r="K96" s="3">
        <f t="shared" si="26"/>
        <v>0.0101105155055043</v>
      </c>
      <c r="L96" s="3">
        <f t="shared" si="26"/>
        <v>0.151431092061092</v>
      </c>
      <c r="M96" s="3">
        <f t="shared" si="26"/>
        <v>0.838458392433403</v>
      </c>
      <c r="N96" s="4">
        <f t="shared" si="27"/>
        <v>1338.079801</v>
      </c>
      <c r="O96" s="4">
        <f t="shared" si="28"/>
        <v>0</v>
      </c>
      <c r="P96" s="4">
        <v>0</v>
      </c>
      <c r="Q96" s="4">
        <f t="shared" si="37"/>
        <v>0.8</v>
      </c>
      <c r="R96" s="5">
        <f t="shared" si="38"/>
        <v>13.5286765756126</v>
      </c>
      <c r="S96" s="5">
        <f t="shared" si="38"/>
        <v>0</v>
      </c>
      <c r="T96" s="5">
        <f t="shared" si="38"/>
        <v>0</v>
      </c>
      <c r="U96" s="5">
        <f t="shared" si="39"/>
        <v>0.000465054924138855</v>
      </c>
      <c r="W96" s="4">
        <f t="shared" si="29"/>
        <v>84.428751887984</v>
      </c>
      <c r="X96" s="4">
        <f t="shared" si="30"/>
        <v>0</v>
      </c>
      <c r="Y96" s="4">
        <f t="shared" si="31"/>
        <v>0.73</v>
      </c>
      <c r="Z96" s="5">
        <f t="shared" si="40"/>
        <v>12.7851380997524</v>
      </c>
      <c r="AA96" s="5">
        <f t="shared" si="40"/>
        <v>0</v>
      </c>
      <c r="AB96" s="5">
        <f t="shared" si="41"/>
        <v>0.00635592662713994</v>
      </c>
      <c r="AD96" s="4">
        <f t="shared" si="32"/>
        <v>4469.476592</v>
      </c>
      <c r="AE96" s="5">
        <f t="shared" si="45"/>
        <v>12.6250408252637</v>
      </c>
      <c r="AG96">
        <f t="shared" si="42"/>
        <v>38.9388555006287</v>
      </c>
      <c r="AH96">
        <f t="shared" si="43"/>
        <v>0.00682098155127879</v>
      </c>
      <c r="AJ96">
        <f t="shared" si="33"/>
        <v>29.9551338878171</v>
      </c>
      <c r="AK96">
        <f t="shared" si="34"/>
        <v>0.00524728867831226</v>
      </c>
    </row>
    <row r="97" spans="1:37">
      <c r="A97">
        <v>5.43341364582193</v>
      </c>
      <c r="B97">
        <v>0.157411740585919</v>
      </c>
      <c r="C97">
        <v>0.00972885695391727</v>
      </c>
      <c r="D97">
        <f t="shared" si="23"/>
        <v>0.147682883632002</v>
      </c>
      <c r="E97">
        <f t="shared" si="24"/>
        <v>0.842588259414081</v>
      </c>
      <c r="F97">
        <f t="shared" si="25"/>
        <v>1</v>
      </c>
      <c r="G97" s="1">
        <v>95</v>
      </c>
      <c r="H97" s="2">
        <f t="shared" si="44"/>
        <v>0.000566600964514308</v>
      </c>
      <c r="I97" s="2">
        <f t="shared" si="35"/>
        <v>0.00856258434697489</v>
      </c>
      <c r="J97" s="2">
        <f t="shared" si="36"/>
        <v>0.0483672553850412</v>
      </c>
      <c r="K97" s="3">
        <f t="shared" si="26"/>
        <v>0.00985453982281898</v>
      </c>
      <c r="L97" s="3">
        <f t="shared" si="26"/>
        <v>0.148923728899476</v>
      </c>
      <c r="M97" s="3">
        <f t="shared" si="26"/>
        <v>0.841221731277705</v>
      </c>
      <c r="N97" s="4">
        <f t="shared" si="27"/>
        <v>1338.079801</v>
      </c>
      <c r="O97" s="4">
        <f t="shared" si="28"/>
        <v>0</v>
      </c>
      <c r="P97" s="4">
        <v>0</v>
      </c>
      <c r="Q97" s="4">
        <f t="shared" si="37"/>
        <v>0.8</v>
      </c>
      <c r="R97" s="5">
        <f t="shared" si="38"/>
        <v>13.1861606850642</v>
      </c>
      <c r="S97" s="5">
        <f t="shared" si="38"/>
        <v>0</v>
      </c>
      <c r="T97" s="5">
        <f t="shared" si="38"/>
        <v>0</v>
      </c>
      <c r="U97" s="5">
        <f t="shared" si="39"/>
        <v>0.000453280771611447</v>
      </c>
      <c r="W97" s="4">
        <f t="shared" si="29"/>
        <v>445.869316844448</v>
      </c>
      <c r="X97" s="4">
        <f t="shared" si="30"/>
        <v>0</v>
      </c>
      <c r="Y97" s="4">
        <f t="shared" si="31"/>
        <v>0.73</v>
      </c>
      <c r="Z97" s="5">
        <f t="shared" si="40"/>
        <v>66.4005212663372</v>
      </c>
      <c r="AA97" s="5">
        <f t="shared" si="40"/>
        <v>0</v>
      </c>
      <c r="AB97" s="5">
        <f t="shared" si="41"/>
        <v>0.00625068657329167</v>
      </c>
      <c r="AD97" s="4">
        <f t="shared" si="32"/>
        <v>4469.476592</v>
      </c>
      <c r="AE97" s="5">
        <f t="shared" si="45"/>
        <v>12.3506782803702</v>
      </c>
      <c r="AG97">
        <f t="shared" si="42"/>
        <v>91.9373602317716</v>
      </c>
      <c r="AH97">
        <f t="shared" si="43"/>
        <v>0.00670396734490312</v>
      </c>
      <c r="AJ97">
        <f t="shared" si="33"/>
        <v>70.5280381018713</v>
      </c>
      <c r="AK97">
        <f t="shared" si="34"/>
        <v>0.00514282401782113</v>
      </c>
    </row>
    <row r="98" spans="1:37">
      <c r="A98">
        <v>5.49091008651845</v>
      </c>
      <c r="B98">
        <v>0.154737658489987</v>
      </c>
      <c r="C98">
        <v>0.0094862960533156</v>
      </c>
      <c r="D98">
        <f t="shared" si="23"/>
        <v>0.145251362436671</v>
      </c>
      <c r="E98">
        <f t="shared" si="24"/>
        <v>0.845262341510013</v>
      </c>
      <c r="F98">
        <f t="shared" si="25"/>
        <v>1</v>
      </c>
      <c r="G98" s="1">
        <v>96</v>
      </c>
      <c r="H98" s="2">
        <f t="shared" si="44"/>
        <v>0.000552401452677459</v>
      </c>
      <c r="I98" s="2">
        <f t="shared" si="35"/>
        <v>0.00842133825353359</v>
      </c>
      <c r="J98" s="2">
        <f t="shared" si="36"/>
        <v>0.0485227009903087</v>
      </c>
      <c r="K98" s="3">
        <f t="shared" si="26"/>
        <v>0.00960757650361644</v>
      </c>
      <c r="L98" s="3">
        <f t="shared" si="26"/>
        <v>0.146467123034337</v>
      </c>
      <c r="M98" s="3">
        <f t="shared" si="26"/>
        <v>0.843925300462047</v>
      </c>
      <c r="N98" s="4">
        <f t="shared" si="27"/>
        <v>1338.079801</v>
      </c>
      <c r="O98" s="4">
        <f t="shared" si="28"/>
        <v>0</v>
      </c>
      <c r="P98" s="4">
        <v>0</v>
      </c>
      <c r="Q98" s="4">
        <f t="shared" si="37"/>
        <v>0.8</v>
      </c>
      <c r="R98" s="5">
        <f t="shared" si="38"/>
        <v>12.8557040560514</v>
      </c>
      <c r="S98" s="5">
        <f t="shared" si="38"/>
        <v>0</v>
      </c>
      <c r="T98" s="5">
        <f t="shared" si="38"/>
        <v>0</v>
      </c>
      <c r="U98" s="5">
        <f t="shared" si="39"/>
        <v>0.000441921162141967</v>
      </c>
      <c r="W98" s="4">
        <f t="shared" si="29"/>
        <v>63.735973487984</v>
      </c>
      <c r="X98" s="4">
        <f t="shared" si="30"/>
        <v>0</v>
      </c>
      <c r="Y98" s="4">
        <f t="shared" si="31"/>
        <v>0.73</v>
      </c>
      <c r="Z98" s="5">
        <f t="shared" si="40"/>
        <v>9.33522467057776</v>
      </c>
      <c r="AA98" s="5">
        <f t="shared" si="40"/>
        <v>0</v>
      </c>
      <c r="AB98" s="5">
        <f t="shared" si="41"/>
        <v>0.00614757692507952</v>
      </c>
      <c r="AD98" s="4">
        <f t="shared" si="32"/>
        <v>4469.476592</v>
      </c>
      <c r="AE98" s="5">
        <f t="shared" si="45"/>
        <v>12.0835391842686</v>
      </c>
      <c r="AG98">
        <f t="shared" si="42"/>
        <v>34.2744679108977</v>
      </c>
      <c r="AH98">
        <f t="shared" si="43"/>
        <v>0.00658949808722149</v>
      </c>
      <c r="AJ98">
        <f t="shared" si="33"/>
        <v>26.2193659638783</v>
      </c>
      <c r="AK98">
        <f t="shared" si="34"/>
        <v>0.0050408503004711</v>
      </c>
    </row>
    <row r="99" spans="1:37">
      <c r="A99">
        <v>5.54840652721498</v>
      </c>
      <c r="B99">
        <v>0.152121008290726</v>
      </c>
      <c r="C99">
        <v>0.00925214749740093</v>
      </c>
      <c r="D99">
        <f t="shared" si="23"/>
        <v>0.142868860793325</v>
      </c>
      <c r="E99">
        <f t="shared" si="24"/>
        <v>0.847878991709274</v>
      </c>
      <c r="F99">
        <f t="shared" si="25"/>
        <v>1</v>
      </c>
      <c r="G99" s="1">
        <v>97</v>
      </c>
      <c r="H99" s="2">
        <f t="shared" si="44"/>
        <v>0.000538696904179527</v>
      </c>
      <c r="I99" s="2">
        <f t="shared" si="35"/>
        <v>0.00828294366420729</v>
      </c>
      <c r="J99" s="2">
        <f t="shared" si="36"/>
        <v>0.0486748001281436</v>
      </c>
      <c r="K99" s="3">
        <f t="shared" si="26"/>
        <v>0.00936922177535826</v>
      </c>
      <c r="L99" s="3">
        <f t="shared" si="26"/>
        <v>0.144060111614998</v>
      </c>
      <c r="M99" s="3">
        <f t="shared" si="26"/>
        <v>0.846570666609644</v>
      </c>
      <c r="N99" s="4">
        <f t="shared" si="27"/>
        <v>1338.079801</v>
      </c>
      <c r="O99" s="4">
        <f t="shared" si="28"/>
        <v>0</v>
      </c>
      <c r="P99" s="4">
        <v>0</v>
      </c>
      <c r="Q99" s="4">
        <f t="shared" si="37"/>
        <v>0.8</v>
      </c>
      <c r="R99" s="5">
        <f t="shared" si="38"/>
        <v>12.5367664086963</v>
      </c>
      <c r="S99" s="5">
        <f t="shared" si="38"/>
        <v>0</v>
      </c>
      <c r="T99" s="5">
        <f t="shared" si="38"/>
        <v>0</v>
      </c>
      <c r="U99" s="5">
        <f t="shared" si="39"/>
        <v>0.000430957523343622</v>
      </c>
      <c r="W99" s="4">
        <f t="shared" si="29"/>
        <v>445.869316844448</v>
      </c>
      <c r="X99" s="4">
        <f t="shared" si="30"/>
        <v>0</v>
      </c>
      <c r="Y99" s="4">
        <f t="shared" si="31"/>
        <v>0.73</v>
      </c>
      <c r="Z99" s="5">
        <f t="shared" si="40"/>
        <v>64.2319835503142</v>
      </c>
      <c r="AA99" s="5">
        <f t="shared" si="40"/>
        <v>0</v>
      </c>
      <c r="AB99" s="5">
        <f t="shared" si="41"/>
        <v>0.00604654887487132</v>
      </c>
      <c r="AD99" s="4">
        <f t="shared" si="32"/>
        <v>4469.476592</v>
      </c>
      <c r="AE99" s="5">
        <f t="shared" si="45"/>
        <v>11.8234020739521</v>
      </c>
      <c r="AG99">
        <f t="shared" si="42"/>
        <v>88.5921520329626</v>
      </c>
      <c r="AH99">
        <f t="shared" si="43"/>
        <v>0.00647750639821494</v>
      </c>
      <c r="AJ99">
        <f t="shared" si="33"/>
        <v>67.5815901459696</v>
      </c>
      <c r="AK99">
        <f t="shared" si="34"/>
        <v>0.00494129753625559</v>
      </c>
    </row>
    <row r="100" spans="1:37">
      <c r="A100">
        <v>5.60590296791151</v>
      </c>
      <c r="B100">
        <v>0.1495602947286</v>
      </c>
      <c r="C100">
        <v>0.009026039923493</v>
      </c>
      <c r="D100">
        <f t="shared" si="23"/>
        <v>0.140534254805107</v>
      </c>
      <c r="E100">
        <f t="shared" si="24"/>
        <v>0.8504397052714</v>
      </c>
      <c r="F100">
        <f t="shared" si="25"/>
        <v>1</v>
      </c>
      <c r="G100" s="1">
        <v>98</v>
      </c>
      <c r="H100" s="2">
        <f t="shared" si="44"/>
        <v>0.000525465359542748</v>
      </c>
      <c r="I100" s="2">
        <f t="shared" si="35"/>
        <v>0.0081473352146086</v>
      </c>
      <c r="J100" s="2">
        <f t="shared" si="36"/>
        <v>0.048823640122379</v>
      </c>
      <c r="K100" s="3">
        <f t="shared" si="26"/>
        <v>0.00913909371044697</v>
      </c>
      <c r="L100" s="3">
        <f t="shared" si="26"/>
        <v>0.141701557799216</v>
      </c>
      <c r="M100" s="3">
        <f t="shared" si="26"/>
        <v>0.849159348490337</v>
      </c>
      <c r="N100" s="4">
        <f t="shared" si="27"/>
        <v>1338.079801</v>
      </c>
      <c r="O100" s="4">
        <f t="shared" si="28"/>
        <v>0</v>
      </c>
      <c r="P100" s="4">
        <v>0</v>
      </c>
      <c r="Q100" s="4">
        <f t="shared" si="37"/>
        <v>0.8</v>
      </c>
      <c r="R100" s="5">
        <f t="shared" si="38"/>
        <v>12.2288366933952</v>
      </c>
      <c r="S100" s="5">
        <f t="shared" si="38"/>
        <v>0</v>
      </c>
      <c r="T100" s="5">
        <f t="shared" si="38"/>
        <v>0</v>
      </c>
      <c r="U100" s="5">
        <f t="shared" si="39"/>
        <v>0.000420372287634198</v>
      </c>
      <c r="W100" s="4">
        <f t="shared" si="29"/>
        <v>84.428751887984</v>
      </c>
      <c r="X100" s="4">
        <f t="shared" si="30"/>
        <v>0</v>
      </c>
      <c r="Y100" s="4">
        <f t="shared" si="31"/>
        <v>0.73</v>
      </c>
      <c r="Z100" s="5">
        <f t="shared" si="40"/>
        <v>11.9636856655708</v>
      </c>
      <c r="AA100" s="5">
        <f t="shared" si="40"/>
        <v>0</v>
      </c>
      <c r="AB100" s="5">
        <f t="shared" si="41"/>
        <v>0.00594755470666427</v>
      </c>
      <c r="AD100" s="4">
        <f t="shared" si="32"/>
        <v>4469.476592</v>
      </c>
      <c r="AE100" s="5">
        <f t="shared" si="45"/>
        <v>11.5700530698941</v>
      </c>
      <c r="AG100">
        <f t="shared" si="42"/>
        <v>35.7625754288602</v>
      </c>
      <c r="AH100">
        <f t="shared" si="43"/>
        <v>0.00636792699429847</v>
      </c>
      <c r="AJ100">
        <f t="shared" si="33"/>
        <v>27.2046806552888</v>
      </c>
      <c r="AK100">
        <f t="shared" si="34"/>
        <v>0.00484409800576838</v>
      </c>
    </row>
    <row r="101" spans="1:37">
      <c r="A101">
        <v>5.66339940860804</v>
      </c>
      <c r="B101">
        <v>0.147054067959458</v>
      </c>
      <c r="C101">
        <v>0.00880762177171071</v>
      </c>
      <c r="D101">
        <f t="shared" si="23"/>
        <v>0.138246446187747</v>
      </c>
      <c r="E101">
        <f t="shared" si="24"/>
        <v>0.852945932040542</v>
      </c>
      <c r="F101">
        <f t="shared" si="25"/>
        <v>1</v>
      </c>
      <c r="G101" s="1">
        <v>99</v>
      </c>
      <c r="H101" s="2">
        <f t="shared" si="44"/>
        <v>0.000512686036030125</v>
      </c>
      <c r="I101" s="2">
        <f t="shared" si="35"/>
        <v>0.00801444902098628</v>
      </c>
      <c r="J101" s="2">
        <f t="shared" si="36"/>
        <v>0.0489693056395131</v>
      </c>
      <c r="K101" s="3">
        <f t="shared" si="26"/>
        <v>0.00891683084760186</v>
      </c>
      <c r="L101" s="3">
        <f t="shared" si="26"/>
        <v>0.139390350496427</v>
      </c>
      <c r="M101" s="3">
        <f t="shared" si="26"/>
        <v>0.851692818655971</v>
      </c>
      <c r="N101" s="4">
        <f t="shared" si="27"/>
        <v>1338.079801</v>
      </c>
      <c r="O101" s="4">
        <f t="shared" si="28"/>
        <v>0</v>
      </c>
      <c r="P101" s="4">
        <v>0</v>
      </c>
      <c r="Q101" s="4">
        <f t="shared" si="37"/>
        <v>0.8</v>
      </c>
      <c r="R101" s="5">
        <f t="shared" si="38"/>
        <v>11.9314312461098</v>
      </c>
      <c r="S101" s="5">
        <f t="shared" si="38"/>
        <v>0</v>
      </c>
      <c r="T101" s="5">
        <f t="shared" si="38"/>
        <v>0</v>
      </c>
      <c r="U101" s="5">
        <f t="shared" si="39"/>
        <v>0.0004101488288241</v>
      </c>
      <c r="W101" s="4">
        <f t="shared" si="29"/>
        <v>445.869316844448</v>
      </c>
      <c r="X101" s="4">
        <f t="shared" si="30"/>
        <v>0</v>
      </c>
      <c r="Y101" s="4">
        <f t="shared" si="31"/>
        <v>0.73</v>
      </c>
      <c r="Z101" s="5">
        <f t="shared" si="40"/>
        <v>62.1498803505501</v>
      </c>
      <c r="AA101" s="5">
        <f t="shared" si="40"/>
        <v>0</v>
      </c>
      <c r="AB101" s="5">
        <f t="shared" si="41"/>
        <v>0.00585054778531999</v>
      </c>
      <c r="AD101" s="4">
        <f t="shared" si="32"/>
        <v>4469.476592</v>
      </c>
      <c r="AE101" s="5">
        <f t="shared" si="45"/>
        <v>11.3232856018315</v>
      </c>
      <c r="AG101">
        <f t="shared" si="42"/>
        <v>85.4045971984914</v>
      </c>
      <c r="AH101">
        <f t="shared" si="43"/>
        <v>0.00626069661414409</v>
      </c>
      <c r="AJ101">
        <f t="shared" si="33"/>
        <v>64.7854955246032</v>
      </c>
      <c r="AK101">
        <f t="shared" si="34"/>
        <v>0.00474918617710774</v>
      </c>
    </row>
    <row r="102" spans="1:37">
      <c r="A102">
        <v>5.72089584930457</v>
      </c>
      <c r="B102">
        <v>0.144600922007538</v>
      </c>
      <c r="C102">
        <v>0.00859656005279893</v>
      </c>
      <c r="D102">
        <f t="shared" si="23"/>
        <v>0.136004361954739</v>
      </c>
      <c r="E102">
        <f t="shared" si="24"/>
        <v>0.855399077992462</v>
      </c>
      <c r="F102">
        <f t="shared" si="25"/>
        <v>1</v>
      </c>
      <c r="G102" s="1">
        <v>100</v>
      </c>
      <c r="H102" s="2">
        <f t="shared" si="44"/>
        <v>0.000500339254072275</v>
      </c>
      <c r="I102" s="2">
        <f t="shared" si="35"/>
        <v>0.00788422266317</v>
      </c>
      <c r="J102" s="2">
        <f t="shared" si="36"/>
        <v>0.0491118787792881</v>
      </c>
      <c r="K102" s="3">
        <f t="shared" si="26"/>
        <v>0.00870209091225482</v>
      </c>
      <c r="L102" s="3">
        <f t="shared" si="26"/>
        <v>0.137125404071243</v>
      </c>
      <c r="M102" s="3">
        <f t="shared" si="26"/>
        <v>0.854172505016502</v>
      </c>
      <c r="N102" s="4">
        <f t="shared" si="27"/>
        <v>1338.079801</v>
      </c>
      <c r="O102" s="4">
        <f t="shared" si="28"/>
        <v>0</v>
      </c>
      <c r="P102" s="4">
        <v>0</v>
      </c>
      <c r="Q102" s="4">
        <f t="shared" si="37"/>
        <v>0.8</v>
      </c>
      <c r="R102" s="5">
        <f t="shared" si="38"/>
        <v>11.6440920761538</v>
      </c>
      <c r="S102" s="5">
        <f t="shared" si="38"/>
        <v>0</v>
      </c>
      <c r="T102" s="5">
        <f t="shared" si="38"/>
        <v>0</v>
      </c>
      <c r="U102" s="5">
        <f t="shared" si="39"/>
        <v>0.00040027140325782</v>
      </c>
      <c r="W102" s="4">
        <f t="shared" si="29"/>
        <v>63.735973487984</v>
      </c>
      <c r="X102" s="4">
        <f t="shared" si="30"/>
        <v>0</v>
      </c>
      <c r="Y102" s="4">
        <f t="shared" si="31"/>
        <v>0.73</v>
      </c>
      <c r="Z102" s="5">
        <f t="shared" si="40"/>
        <v>8.73982111841385</v>
      </c>
      <c r="AA102" s="5">
        <f t="shared" si="40"/>
        <v>0</v>
      </c>
      <c r="AB102" s="5">
        <f t="shared" si="41"/>
        <v>0.0057554825441141</v>
      </c>
      <c r="AD102" s="4">
        <f t="shared" si="32"/>
        <v>4469.476592</v>
      </c>
      <c r="AE102" s="5">
        <f t="shared" si="45"/>
        <v>11.0829001438949</v>
      </c>
      <c r="AG102">
        <f t="shared" si="42"/>
        <v>31.4668133384625</v>
      </c>
      <c r="AH102">
        <f t="shared" si="43"/>
        <v>0.00615575394737192</v>
      </c>
      <c r="AJ102">
        <f t="shared" si="33"/>
        <v>23.8029613157465</v>
      </c>
      <c r="AK102">
        <f t="shared" si="34"/>
        <v>0.004656498626108</v>
      </c>
    </row>
    <row r="103" spans="1:37">
      <c r="A103">
        <v>5.7783922900011</v>
      </c>
      <c r="B103">
        <v>0.142199493274659</v>
      </c>
      <c r="C103">
        <v>0.00839253920324043</v>
      </c>
      <c r="D103">
        <f t="shared" si="23"/>
        <v>0.133806954071419</v>
      </c>
      <c r="E103">
        <f t="shared" si="24"/>
        <v>0.857800506725341</v>
      </c>
      <c r="F103">
        <f t="shared" si="25"/>
        <v>1</v>
      </c>
      <c r="G103" s="1">
        <v>101</v>
      </c>
      <c r="H103" s="2">
        <f t="shared" si="44"/>
        <v>0.00048840636893116</v>
      </c>
      <c r="I103" s="2">
        <f t="shared" si="35"/>
        <v>0.00775659516557527</v>
      </c>
      <c r="J103" s="2">
        <f t="shared" si="36"/>
        <v>0.049251439162023</v>
      </c>
      <c r="K103" s="3">
        <f t="shared" si="26"/>
        <v>0.00849454962801968</v>
      </c>
      <c r="L103" s="3">
        <f t="shared" si="26"/>
        <v>0.134905658013079</v>
      </c>
      <c r="M103" s="3">
        <f t="shared" si="26"/>
        <v>0.856599792358901</v>
      </c>
      <c r="N103" s="4">
        <f t="shared" si="27"/>
        <v>1338.079801</v>
      </c>
      <c r="O103" s="4">
        <f t="shared" si="28"/>
        <v>0</v>
      </c>
      <c r="P103" s="4">
        <v>0</v>
      </c>
      <c r="Q103" s="4">
        <f t="shared" si="37"/>
        <v>0.8</v>
      </c>
      <c r="R103" s="5">
        <f t="shared" si="38"/>
        <v>11.3663852758452</v>
      </c>
      <c r="S103" s="5">
        <f t="shared" si="38"/>
        <v>0</v>
      </c>
      <c r="T103" s="5">
        <f t="shared" si="38"/>
        <v>0</v>
      </c>
      <c r="U103" s="5">
        <f t="shared" si="39"/>
        <v>0.000390725095144928</v>
      </c>
      <c r="W103" s="4">
        <f t="shared" si="29"/>
        <v>445.869316844448</v>
      </c>
      <c r="X103" s="4">
        <f t="shared" si="30"/>
        <v>0</v>
      </c>
      <c r="Y103" s="4">
        <f t="shared" si="31"/>
        <v>0.73</v>
      </c>
      <c r="Z103" s="5">
        <f t="shared" si="40"/>
        <v>60.1502935767422</v>
      </c>
      <c r="AA103" s="5">
        <f t="shared" si="40"/>
        <v>0</v>
      </c>
      <c r="AB103" s="5">
        <f t="shared" si="41"/>
        <v>0.00566231447086995</v>
      </c>
      <c r="AD103" s="4">
        <f t="shared" si="32"/>
        <v>4469.476592</v>
      </c>
      <c r="AE103" s="5">
        <f t="shared" si="45"/>
        <v>10.8487039589124</v>
      </c>
      <c r="AG103">
        <f t="shared" si="42"/>
        <v>82.3653828114998</v>
      </c>
      <c r="AH103">
        <f t="shared" si="43"/>
        <v>0.00605303956601488</v>
      </c>
      <c r="AJ103">
        <f t="shared" si="33"/>
        <v>62.1304699899283</v>
      </c>
      <c r="AK103">
        <f t="shared" si="34"/>
        <v>0.00456597395977413</v>
      </c>
    </row>
    <row r="104" spans="1:37">
      <c r="A104">
        <v>5.83588873069762</v>
      </c>
      <c r="B104">
        <v>0.139848459103631</v>
      </c>
      <c r="C104">
        <v>0.00819526002074223</v>
      </c>
      <c r="D104">
        <f t="shared" si="23"/>
        <v>0.131653199082889</v>
      </c>
      <c r="E104">
        <f t="shared" si="24"/>
        <v>0.860151540896369</v>
      </c>
      <c r="F104">
        <f t="shared" si="25"/>
        <v>1</v>
      </c>
      <c r="G104" s="1">
        <v>102</v>
      </c>
      <c r="H104" s="2">
        <f t="shared" si="44"/>
        <v>0.000476869707183755</v>
      </c>
      <c r="I104" s="2">
        <f t="shared" si="35"/>
        <v>0.00763150697656296</v>
      </c>
      <c r="J104" s="2">
        <f t="shared" si="36"/>
        <v>0.0493880640127739</v>
      </c>
      <c r="K104" s="3">
        <f t="shared" si="26"/>
        <v>0.00829389961199133</v>
      </c>
      <c r="L104" s="3">
        <f t="shared" si="26"/>
        <v>0.132730076577154</v>
      </c>
      <c r="M104" s="3">
        <f t="shared" si="26"/>
        <v>0.858976023810855</v>
      </c>
      <c r="N104" s="4">
        <f t="shared" si="27"/>
        <v>1338.079801</v>
      </c>
      <c r="O104" s="4">
        <f t="shared" si="28"/>
        <v>0</v>
      </c>
      <c r="P104" s="4">
        <v>0</v>
      </c>
      <c r="Q104" s="4">
        <f t="shared" si="37"/>
        <v>0.8</v>
      </c>
      <c r="R104" s="5">
        <f t="shared" si="38"/>
        <v>11.0978995423273</v>
      </c>
      <c r="S104" s="5">
        <f t="shared" si="38"/>
        <v>0</v>
      </c>
      <c r="T104" s="5">
        <f t="shared" si="38"/>
        <v>0</v>
      </c>
      <c r="U104" s="5">
        <f t="shared" si="39"/>
        <v>0.000381495765747004</v>
      </c>
      <c r="W104" s="4">
        <f t="shared" si="29"/>
        <v>84.428751887984</v>
      </c>
      <c r="X104" s="4">
        <f t="shared" si="30"/>
        <v>0</v>
      </c>
      <c r="Y104" s="4">
        <f t="shared" si="31"/>
        <v>0.73</v>
      </c>
      <c r="Z104" s="5">
        <f t="shared" si="40"/>
        <v>11.2062347034056</v>
      </c>
      <c r="AA104" s="5">
        <f t="shared" si="40"/>
        <v>0</v>
      </c>
      <c r="AB104" s="5">
        <f t="shared" si="41"/>
        <v>0.00557100009289096</v>
      </c>
      <c r="AD104" s="4">
        <f t="shared" si="32"/>
        <v>4469.476592</v>
      </c>
      <c r="AE104" s="5">
        <f t="shared" si="45"/>
        <v>10.6205108516805</v>
      </c>
      <c r="AG104">
        <f t="shared" si="42"/>
        <v>32.9246450974135</v>
      </c>
      <c r="AH104">
        <f t="shared" si="43"/>
        <v>0.00595249585863796</v>
      </c>
      <c r="AJ104">
        <f t="shared" si="33"/>
        <v>24.766390176822</v>
      </c>
      <c r="AK104">
        <f t="shared" si="34"/>
        <v>0.00447755274277888</v>
      </c>
    </row>
    <row r="105" spans="1:37">
      <c r="A105">
        <v>5.89338517139415</v>
      </c>
      <c r="B105">
        <v>0.137546536393931</v>
      </c>
      <c r="C105">
        <v>0.00800443867378864</v>
      </c>
      <c r="D105">
        <f t="shared" si="23"/>
        <v>0.129542097720142</v>
      </c>
      <c r="E105">
        <f t="shared" si="24"/>
        <v>0.862453463606069</v>
      </c>
      <c r="F105">
        <f t="shared" si="25"/>
        <v>1</v>
      </c>
      <c r="G105" s="1">
        <v>103</v>
      </c>
      <c r="H105" s="2">
        <f t="shared" si="44"/>
        <v>0.00046571250764587</v>
      </c>
      <c r="I105" s="2">
        <f t="shared" si="35"/>
        <v>0.00750889994642395</v>
      </c>
      <c r="J105" s="2">
        <f t="shared" si="36"/>
        <v>0.0495218282424597</v>
      </c>
      <c r="K105" s="3">
        <f t="shared" si="26"/>
        <v>0.00809984934726543</v>
      </c>
      <c r="L105" s="3">
        <f t="shared" si="26"/>
        <v>0.130597648401516</v>
      </c>
      <c r="M105" s="3">
        <f t="shared" si="26"/>
        <v>0.861302502251219</v>
      </c>
      <c r="N105" s="4">
        <f t="shared" si="27"/>
        <v>1338.079801</v>
      </c>
      <c r="O105" s="4">
        <f t="shared" si="28"/>
        <v>0</v>
      </c>
      <c r="P105" s="4">
        <v>0</v>
      </c>
      <c r="Q105" s="4">
        <f t="shared" si="37"/>
        <v>0.8</v>
      </c>
      <c r="R105" s="5">
        <f t="shared" si="38"/>
        <v>10.8382448027189</v>
      </c>
      <c r="S105" s="5">
        <f t="shared" si="38"/>
        <v>0</v>
      </c>
      <c r="T105" s="5">
        <f t="shared" si="38"/>
        <v>0</v>
      </c>
      <c r="U105" s="5">
        <f t="shared" si="39"/>
        <v>0.000372570006116696</v>
      </c>
      <c r="W105" s="4">
        <f t="shared" si="29"/>
        <v>445.869316844448</v>
      </c>
      <c r="X105" s="4">
        <f t="shared" si="30"/>
        <v>0</v>
      </c>
      <c r="Y105" s="4">
        <f t="shared" si="31"/>
        <v>0.73</v>
      </c>
      <c r="Z105" s="5">
        <f t="shared" si="40"/>
        <v>58.2294842742752</v>
      </c>
      <c r="AA105" s="5">
        <f t="shared" si="40"/>
        <v>0</v>
      </c>
      <c r="AB105" s="5">
        <f t="shared" si="41"/>
        <v>0.00548149696088948</v>
      </c>
      <c r="AD105" s="4">
        <f t="shared" si="32"/>
        <v>4469.476592</v>
      </c>
      <c r="AE105" s="5">
        <f t="shared" si="45"/>
        <v>10.3981409309998</v>
      </c>
      <c r="AG105">
        <f t="shared" si="42"/>
        <v>79.4658700079938</v>
      </c>
      <c r="AH105">
        <f t="shared" si="43"/>
        <v>0.00585406696700618</v>
      </c>
      <c r="AJ105">
        <f t="shared" si="33"/>
        <v>59.6079164372842</v>
      </c>
      <c r="AK105">
        <f t="shared" si="34"/>
        <v>0.00439117742689368</v>
      </c>
    </row>
    <row r="106" spans="1:37">
      <c r="A106">
        <v>5.95088161209068</v>
      </c>
      <c r="B106">
        <v>0.135292480267778</v>
      </c>
      <c r="C106">
        <v>0.00781980577949852</v>
      </c>
      <c r="D106">
        <f t="shared" si="23"/>
        <v>0.127472674488279</v>
      </c>
      <c r="E106">
        <f t="shared" si="24"/>
        <v>0.864707519732222</v>
      </c>
      <c r="F106">
        <f t="shared" si="25"/>
        <v>1</v>
      </c>
      <c r="G106" s="1">
        <v>104</v>
      </c>
      <c r="H106" s="2">
        <f t="shared" si="44"/>
        <v>0.000454918866387912</v>
      </c>
      <c r="I106" s="2">
        <f t="shared" si="35"/>
        <v>0.00738871730420689</v>
      </c>
      <c r="J106" s="2">
        <f t="shared" si="36"/>
        <v>0.0496528045259356</v>
      </c>
      <c r="K106" s="3">
        <f t="shared" si="26"/>
        <v>0.00791212222664358</v>
      </c>
      <c r="L106" s="3">
        <f t="shared" si="26"/>
        <v>0.128507386104211</v>
      </c>
      <c r="M106" s="3">
        <f t="shared" si="26"/>
        <v>0.863580491669146</v>
      </c>
      <c r="N106" s="4">
        <f t="shared" si="27"/>
        <v>1338.079801</v>
      </c>
      <c r="O106" s="4">
        <f t="shared" si="28"/>
        <v>0</v>
      </c>
      <c r="P106" s="4">
        <v>0</v>
      </c>
      <c r="Q106" s="4">
        <f t="shared" si="37"/>
        <v>0.8</v>
      </c>
      <c r="R106" s="5">
        <f t="shared" si="38"/>
        <v>10.5870509345149</v>
      </c>
      <c r="S106" s="5">
        <f t="shared" si="38"/>
        <v>0</v>
      </c>
      <c r="T106" s="5">
        <f t="shared" si="38"/>
        <v>0</v>
      </c>
      <c r="U106" s="5">
        <f t="shared" si="39"/>
        <v>0.00036393509311033</v>
      </c>
      <c r="W106" s="4">
        <f t="shared" si="29"/>
        <v>63.735973487984</v>
      </c>
      <c r="X106" s="4">
        <f t="shared" si="30"/>
        <v>0</v>
      </c>
      <c r="Y106" s="4">
        <f t="shared" si="31"/>
        <v>0.73</v>
      </c>
      <c r="Z106" s="5">
        <f t="shared" si="40"/>
        <v>8.19054335374811</v>
      </c>
      <c r="AA106" s="5">
        <f t="shared" si="40"/>
        <v>0</v>
      </c>
      <c r="AB106" s="5">
        <f t="shared" si="41"/>
        <v>0.00539376363207103</v>
      </c>
      <c r="AD106" s="4">
        <f t="shared" si="32"/>
        <v>4469.476592</v>
      </c>
      <c r="AE106" s="5">
        <f t="shared" si="45"/>
        <v>10.181420380246</v>
      </c>
      <c r="AG106">
        <f t="shared" si="42"/>
        <v>28.959014668509</v>
      </c>
      <c r="AH106">
        <f t="shared" si="43"/>
        <v>0.00575769872518136</v>
      </c>
      <c r="AJ106">
        <f t="shared" si="33"/>
        <v>21.6615121521458</v>
      </c>
      <c r="AK106">
        <f t="shared" si="34"/>
        <v>0.00430679228321728</v>
      </c>
    </row>
    <row r="107" spans="1:37">
      <c r="A107">
        <v>6.00837805278721</v>
      </c>
      <c r="B107">
        <v>0.133085082784764</v>
      </c>
      <c r="C107">
        <v>0.00764110554451873</v>
      </c>
      <c r="D107">
        <f t="shared" si="23"/>
        <v>0.125443977240245</v>
      </c>
      <c r="E107">
        <f t="shared" si="24"/>
        <v>0.866914917215236</v>
      </c>
      <c r="F107">
        <f t="shared" si="25"/>
        <v>1</v>
      </c>
      <c r="G107" s="1">
        <v>105</v>
      </c>
      <c r="H107" s="2">
        <f t="shared" si="44"/>
        <v>0.00044447368552783</v>
      </c>
      <c r="I107" s="2">
        <f t="shared" si="35"/>
        <v>0.00727090363363696</v>
      </c>
      <c r="J107" s="2">
        <f t="shared" si="36"/>
        <v>0.0497810633773647</v>
      </c>
      <c r="K107" s="3">
        <f t="shared" si="26"/>
        <v>0.00773045566200863</v>
      </c>
      <c r="L107" s="3">
        <f t="shared" si="26"/>
        <v>0.126458325864262</v>
      </c>
      <c r="M107" s="3">
        <f t="shared" si="26"/>
        <v>0.865811218473729</v>
      </c>
      <c r="N107" s="4">
        <f t="shared" si="27"/>
        <v>1338.079801</v>
      </c>
      <c r="O107" s="4">
        <f t="shared" si="28"/>
        <v>0</v>
      </c>
      <c r="P107" s="4">
        <v>0</v>
      </c>
      <c r="Q107" s="4">
        <f t="shared" si="37"/>
        <v>0.8</v>
      </c>
      <c r="R107" s="5">
        <f t="shared" si="38"/>
        <v>10.3439665738598</v>
      </c>
      <c r="S107" s="5">
        <f t="shared" si="38"/>
        <v>0</v>
      </c>
      <c r="T107" s="5">
        <f t="shared" si="38"/>
        <v>0</v>
      </c>
      <c r="U107" s="5">
        <f t="shared" si="39"/>
        <v>0.000355578948422264</v>
      </c>
      <c r="W107" s="4">
        <f t="shared" si="29"/>
        <v>445.869316844448</v>
      </c>
      <c r="X107" s="4">
        <f t="shared" si="30"/>
        <v>0</v>
      </c>
      <c r="Y107" s="4">
        <f t="shared" si="31"/>
        <v>0.73</v>
      </c>
      <c r="Z107" s="5">
        <f t="shared" si="40"/>
        <v>56.3838873623912</v>
      </c>
      <c r="AA107" s="5">
        <f t="shared" si="40"/>
        <v>0</v>
      </c>
      <c r="AB107" s="5">
        <f t="shared" si="41"/>
        <v>0.00530775965255498</v>
      </c>
      <c r="AD107" s="4">
        <f t="shared" si="32"/>
        <v>4469.476592</v>
      </c>
      <c r="AE107" s="5">
        <f t="shared" si="45"/>
        <v>9.97018123623278</v>
      </c>
      <c r="AG107">
        <f t="shared" si="42"/>
        <v>76.6980351724839</v>
      </c>
      <c r="AH107">
        <f t="shared" si="43"/>
        <v>0.00566333860097725</v>
      </c>
      <c r="AJ107">
        <f t="shared" si="33"/>
        <v>57.2098644771081</v>
      </c>
      <c r="AK107">
        <f t="shared" si="34"/>
        <v>0.00422434333710442</v>
      </c>
    </row>
    <row r="108" spans="1:37">
      <c r="A108">
        <v>6.06587449348374</v>
      </c>
      <c r="B108">
        <v>0.130923171703269</v>
      </c>
      <c r="C108">
        <v>0.00746809496413342</v>
      </c>
      <c r="D108">
        <f t="shared" si="23"/>
        <v>0.123455076739136</v>
      </c>
      <c r="E108">
        <f t="shared" si="24"/>
        <v>0.869076828296731</v>
      </c>
      <c r="F108">
        <f t="shared" si="25"/>
        <v>1</v>
      </c>
      <c r="G108" s="1">
        <v>106</v>
      </c>
      <c r="H108" s="2">
        <f t="shared" si="44"/>
        <v>0.000434362625508852</v>
      </c>
      <c r="I108" s="2">
        <f t="shared" si="35"/>
        <v>0.00715540484827399</v>
      </c>
      <c r="J108" s="2">
        <f t="shared" si="36"/>
        <v>0.0499066732227475</v>
      </c>
      <c r="K108" s="3">
        <f t="shared" si="26"/>
        <v>0.00755460025432607</v>
      </c>
      <c r="L108" s="3">
        <f t="shared" si="26"/>
        <v>0.12444952698969</v>
      </c>
      <c r="M108" s="3">
        <f t="shared" si="26"/>
        <v>0.867995872755984</v>
      </c>
      <c r="N108" s="4">
        <f t="shared" si="27"/>
        <v>1338.079801</v>
      </c>
      <c r="O108" s="4">
        <f t="shared" si="28"/>
        <v>0</v>
      </c>
      <c r="P108" s="4">
        <v>0</v>
      </c>
      <c r="Q108" s="4">
        <f t="shared" si="37"/>
        <v>0.8</v>
      </c>
      <c r="R108" s="5">
        <f t="shared" si="38"/>
        <v>10.1086580049432</v>
      </c>
      <c r="S108" s="5">
        <f t="shared" si="38"/>
        <v>0</v>
      </c>
      <c r="T108" s="5">
        <f t="shared" si="38"/>
        <v>0</v>
      </c>
      <c r="U108" s="5">
        <f t="shared" si="39"/>
        <v>0.000347490100407082</v>
      </c>
      <c r="W108" s="4">
        <f t="shared" si="29"/>
        <v>84.428751887984</v>
      </c>
      <c r="X108" s="4">
        <f t="shared" si="30"/>
        <v>0</v>
      </c>
      <c r="Y108" s="4">
        <f t="shared" si="31"/>
        <v>0.73</v>
      </c>
      <c r="Z108" s="5">
        <f t="shared" si="40"/>
        <v>10.5071182367895</v>
      </c>
      <c r="AA108" s="5">
        <f t="shared" si="40"/>
        <v>0</v>
      </c>
      <c r="AB108" s="5">
        <f t="shared" si="41"/>
        <v>0.00522344553924001</v>
      </c>
      <c r="AD108" s="4">
        <f t="shared" si="32"/>
        <v>4469.476592</v>
      </c>
      <c r="AE108" s="5">
        <f t="shared" si="45"/>
        <v>9.76426117614932</v>
      </c>
      <c r="AG108">
        <f t="shared" si="42"/>
        <v>30.380037417882</v>
      </c>
      <c r="AH108">
        <f t="shared" si="43"/>
        <v>0.0055709356396471</v>
      </c>
      <c r="AJ108">
        <f t="shared" si="33"/>
        <v>22.5973064706387</v>
      </c>
      <c r="AK108">
        <f t="shared" si="34"/>
        <v>0.00414377830565836</v>
      </c>
    </row>
    <row r="109" spans="1:37">
      <c r="A109">
        <v>6.12337093418027</v>
      </c>
      <c r="B109">
        <v>0.128805609286931</v>
      </c>
      <c r="C109">
        <v>0.0073005430751754</v>
      </c>
      <c r="D109">
        <f t="shared" si="23"/>
        <v>0.121505066211756</v>
      </c>
      <c r="E109">
        <f t="shared" si="24"/>
        <v>0.871194390713069</v>
      </c>
      <c r="F109">
        <f t="shared" si="25"/>
        <v>1</v>
      </c>
      <c r="G109" s="1">
        <v>107</v>
      </c>
      <c r="H109" s="2">
        <f t="shared" si="44"/>
        <v>0.000424572060597815</v>
      </c>
      <c r="I109" s="2">
        <f t="shared" si="35"/>
        <v>0.00704216816609465</v>
      </c>
      <c r="J109" s="2">
        <f t="shared" si="36"/>
        <v>0.050029700469837</v>
      </c>
      <c r="K109" s="3">
        <f t="shared" si="26"/>
        <v>0.00738431901965441</v>
      </c>
      <c r="L109" s="3">
        <f t="shared" si="26"/>
        <v>0.122480071475446</v>
      </c>
      <c r="M109" s="3">
        <f t="shared" si="26"/>
        <v>0.8701356095049</v>
      </c>
      <c r="N109" s="4">
        <f t="shared" si="27"/>
        <v>1338.079801</v>
      </c>
      <c r="O109" s="4">
        <f t="shared" si="28"/>
        <v>0</v>
      </c>
      <c r="P109" s="4">
        <v>0</v>
      </c>
      <c r="Q109" s="4">
        <f t="shared" si="37"/>
        <v>0.8</v>
      </c>
      <c r="R109" s="5">
        <f t="shared" si="38"/>
        <v>9.88080812433969</v>
      </c>
      <c r="S109" s="5">
        <f t="shared" si="38"/>
        <v>0</v>
      </c>
      <c r="T109" s="5">
        <f t="shared" si="38"/>
        <v>0</v>
      </c>
      <c r="U109" s="5">
        <f t="shared" si="39"/>
        <v>0.000339657648478252</v>
      </c>
      <c r="W109" s="4">
        <f t="shared" si="29"/>
        <v>445.869316844448</v>
      </c>
      <c r="X109" s="4">
        <f t="shared" si="30"/>
        <v>0</v>
      </c>
      <c r="Y109" s="4">
        <f t="shared" si="31"/>
        <v>0.73</v>
      </c>
      <c r="Z109" s="5">
        <f t="shared" si="40"/>
        <v>54.6101057958161</v>
      </c>
      <c r="AA109" s="5">
        <f t="shared" si="40"/>
        <v>0</v>
      </c>
      <c r="AB109" s="5">
        <f t="shared" si="41"/>
        <v>0.00514078276124909</v>
      </c>
      <c r="AD109" s="4">
        <f t="shared" si="32"/>
        <v>4469.476592</v>
      </c>
      <c r="AE109" s="5">
        <f t="shared" si="45"/>
        <v>9.56350331232417</v>
      </c>
      <c r="AG109">
        <f t="shared" si="42"/>
        <v>74.0544172324799</v>
      </c>
      <c r="AH109">
        <f t="shared" si="43"/>
        <v>0.00548044040972735</v>
      </c>
      <c r="AJ109">
        <f t="shared" si="33"/>
        <v>54.9289162668703</v>
      </c>
      <c r="AK109">
        <f t="shared" si="34"/>
        <v>0.00406504653768922</v>
      </c>
    </row>
    <row r="110" spans="1:37">
      <c r="A110">
        <v>6.18086737487679</v>
      </c>
      <c r="B110">
        <v>0.126731291154515</v>
      </c>
      <c r="C110">
        <v>0.00713823025869493</v>
      </c>
      <c r="D110">
        <f t="shared" si="23"/>
        <v>0.11959306089582</v>
      </c>
      <c r="E110">
        <f t="shared" si="24"/>
        <v>0.873268708845485</v>
      </c>
      <c r="F110">
        <f t="shared" si="25"/>
        <v>1</v>
      </c>
      <c r="G110" s="1">
        <v>108</v>
      </c>
      <c r="H110" s="2">
        <f t="shared" si="44"/>
        <v>0.000415089037360689</v>
      </c>
      <c r="I110" s="2">
        <f t="shared" si="35"/>
        <v>0.00693114208364146</v>
      </c>
      <c r="J110" s="2">
        <f t="shared" si="36"/>
        <v>0.0501502095755185</v>
      </c>
      <c r="K110" s="3">
        <f t="shared" si="26"/>
        <v>0.00721938666693516</v>
      </c>
      <c r="L110" s="3">
        <f t="shared" si="26"/>
        <v>0.120549063553788</v>
      </c>
      <c r="M110" s="3">
        <f t="shared" si="26"/>
        <v>0.872231549779277</v>
      </c>
      <c r="N110" s="4">
        <f t="shared" si="27"/>
        <v>1338.079801</v>
      </c>
      <c r="O110" s="4">
        <f t="shared" si="28"/>
        <v>0</v>
      </c>
      <c r="P110" s="4">
        <v>0</v>
      </c>
      <c r="Q110" s="4">
        <f t="shared" si="37"/>
        <v>0.8</v>
      </c>
      <c r="R110" s="5">
        <f t="shared" si="38"/>
        <v>9.66011547463466</v>
      </c>
      <c r="S110" s="5">
        <f t="shared" si="38"/>
        <v>0</v>
      </c>
      <c r="T110" s="5">
        <f t="shared" si="38"/>
        <v>0</v>
      </c>
      <c r="U110" s="5">
        <f t="shared" si="39"/>
        <v>0.000332071229888551</v>
      </c>
      <c r="W110" s="4">
        <f t="shared" si="29"/>
        <v>63.735973487984</v>
      </c>
      <c r="X110" s="4">
        <f t="shared" si="30"/>
        <v>0</v>
      </c>
      <c r="Y110" s="4">
        <f t="shared" si="31"/>
        <v>0.73</v>
      </c>
      <c r="Z110" s="5">
        <f t="shared" si="40"/>
        <v>7.68331191866552</v>
      </c>
      <c r="AA110" s="5">
        <f t="shared" si="40"/>
        <v>0</v>
      </c>
      <c r="AB110" s="5">
        <f t="shared" si="41"/>
        <v>0.00505973372105826</v>
      </c>
      <c r="AD110" s="4">
        <f t="shared" si="32"/>
        <v>4469.476592</v>
      </c>
      <c r="AE110" s="5">
        <f t="shared" si="45"/>
        <v>9.36775599455799</v>
      </c>
      <c r="AG110">
        <f t="shared" si="42"/>
        <v>26.7111833878582</v>
      </c>
      <c r="AH110">
        <f t="shared" si="43"/>
        <v>0.00539180495094681</v>
      </c>
      <c r="AJ110">
        <f t="shared" si="33"/>
        <v>19.7571765953437</v>
      </c>
      <c r="AK110">
        <f t="shared" si="34"/>
        <v>0.00398809895603231</v>
      </c>
    </row>
    <row r="111" spans="1:37">
      <c r="A111">
        <v>6.23836381557332</v>
      </c>
      <c r="B111">
        <v>0.124699145171542</v>
      </c>
      <c r="C111">
        <v>0.00698094758867653</v>
      </c>
      <c r="D111">
        <f t="shared" si="23"/>
        <v>0.117718197582865</v>
      </c>
      <c r="E111">
        <f t="shared" si="24"/>
        <v>0.875300854828458</v>
      </c>
      <c r="F111">
        <f t="shared" si="25"/>
        <v>1</v>
      </c>
      <c r="G111" s="1">
        <v>109</v>
      </c>
      <c r="H111" s="2">
        <f t="shared" si="44"/>
        <v>0.000405901235892573</v>
      </c>
      <c r="I111" s="2">
        <f t="shared" si="35"/>
        <v>0.00682227634986926</v>
      </c>
      <c r="J111" s="2">
        <f t="shared" si="36"/>
        <v>0.0502682631107676</v>
      </c>
      <c r="K111" s="3">
        <f t="shared" si="26"/>
        <v>0.00705958892368573</v>
      </c>
      <c r="L111" s="3">
        <f t="shared" si="26"/>
        <v>0.118655629239343</v>
      </c>
      <c r="M111" s="3">
        <f t="shared" si="26"/>
        <v>0.874284781836971</v>
      </c>
      <c r="N111" s="4">
        <f t="shared" si="27"/>
        <v>1338.079801</v>
      </c>
      <c r="O111" s="4">
        <f t="shared" si="28"/>
        <v>1574.14362</v>
      </c>
      <c r="P111" s="4">
        <v>0</v>
      </c>
      <c r="Q111" s="4">
        <f t="shared" si="37"/>
        <v>0.8</v>
      </c>
      <c r="R111" s="5">
        <f t="shared" si="38"/>
        <v>9.4462933421472</v>
      </c>
      <c r="S111" s="5">
        <f t="shared" si="38"/>
        <v>11.1128068640426</v>
      </c>
      <c r="T111" s="5">
        <f t="shared" si="38"/>
        <v>0</v>
      </c>
      <c r="U111" s="5">
        <f t="shared" si="39"/>
        <v>0.000324720988714058</v>
      </c>
      <c r="W111" s="4">
        <f t="shared" si="29"/>
        <v>445.869316844448</v>
      </c>
      <c r="X111" s="4">
        <f t="shared" si="30"/>
        <v>1574.14362</v>
      </c>
      <c r="Y111" s="4">
        <f t="shared" si="31"/>
        <v>0.73</v>
      </c>
      <c r="Z111" s="5">
        <f t="shared" si="40"/>
        <v>52.9049043486939</v>
      </c>
      <c r="AA111" s="5">
        <f t="shared" si="40"/>
        <v>186.781001744197</v>
      </c>
      <c r="AB111" s="5">
        <f t="shared" si="41"/>
        <v>0.00498026173540456</v>
      </c>
      <c r="AD111" s="4">
        <f t="shared" si="32"/>
        <v>4469.476592</v>
      </c>
      <c r="AE111" s="5">
        <f t="shared" si="45"/>
        <v>9.17687261980945</v>
      </c>
      <c r="AG111">
        <f t="shared" si="42"/>
        <v>269.42187891889</v>
      </c>
      <c r="AH111">
        <f t="shared" si="43"/>
        <v>0.00530498272411862</v>
      </c>
      <c r="AJ111">
        <f t="shared" si="33"/>
        <v>198.722162230515</v>
      </c>
      <c r="AK111">
        <f t="shared" si="34"/>
        <v>0.00391288800212752</v>
      </c>
    </row>
    <row r="112" spans="1:37">
      <c r="A112">
        <v>6.29586025626985</v>
      </c>
      <c r="B112">
        <v>0.122708130382141</v>
      </c>
      <c r="C112">
        <v>0.00682849622339983</v>
      </c>
      <c r="D112">
        <f t="shared" si="23"/>
        <v>0.115879634158741</v>
      </c>
      <c r="E112">
        <f t="shared" si="24"/>
        <v>0.877291869617859</v>
      </c>
      <c r="F112">
        <f t="shared" si="25"/>
        <v>1</v>
      </c>
      <c r="G112" s="1">
        <v>110</v>
      </c>
      <c r="H112" s="2">
        <f t="shared" si="44"/>
        <v>0.000396996933596558</v>
      </c>
      <c r="I112" s="2">
        <f t="shared" si="35"/>
        <v>0.00671552193978468</v>
      </c>
      <c r="J112" s="2">
        <f t="shared" si="36"/>
        <v>0.0503839218231491</v>
      </c>
      <c r="K112" s="3">
        <f t="shared" si="26"/>
        <v>0.00690472190603818</v>
      </c>
      <c r="L112" s="3">
        <f t="shared" si="26"/>
        <v>0.116798915870803</v>
      </c>
      <c r="M112" s="3">
        <f t="shared" si="26"/>
        <v>0.876296362223159</v>
      </c>
      <c r="N112" s="4">
        <f t="shared" si="27"/>
        <v>1338.079801</v>
      </c>
      <c r="O112" s="4">
        <f t="shared" si="28"/>
        <v>0</v>
      </c>
      <c r="P112" s="4">
        <v>0</v>
      </c>
      <c r="Q112" s="4">
        <f t="shared" si="37"/>
        <v>0.8</v>
      </c>
      <c r="R112" s="5">
        <f t="shared" si="38"/>
        <v>9.23906891399191</v>
      </c>
      <c r="S112" s="5">
        <f t="shared" si="38"/>
        <v>0</v>
      </c>
      <c r="T112" s="5">
        <f t="shared" si="38"/>
        <v>0</v>
      </c>
      <c r="U112" s="5">
        <f t="shared" si="39"/>
        <v>0.000317597546877247</v>
      </c>
      <c r="W112" s="4">
        <f t="shared" si="29"/>
        <v>84.428751887984</v>
      </c>
      <c r="X112" s="4">
        <f t="shared" si="30"/>
        <v>0</v>
      </c>
      <c r="Y112" s="4">
        <f t="shared" si="31"/>
        <v>0.73</v>
      </c>
      <c r="Z112" s="5">
        <f t="shared" si="40"/>
        <v>9.86118668884157</v>
      </c>
      <c r="AA112" s="5">
        <f t="shared" si="40"/>
        <v>0</v>
      </c>
      <c r="AB112" s="5">
        <f t="shared" si="41"/>
        <v>0.00490233101604282</v>
      </c>
      <c r="AD112" s="4">
        <f t="shared" si="32"/>
        <v>4469.476592</v>
      </c>
      <c r="AE112" s="5">
        <f t="shared" si="45"/>
        <v>8.99071144898954</v>
      </c>
      <c r="AG112">
        <f t="shared" si="42"/>
        <v>28.090967051823</v>
      </c>
      <c r="AH112">
        <f t="shared" si="43"/>
        <v>0.00521992856292007</v>
      </c>
      <c r="AJ112">
        <f t="shared" si="33"/>
        <v>20.6614989011754</v>
      </c>
      <c r="AK112">
        <f t="shared" si="34"/>
        <v>0.00383936758275425</v>
      </c>
    </row>
    <row r="113" spans="1:37">
      <c r="A113">
        <v>6.35335669696638</v>
      </c>
      <c r="B113">
        <v>0.120757235979595</v>
      </c>
      <c r="C113">
        <v>0.00668068683631789</v>
      </c>
      <c r="D113">
        <f t="shared" si="23"/>
        <v>0.114076549143277</v>
      </c>
      <c r="E113">
        <f t="shared" si="24"/>
        <v>0.879242764020405</v>
      </c>
      <c r="F113">
        <f t="shared" si="25"/>
        <v>1</v>
      </c>
      <c r="G113" s="1">
        <v>111</v>
      </c>
      <c r="H113" s="2">
        <f t="shared" si="44"/>
        <v>0.000388364971325816</v>
      </c>
      <c r="I113" s="2">
        <f t="shared" si="35"/>
        <v>0.00661083102801248</v>
      </c>
      <c r="J113" s="2">
        <f t="shared" si="36"/>
        <v>0.0504972446971921</v>
      </c>
      <c r="K113" s="3">
        <f t="shared" si="26"/>
        <v>0.00675459152985886</v>
      </c>
      <c r="L113" s="3">
        <f t="shared" si="26"/>
        <v>0.114978091651009</v>
      </c>
      <c r="M113" s="3">
        <f t="shared" si="26"/>
        <v>0.878267316819132</v>
      </c>
      <c r="N113" s="4">
        <f t="shared" si="27"/>
        <v>1338.079801</v>
      </c>
      <c r="O113" s="4">
        <f t="shared" si="28"/>
        <v>0</v>
      </c>
      <c r="P113" s="4">
        <v>0</v>
      </c>
      <c r="Q113" s="4">
        <f t="shared" si="37"/>
        <v>0.8</v>
      </c>
      <c r="R113" s="5">
        <f t="shared" si="38"/>
        <v>9.03818249010983</v>
      </c>
      <c r="S113" s="5">
        <f t="shared" si="38"/>
        <v>0</v>
      </c>
      <c r="T113" s="5">
        <f t="shared" si="38"/>
        <v>0</v>
      </c>
      <c r="U113" s="5">
        <f t="shared" si="39"/>
        <v>0.000310691977060653</v>
      </c>
      <c r="W113" s="4">
        <f t="shared" si="29"/>
        <v>445.869316844448</v>
      </c>
      <c r="X113" s="4">
        <f t="shared" si="30"/>
        <v>0</v>
      </c>
      <c r="Y113" s="4">
        <f t="shared" si="31"/>
        <v>0.73</v>
      </c>
      <c r="Z113" s="5">
        <f t="shared" si="40"/>
        <v>51.2652031765138</v>
      </c>
      <c r="AA113" s="5">
        <f t="shared" si="40"/>
        <v>0</v>
      </c>
      <c r="AB113" s="5">
        <f t="shared" si="41"/>
        <v>0.00482590665044911</v>
      </c>
      <c r="AD113" s="4">
        <f t="shared" si="32"/>
        <v>4469.476592</v>
      </c>
      <c r="AE113" s="5">
        <f t="shared" si="45"/>
        <v>8.80913543059796</v>
      </c>
      <c r="AG113">
        <f t="shared" si="42"/>
        <v>69.1125210972216</v>
      </c>
      <c r="AH113">
        <f t="shared" si="43"/>
        <v>0.00513659862750976</v>
      </c>
      <c r="AJ113">
        <f t="shared" si="33"/>
        <v>50.6913153296466</v>
      </c>
      <c r="AK113">
        <f t="shared" si="34"/>
        <v>0.00376749301885031</v>
      </c>
    </row>
    <row r="114" spans="1:37">
      <c r="A114">
        <v>6.41085313766291</v>
      </c>
      <c r="B114">
        <v>0.11884548031414</v>
      </c>
      <c r="C114">
        <v>0.00653733908357957</v>
      </c>
      <c r="D114">
        <f t="shared" si="23"/>
        <v>0.11230814123056</v>
      </c>
      <c r="E114">
        <f t="shared" si="24"/>
        <v>0.88115451968586</v>
      </c>
      <c r="F114">
        <f t="shared" si="25"/>
        <v>1</v>
      </c>
      <c r="G114" s="1">
        <v>112</v>
      </c>
      <c r="H114" s="2">
        <f t="shared" si="44"/>
        <v>0.000379994721714287</v>
      </c>
      <c r="I114" s="2">
        <f t="shared" si="35"/>
        <v>0.00650815696234077</v>
      </c>
      <c r="J114" s="2">
        <f t="shared" si="36"/>
        <v>0.0506082890124744</v>
      </c>
      <c r="K114" s="3">
        <f t="shared" si="26"/>
        <v>0.00660901295994873</v>
      </c>
      <c r="L114" s="3">
        <f t="shared" si="26"/>
        <v>0.113192345186919</v>
      </c>
      <c r="M114" s="3">
        <f t="shared" si="26"/>
        <v>0.880198641853132</v>
      </c>
      <c r="N114" s="4">
        <f t="shared" si="27"/>
        <v>1338.079801</v>
      </c>
      <c r="O114" s="4">
        <f t="shared" si="28"/>
        <v>0</v>
      </c>
      <c r="P114" s="4">
        <v>0</v>
      </c>
      <c r="Q114" s="4">
        <f t="shared" si="37"/>
        <v>0.8</v>
      </c>
      <c r="R114" s="5">
        <f t="shared" si="38"/>
        <v>8.84338674625462</v>
      </c>
      <c r="S114" s="5">
        <f t="shared" si="38"/>
        <v>0</v>
      </c>
      <c r="T114" s="5">
        <f t="shared" si="38"/>
        <v>0</v>
      </c>
      <c r="U114" s="5">
        <f t="shared" si="39"/>
        <v>0.00030399577737143</v>
      </c>
      <c r="W114" s="4">
        <f t="shared" si="29"/>
        <v>63.735973487984</v>
      </c>
      <c r="X114" s="4">
        <f t="shared" si="30"/>
        <v>0</v>
      </c>
      <c r="Y114" s="4">
        <f t="shared" si="31"/>
        <v>0.73</v>
      </c>
      <c r="Z114" s="5">
        <f t="shared" si="40"/>
        <v>7.21442431187619</v>
      </c>
      <c r="AA114" s="5">
        <f t="shared" si="40"/>
        <v>0</v>
      </c>
      <c r="AB114" s="5">
        <f t="shared" si="41"/>
        <v>0.00475095458250876</v>
      </c>
      <c r="AD114" s="4">
        <f t="shared" si="32"/>
        <v>4469.476592</v>
      </c>
      <c r="AE114" s="5">
        <f t="shared" si="45"/>
        <v>8.63201203100888</v>
      </c>
      <c r="AG114">
        <f t="shared" si="42"/>
        <v>24.6898230891397</v>
      </c>
      <c r="AH114">
        <f t="shared" si="43"/>
        <v>0.00505495035988019</v>
      </c>
      <c r="AJ114">
        <f t="shared" si="33"/>
        <v>18.0582846163584</v>
      </c>
      <c r="AK114">
        <f t="shared" si="34"/>
        <v>0.00369722099630729</v>
      </c>
    </row>
    <row r="115" spans="1:37">
      <c r="A115">
        <v>6.46834957835943</v>
      </c>
      <c r="B115">
        <v>0.116971909936596</v>
      </c>
      <c r="C115">
        <v>0.00639828110555322</v>
      </c>
      <c r="D115">
        <f t="shared" si="23"/>
        <v>0.110573628831043</v>
      </c>
      <c r="E115">
        <f t="shared" si="24"/>
        <v>0.883028090063404</v>
      </c>
      <c r="F115">
        <f t="shared" si="25"/>
        <v>1</v>
      </c>
      <c r="G115" s="1">
        <v>113</v>
      </c>
      <c r="H115" s="2">
        <f t="shared" si="44"/>
        <v>0.000371876059538588</v>
      </c>
      <c r="I115" s="2">
        <f t="shared" si="35"/>
        <v>0.00640745423734116</v>
      </c>
      <c r="J115" s="2">
        <f t="shared" si="36"/>
        <v>0.05071711039964</v>
      </c>
      <c r="K115" s="3">
        <f t="shared" si="26"/>
        <v>0.0064678100945664</v>
      </c>
      <c r="L115" s="3">
        <f t="shared" si="26"/>
        <v>0.111440885030802</v>
      </c>
      <c r="M115" s="3">
        <f t="shared" si="26"/>
        <v>0.882091304874632</v>
      </c>
      <c r="N115" s="4">
        <f t="shared" si="27"/>
        <v>1338.079801</v>
      </c>
      <c r="O115" s="4">
        <f t="shared" si="28"/>
        <v>0</v>
      </c>
      <c r="P115" s="4">
        <v>0</v>
      </c>
      <c r="Q115" s="4">
        <f t="shared" si="37"/>
        <v>0.8</v>
      </c>
      <c r="R115" s="5">
        <f t="shared" si="38"/>
        <v>8.65444604424319</v>
      </c>
      <c r="S115" s="5">
        <f t="shared" si="38"/>
        <v>0</v>
      </c>
      <c r="T115" s="5">
        <f t="shared" si="38"/>
        <v>0</v>
      </c>
      <c r="U115" s="5">
        <f t="shared" si="39"/>
        <v>0.000297500847630871</v>
      </c>
      <c r="W115" s="4">
        <f t="shared" si="29"/>
        <v>445.869316844448</v>
      </c>
      <c r="X115" s="4">
        <f t="shared" si="30"/>
        <v>0</v>
      </c>
      <c r="Y115" s="4">
        <f t="shared" si="31"/>
        <v>0.73</v>
      </c>
      <c r="Z115" s="5">
        <f t="shared" si="40"/>
        <v>49.6880712772242</v>
      </c>
      <c r="AA115" s="5">
        <f t="shared" si="40"/>
        <v>0</v>
      </c>
      <c r="AB115" s="5">
        <f t="shared" si="41"/>
        <v>0.00467744159325904</v>
      </c>
      <c r="AD115" s="4">
        <f t="shared" si="32"/>
        <v>4469.476592</v>
      </c>
      <c r="AE115" s="5">
        <f t="shared" si="45"/>
        <v>8.45921307113644</v>
      </c>
      <c r="AG115">
        <f t="shared" si="42"/>
        <v>66.8017303926038</v>
      </c>
      <c r="AH115">
        <f t="shared" si="43"/>
        <v>0.00497494244088991</v>
      </c>
      <c r="AJ115">
        <f t="shared" si="33"/>
        <v>48.7223153781545</v>
      </c>
      <c r="AK115">
        <f t="shared" si="34"/>
        <v>0.00362850951867022</v>
      </c>
    </row>
    <row r="116" spans="1:37">
      <c r="A116">
        <v>6.52584601905596</v>
      </c>
      <c r="B116">
        <v>0.115135598676485</v>
      </c>
      <c r="C116">
        <v>0.00626334905991944</v>
      </c>
      <c r="D116">
        <f t="shared" si="23"/>
        <v>0.108872249616566</v>
      </c>
      <c r="E116">
        <f t="shared" si="24"/>
        <v>0.884864401323515</v>
      </c>
      <c r="F116">
        <f t="shared" si="25"/>
        <v>1</v>
      </c>
      <c r="G116" s="1">
        <v>114</v>
      </c>
      <c r="H116" s="2">
        <f t="shared" si="44"/>
        <v>0.000363999333965249</v>
      </c>
      <c r="I116" s="2">
        <f t="shared" si="35"/>
        <v>0.00630867846813046</v>
      </c>
      <c r="J116" s="2">
        <f t="shared" si="36"/>
        <v>0.0508237628944347</v>
      </c>
      <c r="K116" s="3">
        <f t="shared" si="26"/>
        <v>0.00633081508273633</v>
      </c>
      <c r="L116" s="3">
        <f t="shared" si="26"/>
        <v>0.109722939223804</v>
      </c>
      <c r="M116" s="3">
        <f t="shared" si="26"/>
        <v>0.883946245693459</v>
      </c>
      <c r="N116" s="4">
        <f t="shared" si="27"/>
        <v>1338.079801</v>
      </c>
      <c r="O116" s="4">
        <f t="shared" si="28"/>
        <v>0</v>
      </c>
      <c r="P116" s="4">
        <v>0</v>
      </c>
      <c r="Q116" s="4">
        <f t="shared" si="37"/>
        <v>0.8</v>
      </c>
      <c r="R116" s="5">
        <f t="shared" si="38"/>
        <v>8.47113578607562</v>
      </c>
      <c r="S116" s="5">
        <f t="shared" si="38"/>
        <v>0</v>
      </c>
      <c r="T116" s="5">
        <f t="shared" si="38"/>
        <v>0</v>
      </c>
      <c r="U116" s="5">
        <f t="shared" si="39"/>
        <v>0.0002911994671722</v>
      </c>
      <c r="W116" s="4">
        <f t="shared" si="29"/>
        <v>84.428751887984</v>
      </c>
      <c r="X116" s="4">
        <f t="shared" si="30"/>
        <v>0</v>
      </c>
      <c r="Y116" s="4">
        <f t="shared" si="31"/>
        <v>0.73</v>
      </c>
      <c r="Z116" s="5">
        <f t="shared" si="40"/>
        <v>9.26377081214691</v>
      </c>
      <c r="AA116" s="5">
        <f t="shared" si="40"/>
        <v>0</v>
      </c>
      <c r="AB116" s="5">
        <f t="shared" si="41"/>
        <v>0.00460533528173524</v>
      </c>
      <c r="AD116" s="4">
        <f t="shared" si="32"/>
        <v>4469.476592</v>
      </c>
      <c r="AE116" s="5">
        <f t="shared" si="45"/>
        <v>8.29061456929447</v>
      </c>
      <c r="AG116">
        <f t="shared" si="42"/>
        <v>26.025521167517</v>
      </c>
      <c r="AH116">
        <f t="shared" si="43"/>
        <v>0.00489653474890744</v>
      </c>
      <c r="AJ116">
        <f t="shared" si="33"/>
        <v>18.9287237088682</v>
      </c>
      <c r="AK116">
        <f t="shared" si="34"/>
        <v>0.00356131786166202</v>
      </c>
    </row>
    <row r="117" spans="1:37">
      <c r="A117">
        <v>6.58334245975249</v>
      </c>
      <c r="B117">
        <v>0.113335646753329</v>
      </c>
      <c r="C117">
        <v>0.00613238668409258</v>
      </c>
      <c r="D117">
        <f t="shared" si="23"/>
        <v>0.107203260069236</v>
      </c>
      <c r="E117">
        <f t="shared" si="24"/>
        <v>0.886664353246671</v>
      </c>
      <c r="F117">
        <f t="shared" si="25"/>
        <v>1</v>
      </c>
      <c r="G117" s="1">
        <v>115</v>
      </c>
      <c r="H117" s="2">
        <f t="shared" si="44"/>
        <v>0.000356355342547724</v>
      </c>
      <c r="I117" s="2">
        <f t="shared" si="35"/>
        <v>0.00621178636431114</v>
      </c>
      <c r="J117" s="2">
        <f t="shared" si="36"/>
        <v>0.0509282989896715</v>
      </c>
      <c r="K117" s="3">
        <f t="shared" si="26"/>
        <v>0.00619786787200601</v>
      </c>
      <c r="L117" s="3">
        <f t="shared" si="26"/>
        <v>0.108037754842901</v>
      </c>
      <c r="M117" s="3">
        <f t="shared" si="26"/>
        <v>0.885764377285093</v>
      </c>
      <c r="N117" s="4">
        <f t="shared" si="27"/>
        <v>1338.079801</v>
      </c>
      <c r="O117" s="4">
        <f t="shared" si="28"/>
        <v>0</v>
      </c>
      <c r="P117" s="4">
        <v>0</v>
      </c>
      <c r="Q117" s="4">
        <f t="shared" si="37"/>
        <v>0.8</v>
      </c>
      <c r="R117" s="5">
        <f t="shared" si="38"/>
        <v>8.2932418087981</v>
      </c>
      <c r="S117" s="5">
        <f t="shared" si="38"/>
        <v>0</v>
      </c>
      <c r="T117" s="5">
        <f t="shared" si="38"/>
        <v>0</v>
      </c>
      <c r="U117" s="5">
        <f t="shared" si="39"/>
        <v>0.00028508427403818</v>
      </c>
      <c r="W117" s="4">
        <f t="shared" si="29"/>
        <v>445.869316844448</v>
      </c>
      <c r="X117" s="4">
        <f t="shared" si="30"/>
        <v>0</v>
      </c>
      <c r="Y117" s="4">
        <f t="shared" si="31"/>
        <v>0.73</v>
      </c>
      <c r="Z117" s="5">
        <f t="shared" si="40"/>
        <v>48.1707199452122</v>
      </c>
      <c r="AA117" s="5">
        <f t="shared" si="40"/>
        <v>0</v>
      </c>
      <c r="AB117" s="5">
        <f t="shared" si="41"/>
        <v>0.00453460404594713</v>
      </c>
      <c r="AD117" s="4">
        <f t="shared" si="32"/>
        <v>4469.476592</v>
      </c>
      <c r="AE117" s="5">
        <f t="shared" si="45"/>
        <v>8.12609658998148</v>
      </c>
      <c r="AG117">
        <f t="shared" si="42"/>
        <v>64.5900583439918</v>
      </c>
      <c r="AH117">
        <f t="shared" si="43"/>
        <v>0.00481968831998531</v>
      </c>
      <c r="AJ117">
        <f t="shared" si="33"/>
        <v>46.8456494890428</v>
      </c>
      <c r="AK117">
        <f t="shared" si="34"/>
        <v>0.0034956065294446</v>
      </c>
    </row>
    <row r="118" spans="1:37">
      <c r="A118">
        <v>6.64083890044902</v>
      </c>
      <c r="B118">
        <v>0.111571179919861</v>
      </c>
      <c r="C118">
        <v>0.00600524488490657</v>
      </c>
      <c r="D118">
        <f t="shared" si="23"/>
        <v>0.105565935034954</v>
      </c>
      <c r="E118">
        <f t="shared" si="24"/>
        <v>0.888428820080139</v>
      </c>
      <c r="F118">
        <f t="shared" si="25"/>
        <v>1</v>
      </c>
      <c r="G118" s="1">
        <v>116</v>
      </c>
      <c r="H118" s="2">
        <f t="shared" si="44"/>
        <v>0.000348935306851642</v>
      </c>
      <c r="I118" s="2">
        <f t="shared" si="35"/>
        <v>0.00611673570417821</v>
      </c>
      <c r="J118" s="2">
        <f t="shared" si="36"/>
        <v>0.0510307696854996</v>
      </c>
      <c r="K118" s="3">
        <f t="shared" si="26"/>
        <v>0.00606881578449957</v>
      </c>
      <c r="L118" s="3">
        <f t="shared" si="26"/>
        <v>0.106384597552095</v>
      </c>
      <c r="M118" s="3">
        <f t="shared" si="26"/>
        <v>0.887546586663405</v>
      </c>
      <c r="N118" s="4">
        <f t="shared" si="27"/>
        <v>1338.079801</v>
      </c>
      <c r="O118" s="4">
        <f t="shared" si="28"/>
        <v>0</v>
      </c>
      <c r="P118" s="4">
        <v>0</v>
      </c>
      <c r="Q118" s="4">
        <f t="shared" si="37"/>
        <v>0.8</v>
      </c>
      <c r="R118" s="5">
        <f t="shared" si="38"/>
        <v>8.12055981722885</v>
      </c>
      <c r="S118" s="5">
        <f t="shared" si="38"/>
        <v>0</v>
      </c>
      <c r="T118" s="5">
        <f t="shared" si="38"/>
        <v>0</v>
      </c>
      <c r="U118" s="5">
        <f t="shared" si="39"/>
        <v>0.000279148245481314</v>
      </c>
      <c r="W118" s="4">
        <f t="shared" si="29"/>
        <v>63.735973487984</v>
      </c>
      <c r="X118" s="4">
        <f t="shared" si="30"/>
        <v>0</v>
      </c>
      <c r="Y118" s="4">
        <f t="shared" si="31"/>
        <v>0.73</v>
      </c>
      <c r="Z118" s="5">
        <f t="shared" si="40"/>
        <v>6.7805258891102</v>
      </c>
      <c r="AA118" s="5">
        <f t="shared" si="40"/>
        <v>0</v>
      </c>
      <c r="AB118" s="5">
        <f t="shared" si="41"/>
        <v>0.00446521706405009</v>
      </c>
      <c r="AD118" s="4">
        <f t="shared" si="32"/>
        <v>4469.476592</v>
      </c>
      <c r="AE118" s="5">
        <f t="shared" si="45"/>
        <v>7.96554309840873</v>
      </c>
      <c r="AG118">
        <f t="shared" si="42"/>
        <v>22.8666288047478</v>
      </c>
      <c r="AH118">
        <f t="shared" si="43"/>
        <v>0.00474436530953141</v>
      </c>
      <c r="AJ118">
        <f t="shared" si="33"/>
        <v>16.5381688012122</v>
      </c>
      <c r="AK118">
        <f t="shared" si="34"/>
        <v>0.00343133721256518</v>
      </c>
    </row>
    <row r="119" spans="1:37">
      <c r="A119">
        <v>6.69833534114555</v>
      </c>
      <c r="B119">
        <v>0.109841348635948</v>
      </c>
      <c r="C119">
        <v>0.00588178135366109</v>
      </c>
      <c r="D119">
        <f t="shared" si="23"/>
        <v>0.103959567282287</v>
      </c>
      <c r="E119">
        <f t="shared" si="24"/>
        <v>0.890158651364052</v>
      </c>
      <c r="F119">
        <f t="shared" si="25"/>
        <v>1</v>
      </c>
      <c r="G119" s="1">
        <v>117</v>
      </c>
      <c r="H119" s="2">
        <f t="shared" si="44"/>
        <v>0.000341730849591953</v>
      </c>
      <c r="I119" s="2">
        <f t="shared" si="35"/>
        <v>0.006023485309197</v>
      </c>
      <c r="J119" s="2">
        <f t="shared" si="36"/>
        <v>0.0511312245377414</v>
      </c>
      <c r="K119" s="3">
        <f t="shared" si="26"/>
        <v>0.00594351311928383</v>
      </c>
      <c r="L119" s="3">
        <f t="shared" si="26"/>
        <v>0.104762751158621</v>
      </c>
      <c r="M119" s="3">
        <f t="shared" si="26"/>
        <v>0.889293735722095</v>
      </c>
      <c r="N119" s="4">
        <f t="shared" si="27"/>
        <v>1338.079801</v>
      </c>
      <c r="O119" s="4">
        <f t="shared" si="28"/>
        <v>0</v>
      </c>
      <c r="P119" s="4">
        <v>0</v>
      </c>
      <c r="Q119" s="4">
        <f t="shared" si="37"/>
        <v>0.8</v>
      </c>
      <c r="R119" s="5">
        <f t="shared" si="38"/>
        <v>7.95289485189219</v>
      </c>
      <c r="S119" s="5">
        <f t="shared" si="38"/>
        <v>0</v>
      </c>
      <c r="T119" s="5">
        <f t="shared" si="38"/>
        <v>0</v>
      </c>
      <c r="U119" s="5">
        <f t="shared" si="39"/>
        <v>0.000273384679673562</v>
      </c>
      <c r="W119" s="4">
        <f t="shared" si="29"/>
        <v>445.869316844448</v>
      </c>
      <c r="X119" s="4">
        <f t="shared" si="30"/>
        <v>0</v>
      </c>
      <c r="Y119" s="4">
        <f t="shared" si="31"/>
        <v>0.73</v>
      </c>
      <c r="Z119" s="5">
        <f t="shared" si="40"/>
        <v>46.7104962898391</v>
      </c>
      <c r="AA119" s="5">
        <f t="shared" si="40"/>
        <v>0</v>
      </c>
      <c r="AB119" s="5">
        <f t="shared" si="41"/>
        <v>0.00439714427571381</v>
      </c>
      <c r="AD119" s="4">
        <f t="shared" si="32"/>
        <v>4469.476592</v>
      </c>
      <c r="AE119" s="5">
        <f t="shared" si="45"/>
        <v>7.80884182055178</v>
      </c>
      <c r="AG119">
        <f t="shared" si="42"/>
        <v>62.4722329622831</v>
      </c>
      <c r="AH119">
        <f t="shared" si="43"/>
        <v>0.00467052895538737</v>
      </c>
      <c r="AJ119">
        <f t="shared" si="33"/>
        <v>45.0561416530694</v>
      </c>
      <c r="AK119">
        <f t="shared" si="34"/>
        <v>0.00336847274749639</v>
      </c>
    </row>
    <row r="120" spans="1:37">
      <c r="A120">
        <v>6.75583178184208</v>
      </c>
      <c r="B120">
        <v>0.108145327272045</v>
      </c>
      <c r="C120">
        <v>0.00576186020477083</v>
      </c>
      <c r="D120">
        <f t="shared" si="23"/>
        <v>0.102383467067274</v>
      </c>
      <c r="E120">
        <f t="shared" si="24"/>
        <v>0.891854672727955</v>
      </c>
      <c r="F120">
        <f t="shared" si="25"/>
        <v>1</v>
      </c>
      <c r="G120" s="1">
        <v>118</v>
      </c>
      <c r="H120" s="2">
        <f t="shared" si="44"/>
        <v>0.000334733973178014</v>
      </c>
      <c r="I120" s="2">
        <f t="shared" si="35"/>
        <v>0.00593199501881074</v>
      </c>
      <c r="J120" s="2">
        <f t="shared" si="36"/>
        <v>0.0512297117045407</v>
      </c>
      <c r="K120" s="3">
        <f t="shared" si="26"/>
        <v>0.00582182077921596</v>
      </c>
      <c r="L120" s="3">
        <f t="shared" si="26"/>
        <v>0.103171517174781</v>
      </c>
      <c r="M120" s="3">
        <f t="shared" si="26"/>
        <v>0.891006662046004</v>
      </c>
      <c r="N120" s="4">
        <f t="shared" si="27"/>
        <v>1338.079801</v>
      </c>
      <c r="O120" s="4">
        <f t="shared" si="28"/>
        <v>0</v>
      </c>
      <c r="P120" s="4">
        <v>0</v>
      </c>
      <c r="Q120" s="4">
        <f t="shared" si="37"/>
        <v>0.8</v>
      </c>
      <c r="R120" s="5">
        <f t="shared" si="38"/>
        <v>7.79006078971096</v>
      </c>
      <c r="S120" s="5">
        <f t="shared" si="38"/>
        <v>0</v>
      </c>
      <c r="T120" s="5">
        <f t="shared" si="38"/>
        <v>0</v>
      </c>
      <c r="U120" s="5">
        <f t="shared" si="39"/>
        <v>0.000267787178542411</v>
      </c>
      <c r="W120" s="4">
        <f t="shared" si="29"/>
        <v>84.428751887984</v>
      </c>
      <c r="X120" s="4">
        <f t="shared" si="30"/>
        <v>0</v>
      </c>
      <c r="Y120" s="4">
        <f t="shared" si="31"/>
        <v>0.73</v>
      </c>
      <c r="Z120" s="5">
        <f t="shared" si="40"/>
        <v>8.71064242545643</v>
      </c>
      <c r="AA120" s="5">
        <f t="shared" si="40"/>
        <v>0</v>
      </c>
      <c r="AB120" s="5">
        <f t="shared" si="41"/>
        <v>0.00433035636373184</v>
      </c>
      <c r="AD120" s="4">
        <f t="shared" si="32"/>
        <v>4469.476592</v>
      </c>
      <c r="AE120" s="5">
        <f t="shared" si="45"/>
        <v>7.65588410852773</v>
      </c>
      <c r="AG120">
        <f t="shared" si="42"/>
        <v>24.1565873236951</v>
      </c>
      <c r="AH120">
        <f t="shared" si="43"/>
        <v>0.00459814354227425</v>
      </c>
      <c r="AJ120">
        <f t="shared" si="33"/>
        <v>17.3733768467333</v>
      </c>
      <c r="AK120">
        <f t="shared" si="34"/>
        <v>0.00330697707771596</v>
      </c>
    </row>
    <row r="121" spans="1:37">
      <c r="A121">
        <v>6.8133282225386</v>
      </c>
      <c r="B121">
        <v>0.106482313341075</v>
      </c>
      <c r="C121">
        <v>0.00564535163639545</v>
      </c>
      <c r="D121">
        <f t="shared" si="23"/>
        <v>0.10083696170468</v>
      </c>
      <c r="E121">
        <f t="shared" si="24"/>
        <v>0.893517686658925</v>
      </c>
      <c r="F121">
        <f t="shared" si="25"/>
        <v>1</v>
      </c>
      <c r="G121" s="1">
        <v>119</v>
      </c>
      <c r="H121" s="2">
        <f t="shared" si="44"/>
        <v>0.000327937039569132</v>
      </c>
      <c r="I121" s="2">
        <f t="shared" si="35"/>
        <v>0.00584222566560406</v>
      </c>
      <c r="J121" s="2">
        <f t="shared" si="36"/>
        <v>0.0513262779913474</v>
      </c>
      <c r="K121" s="3">
        <f t="shared" si="26"/>
        <v>0.00570360592058314</v>
      </c>
      <c r="L121" s="3">
        <f t="shared" si="26"/>
        <v>0.101610214385977</v>
      </c>
      <c r="M121" s="3">
        <f t="shared" si="26"/>
        <v>0.89268617969344</v>
      </c>
      <c r="N121" s="4">
        <f t="shared" si="27"/>
        <v>1338.079801</v>
      </c>
      <c r="O121" s="4">
        <f t="shared" si="28"/>
        <v>0</v>
      </c>
      <c r="P121" s="4">
        <v>0</v>
      </c>
      <c r="Q121" s="4">
        <f t="shared" si="37"/>
        <v>0.8</v>
      </c>
      <c r="R121" s="5">
        <f t="shared" si="38"/>
        <v>7.63187987519631</v>
      </c>
      <c r="S121" s="5">
        <f t="shared" si="38"/>
        <v>0</v>
      </c>
      <c r="T121" s="5">
        <f t="shared" si="38"/>
        <v>0</v>
      </c>
      <c r="U121" s="5">
        <f t="shared" si="39"/>
        <v>0.000262349631655306</v>
      </c>
      <c r="W121" s="4">
        <f t="shared" si="29"/>
        <v>445.869316844448</v>
      </c>
      <c r="X121" s="4">
        <f t="shared" si="30"/>
        <v>0</v>
      </c>
      <c r="Y121" s="4">
        <f t="shared" si="31"/>
        <v>0.73</v>
      </c>
      <c r="Z121" s="5">
        <f t="shared" si="40"/>
        <v>45.3048768726934</v>
      </c>
      <c r="AA121" s="5">
        <f t="shared" si="40"/>
        <v>0</v>
      </c>
      <c r="AB121" s="5">
        <f t="shared" si="41"/>
        <v>0.00426482473589097</v>
      </c>
      <c r="AD121" s="4">
        <f t="shared" si="32"/>
        <v>4469.476592</v>
      </c>
      <c r="AE121" s="5">
        <f t="shared" si="45"/>
        <v>7.50656481106815</v>
      </c>
      <c r="AG121">
        <f t="shared" si="42"/>
        <v>60.4433215589579</v>
      </c>
      <c r="AH121">
        <f t="shared" si="43"/>
        <v>0.00452717436754627</v>
      </c>
      <c r="AJ121">
        <f t="shared" si="33"/>
        <v>43.3489590252423</v>
      </c>
      <c r="AK121">
        <f t="shared" si="34"/>
        <v>0.00324681521625951</v>
      </c>
    </row>
    <row r="122" spans="1:37">
      <c r="A122">
        <v>6.87082466323513</v>
      </c>
      <c r="B122">
        <v>0.104851526757635</v>
      </c>
      <c r="C122">
        <v>0.00553213161155095</v>
      </c>
      <c r="D122">
        <f t="shared" si="23"/>
        <v>0.0993193951460841</v>
      </c>
      <c r="E122">
        <f t="shared" si="24"/>
        <v>0.895148473242365</v>
      </c>
      <c r="F122">
        <f t="shared" si="25"/>
        <v>1</v>
      </c>
      <c r="G122" s="1">
        <v>120</v>
      </c>
      <c r="H122" s="2">
        <f t="shared" si="44"/>
        <v>0.000321332751351001</v>
      </c>
      <c r="I122" s="2">
        <f t="shared" si="35"/>
        <v>0.00575413905085166</v>
      </c>
      <c r="J122" s="2">
        <f t="shared" si="36"/>
        <v>0.0514209688943268</v>
      </c>
      <c r="K122" s="3">
        <f t="shared" si="26"/>
        <v>0.0055887416239732</v>
      </c>
      <c r="L122" s="3">
        <f t="shared" si="26"/>
        <v>0.100078178425382</v>
      </c>
      <c r="M122" s="3">
        <f t="shared" si="26"/>
        <v>0.894333079950645</v>
      </c>
      <c r="N122" s="4">
        <f t="shared" si="27"/>
        <v>1338.079801</v>
      </c>
      <c r="O122" s="4">
        <f t="shared" si="28"/>
        <v>0</v>
      </c>
      <c r="P122" s="4">
        <v>0</v>
      </c>
      <c r="Q122" s="4">
        <f t="shared" si="37"/>
        <v>0.8</v>
      </c>
      <c r="R122" s="5">
        <f t="shared" si="38"/>
        <v>7.47818228004647</v>
      </c>
      <c r="S122" s="5">
        <f t="shared" si="38"/>
        <v>0</v>
      </c>
      <c r="T122" s="5">
        <f t="shared" si="38"/>
        <v>0</v>
      </c>
      <c r="U122" s="5">
        <f t="shared" si="39"/>
        <v>0.000257066201080801</v>
      </c>
      <c r="W122" s="4">
        <f t="shared" si="29"/>
        <v>63.735973487984</v>
      </c>
      <c r="X122" s="4">
        <f t="shared" si="30"/>
        <v>0</v>
      </c>
      <c r="Y122" s="4">
        <f t="shared" si="31"/>
        <v>0.73</v>
      </c>
      <c r="Z122" s="5">
        <f t="shared" si="40"/>
        <v>6.37858012684587</v>
      </c>
      <c r="AA122" s="5">
        <f t="shared" si="40"/>
        <v>0</v>
      </c>
      <c r="AB122" s="5">
        <f t="shared" si="41"/>
        <v>0.00420052150712171</v>
      </c>
      <c r="AD122" s="4">
        <f t="shared" si="32"/>
        <v>4469.476592</v>
      </c>
      <c r="AE122" s="5">
        <f t="shared" si="45"/>
        <v>7.36078214893622</v>
      </c>
      <c r="AG122">
        <f t="shared" si="42"/>
        <v>21.2175445558286</v>
      </c>
      <c r="AH122">
        <f t="shared" si="43"/>
        <v>0.00445758770820251</v>
      </c>
      <c r="AJ122">
        <f t="shared" si="33"/>
        <v>15.1742475294349</v>
      </c>
      <c r="AK122">
        <f t="shared" si="34"/>
        <v>0.00318795320968704</v>
      </c>
    </row>
    <row r="123" spans="1:37">
      <c r="A123">
        <v>6.92832110393166</v>
      </c>
      <c r="B123">
        <v>0.103252209123505</v>
      </c>
      <c r="C123">
        <v>0.00542208155831608</v>
      </c>
      <c r="D123">
        <f t="shared" si="23"/>
        <v>0.0978301275651889</v>
      </c>
      <c r="E123">
        <f t="shared" si="24"/>
        <v>0.896747790876495</v>
      </c>
      <c r="F123">
        <f t="shared" si="25"/>
        <v>1</v>
      </c>
      <c r="G123" s="1">
        <v>121</v>
      </c>
      <c r="H123" s="2">
        <f t="shared" si="44"/>
        <v>0.000314914133949206</v>
      </c>
      <c r="I123" s="2">
        <f t="shared" si="35"/>
        <v>0.00566769792045899</v>
      </c>
      <c r="J123" s="2">
        <f t="shared" si="36"/>
        <v>0.0515138286421222</v>
      </c>
      <c r="K123" s="3">
        <f t="shared" si="26"/>
        <v>0.00547710658493351</v>
      </c>
      <c r="L123" s="3">
        <f t="shared" si="26"/>
        <v>0.0985747613556365</v>
      </c>
      <c r="M123" s="3">
        <f t="shared" si="26"/>
        <v>0.89594813205943</v>
      </c>
      <c r="N123" s="4">
        <f t="shared" si="27"/>
        <v>1338.079801</v>
      </c>
      <c r="O123" s="4">
        <f t="shared" si="28"/>
        <v>0</v>
      </c>
      <c r="P123" s="4">
        <v>0</v>
      </c>
      <c r="Q123" s="4">
        <f t="shared" si="37"/>
        <v>0.8</v>
      </c>
      <c r="R123" s="5">
        <f t="shared" si="38"/>
        <v>7.32880568922363</v>
      </c>
      <c r="S123" s="5">
        <f t="shared" si="38"/>
        <v>0</v>
      </c>
      <c r="T123" s="5">
        <f t="shared" si="38"/>
        <v>0</v>
      </c>
      <c r="U123" s="5">
        <f t="shared" si="39"/>
        <v>0.000251931307159365</v>
      </c>
      <c r="W123" s="4">
        <f t="shared" si="29"/>
        <v>445.869316844448</v>
      </c>
      <c r="X123" s="4">
        <f t="shared" si="30"/>
        <v>0</v>
      </c>
      <c r="Y123" s="4">
        <f t="shared" si="31"/>
        <v>0.73</v>
      </c>
      <c r="Z123" s="5">
        <f t="shared" si="40"/>
        <v>43.9514615037421</v>
      </c>
      <c r="AA123" s="5">
        <f t="shared" si="40"/>
        <v>0</v>
      </c>
      <c r="AB123" s="5">
        <f t="shared" si="41"/>
        <v>0.00413741948193506</v>
      </c>
      <c r="AD123" s="4">
        <f t="shared" si="32"/>
        <v>4469.476592</v>
      </c>
      <c r="AE123" s="5">
        <f t="shared" si="45"/>
        <v>7.21843759507523</v>
      </c>
      <c r="AG123">
        <f t="shared" si="42"/>
        <v>58.498704788041</v>
      </c>
      <c r="AH123">
        <f t="shared" si="43"/>
        <v>0.00438935078909442</v>
      </c>
      <c r="AJ123">
        <f t="shared" si="33"/>
        <v>41.7195852804547</v>
      </c>
      <c r="AK123">
        <f t="shared" si="34"/>
        <v>0.00313035810339671</v>
      </c>
    </row>
    <row r="124" spans="1:37">
      <c r="A124">
        <v>6.98581754462819</v>
      </c>
      <c r="B124">
        <v>0.101683623038447</v>
      </c>
      <c r="C124">
        <v>0.00531508808785147</v>
      </c>
      <c r="D124">
        <f t="shared" si="23"/>
        <v>0.0963685349505955</v>
      </c>
      <c r="E124">
        <f t="shared" si="24"/>
        <v>0.898316376961553</v>
      </c>
      <c r="F124">
        <f t="shared" si="25"/>
        <v>1</v>
      </c>
      <c r="G124" s="1">
        <v>122</v>
      </c>
      <c r="H124" s="2">
        <f t="shared" si="44"/>
        <v>0.000308674518904724</v>
      </c>
      <c r="I124" s="2">
        <f t="shared" si="35"/>
        <v>0.00558286594134207</v>
      </c>
      <c r="J124" s="2">
        <f t="shared" si="36"/>
        <v>0.0516049002362827</v>
      </c>
      <c r="K124" s="3">
        <f t="shared" si="26"/>
        <v>0.00536858482308377</v>
      </c>
      <c r="L124" s="3">
        <f t="shared" si="26"/>
        <v>0.0970993312578922</v>
      </c>
      <c r="M124" s="3">
        <f t="shared" si="26"/>
        <v>0.897532083919024</v>
      </c>
      <c r="N124" s="4">
        <f t="shared" si="27"/>
        <v>1338.079801</v>
      </c>
      <c r="O124" s="4">
        <f t="shared" si="28"/>
        <v>0</v>
      </c>
      <c r="P124" s="4">
        <v>0</v>
      </c>
      <c r="Q124" s="4">
        <f t="shared" si="37"/>
        <v>0.8</v>
      </c>
      <c r="R124" s="5">
        <f t="shared" si="38"/>
        <v>7.18359491172356</v>
      </c>
      <c r="S124" s="5">
        <f t="shared" si="38"/>
        <v>0</v>
      </c>
      <c r="T124" s="5">
        <f t="shared" si="38"/>
        <v>0</v>
      </c>
      <c r="U124" s="5">
        <f t="shared" si="39"/>
        <v>0.00024693961512378</v>
      </c>
      <c r="W124" s="4">
        <f t="shared" si="29"/>
        <v>84.428751887984</v>
      </c>
      <c r="X124" s="4">
        <f t="shared" si="30"/>
        <v>0</v>
      </c>
      <c r="Y124" s="4">
        <f t="shared" si="31"/>
        <v>0.73</v>
      </c>
      <c r="Z124" s="5">
        <f t="shared" si="40"/>
        <v>8.19797534726175</v>
      </c>
      <c r="AA124" s="5">
        <f t="shared" si="40"/>
        <v>0</v>
      </c>
      <c r="AB124" s="5">
        <f t="shared" si="41"/>
        <v>0.00407549213717971</v>
      </c>
      <c r="AD124" s="4">
        <f t="shared" si="32"/>
        <v>4469.476592</v>
      </c>
      <c r="AE124" s="5">
        <f t="shared" si="45"/>
        <v>7.07943575930991</v>
      </c>
      <c r="AG124">
        <f t="shared" si="42"/>
        <v>22.4610060182952</v>
      </c>
      <c r="AH124">
        <f t="shared" si="43"/>
        <v>0.00432243175230349</v>
      </c>
      <c r="AJ124">
        <f t="shared" si="33"/>
        <v>15.9736670175421</v>
      </c>
      <c r="AK124">
        <f t="shared" si="34"/>
        <v>0.0030739979082463</v>
      </c>
    </row>
    <row r="125" spans="1:37">
      <c r="A125">
        <v>7.04331398532472</v>
      </c>
      <c r="B125">
        <v>0.100145051435344</v>
      </c>
      <c r="C125">
        <v>0.0052110427290442</v>
      </c>
      <c r="D125">
        <f t="shared" si="23"/>
        <v>0.0949340087062998</v>
      </c>
      <c r="E125">
        <f t="shared" si="24"/>
        <v>0.899854948564656</v>
      </c>
      <c r="F125">
        <f t="shared" si="25"/>
        <v>1</v>
      </c>
      <c r="G125" s="1">
        <v>123</v>
      </c>
      <c r="H125" s="2">
        <f t="shared" si="44"/>
        <v>0.000302607528138781</v>
      </c>
      <c r="I125" s="2">
        <f t="shared" si="35"/>
        <v>0.00549960767823205</v>
      </c>
      <c r="J125" s="2">
        <f t="shared" si="36"/>
        <v>0.0516942254901595</v>
      </c>
      <c r="K125" s="3">
        <f t="shared" si="26"/>
        <v>0.00526306540844784</v>
      </c>
      <c r="L125" s="3">
        <f t="shared" si="26"/>
        <v>0.0956512718284477</v>
      </c>
      <c r="M125" s="3">
        <f t="shared" si="26"/>
        <v>0.899085662763105</v>
      </c>
      <c r="N125" s="4">
        <f t="shared" si="27"/>
        <v>1338.079801</v>
      </c>
      <c r="O125" s="4">
        <f t="shared" si="28"/>
        <v>0</v>
      </c>
      <c r="P125" s="4">
        <v>0</v>
      </c>
      <c r="Q125" s="4">
        <f t="shared" si="37"/>
        <v>0.8</v>
      </c>
      <c r="R125" s="5">
        <f t="shared" si="38"/>
        <v>7.04240151438586</v>
      </c>
      <c r="S125" s="5">
        <f t="shared" si="38"/>
        <v>0</v>
      </c>
      <c r="T125" s="5">
        <f t="shared" si="38"/>
        <v>0</v>
      </c>
      <c r="U125" s="5">
        <f t="shared" si="39"/>
        <v>0.000242086022511025</v>
      </c>
      <c r="W125" s="4">
        <f t="shared" si="29"/>
        <v>445.869316844448</v>
      </c>
      <c r="X125" s="4">
        <f t="shared" si="30"/>
        <v>0</v>
      </c>
      <c r="Y125" s="4">
        <f t="shared" si="31"/>
        <v>0.73</v>
      </c>
      <c r="Z125" s="5">
        <f t="shared" si="40"/>
        <v>42.6479672254526</v>
      </c>
      <c r="AA125" s="5">
        <f t="shared" si="40"/>
        <v>0</v>
      </c>
      <c r="AB125" s="5">
        <f t="shared" si="41"/>
        <v>0.00401471360510939</v>
      </c>
      <c r="AD125" s="4">
        <f t="shared" si="32"/>
        <v>4469.476592</v>
      </c>
      <c r="AE125" s="5">
        <f t="shared" si="45"/>
        <v>6.94368427744458</v>
      </c>
      <c r="AG125">
        <f t="shared" si="42"/>
        <v>56.634053017283</v>
      </c>
      <c r="AH125">
        <f t="shared" si="43"/>
        <v>0.00425679962762042</v>
      </c>
      <c r="AJ125">
        <f t="shared" si="33"/>
        <v>40.1637963710907</v>
      </c>
      <c r="AK125">
        <f t="shared" si="34"/>
        <v>0.00301884156841303</v>
      </c>
    </row>
    <row r="126" spans="1:37">
      <c r="A126">
        <v>7.10081042602125</v>
      </c>
      <c r="B126">
        <v>0.0986357969387507</v>
      </c>
      <c r="C126">
        <v>0.00510984167867798</v>
      </c>
      <c r="D126">
        <f t="shared" si="23"/>
        <v>0.0935259552600727</v>
      </c>
      <c r="E126">
        <f t="shared" si="24"/>
        <v>0.901364203061249</v>
      </c>
      <c r="F126">
        <f t="shared" si="25"/>
        <v>1</v>
      </c>
      <c r="G126" s="1">
        <v>124</v>
      </c>
      <c r="H126" s="2">
        <f t="shared" si="44"/>
        <v>0.000296707059142172</v>
      </c>
      <c r="I126" s="2">
        <f t="shared" si="35"/>
        <v>0.00541788857093139</v>
      </c>
      <c r="J126" s="2">
        <f t="shared" si="36"/>
        <v>0.0517818450664568</v>
      </c>
      <c r="K126" s="3">
        <f t="shared" si="26"/>
        <v>0.00516044220386109</v>
      </c>
      <c r="L126" s="3">
        <f t="shared" si="26"/>
        <v>0.0942299819831863</v>
      </c>
      <c r="M126" s="3">
        <f t="shared" si="26"/>
        <v>0.900609575812953</v>
      </c>
      <c r="N126" s="4">
        <f t="shared" si="27"/>
        <v>1338.079801</v>
      </c>
      <c r="O126" s="4">
        <f t="shared" si="28"/>
        <v>0</v>
      </c>
      <c r="P126" s="4">
        <v>0</v>
      </c>
      <c r="Q126" s="4">
        <f t="shared" si="37"/>
        <v>0.8</v>
      </c>
      <c r="R126" s="5">
        <f t="shared" si="38"/>
        <v>6.90508347721445</v>
      </c>
      <c r="S126" s="5">
        <f t="shared" si="38"/>
        <v>0</v>
      </c>
      <c r="T126" s="5">
        <f t="shared" si="38"/>
        <v>0</v>
      </c>
      <c r="U126" s="5">
        <f t="shared" si="39"/>
        <v>0.000237365647313737</v>
      </c>
      <c r="W126" s="4">
        <f t="shared" si="29"/>
        <v>63.735973487984</v>
      </c>
      <c r="X126" s="4">
        <f t="shared" si="30"/>
        <v>0</v>
      </c>
      <c r="Y126" s="4">
        <f t="shared" si="31"/>
        <v>0.73</v>
      </c>
      <c r="Z126" s="5">
        <f t="shared" si="40"/>
        <v>6.00583963345357</v>
      </c>
      <c r="AA126" s="5">
        <f t="shared" si="40"/>
        <v>0</v>
      </c>
      <c r="AB126" s="5">
        <f t="shared" si="41"/>
        <v>0.00395505865677992</v>
      </c>
      <c r="AD126" s="4">
        <f t="shared" si="32"/>
        <v>4469.476592</v>
      </c>
      <c r="AE126" s="5">
        <f t="shared" si="45"/>
        <v>6.81109370453947</v>
      </c>
      <c r="AG126">
        <f t="shared" si="42"/>
        <v>19.7220168152075</v>
      </c>
      <c r="AH126">
        <f t="shared" si="43"/>
        <v>0.00419242430409365</v>
      </c>
      <c r="AJ126">
        <f t="shared" si="33"/>
        <v>13.947299566971</v>
      </c>
      <c r="AK126">
        <f t="shared" si="34"/>
        <v>0.00296485893044956</v>
      </c>
    </row>
    <row r="127" spans="1:37">
      <c r="A127">
        <v>7.15830686671777</v>
      </c>
      <c r="B127">
        <v>0.0971551812459632</v>
      </c>
      <c r="C127">
        <v>0.00501138556610972</v>
      </c>
      <c r="D127">
        <f t="shared" si="23"/>
        <v>0.0921437956798535</v>
      </c>
      <c r="E127">
        <f t="shared" si="24"/>
        <v>0.902844818754037</v>
      </c>
      <c r="F127">
        <f t="shared" si="25"/>
        <v>1</v>
      </c>
      <c r="G127" s="1">
        <v>125</v>
      </c>
      <c r="H127" s="2">
        <f t="shared" si="44"/>
        <v>0.000290967271027968</v>
      </c>
      <c r="I127" s="2">
        <f t="shared" si="35"/>
        <v>0.00533767491202753</v>
      </c>
      <c r="J127" s="2">
        <f t="shared" si="36"/>
        <v>0.0518677985134642</v>
      </c>
      <c r="K127" s="3">
        <f t="shared" si="26"/>
        <v>0.00506061362239385</v>
      </c>
      <c r="L127" s="3">
        <f t="shared" si="26"/>
        <v>0.0928348754699631</v>
      </c>
      <c r="M127" s="3">
        <f t="shared" si="26"/>
        <v>0.902104510907643</v>
      </c>
      <c r="N127" s="4">
        <f t="shared" si="27"/>
        <v>1338.079801</v>
      </c>
      <c r="O127" s="4">
        <f t="shared" si="28"/>
        <v>0</v>
      </c>
      <c r="P127" s="4">
        <v>0</v>
      </c>
      <c r="Q127" s="4">
        <f t="shared" si="37"/>
        <v>0.8</v>
      </c>
      <c r="R127" s="5">
        <f t="shared" si="38"/>
        <v>6.77150486879065</v>
      </c>
      <c r="S127" s="5">
        <f t="shared" si="38"/>
        <v>0</v>
      </c>
      <c r="T127" s="5">
        <f t="shared" si="38"/>
        <v>0</v>
      </c>
      <c r="U127" s="5">
        <f t="shared" si="39"/>
        <v>0.000232773816822374</v>
      </c>
      <c r="W127" s="4">
        <f t="shared" si="29"/>
        <v>445.869316844448</v>
      </c>
      <c r="X127" s="4">
        <f t="shared" si="30"/>
        <v>0</v>
      </c>
      <c r="Y127" s="4">
        <f t="shared" si="31"/>
        <v>0.73</v>
      </c>
      <c r="Z127" s="5">
        <f t="shared" si="40"/>
        <v>41.3922225051319</v>
      </c>
      <c r="AA127" s="5">
        <f t="shared" si="40"/>
        <v>0</v>
      </c>
      <c r="AB127" s="5">
        <f t="shared" si="41"/>
        <v>0.00389650268578009</v>
      </c>
      <c r="AD127" s="4">
        <f t="shared" si="32"/>
        <v>4469.476592</v>
      </c>
      <c r="AE127" s="5">
        <f t="shared" si="45"/>
        <v>6.68157741227828</v>
      </c>
      <c r="AG127">
        <f t="shared" si="42"/>
        <v>54.8453047862008</v>
      </c>
      <c r="AH127">
        <f t="shared" si="43"/>
        <v>0.00412927650260247</v>
      </c>
      <c r="AJ127">
        <f t="shared" si="33"/>
        <v>38.6776384371926</v>
      </c>
      <c r="AK127">
        <f t="shared" si="34"/>
        <v>0.00291202071348571</v>
      </c>
    </row>
    <row r="128" spans="1:37">
      <c r="A128">
        <v>7.2158033074143</v>
      </c>
      <c r="B128">
        <v>0.0957025445297646</v>
      </c>
      <c r="C128">
        <v>0.00491557923150727</v>
      </c>
      <c r="D128">
        <f t="shared" si="23"/>
        <v>0.0907869652982573</v>
      </c>
      <c r="E128">
        <f t="shared" si="24"/>
        <v>0.904297455470235</v>
      </c>
      <c r="F128">
        <f t="shared" si="25"/>
        <v>1</v>
      </c>
      <c r="G128" s="1">
        <v>126</v>
      </c>
      <c r="H128" s="2">
        <f t="shared" si="44"/>
        <v>0.000285382571391365</v>
      </c>
      <c r="I128" s="2">
        <f t="shared" si="35"/>
        <v>0.00525893382507456</v>
      </c>
      <c r="J128" s="2">
        <f t="shared" si="36"/>
        <v>0.0519521243000644</v>
      </c>
      <c r="K128" s="3">
        <f t="shared" si="26"/>
        <v>0.00496348239880849</v>
      </c>
      <c r="L128" s="3">
        <f t="shared" si="26"/>
        <v>0.0914653804890554</v>
      </c>
      <c r="M128" s="3">
        <f t="shared" si="26"/>
        <v>0.903571137112136</v>
      </c>
      <c r="N128" s="4">
        <f t="shared" si="27"/>
        <v>1338.079801</v>
      </c>
      <c r="O128" s="4">
        <f t="shared" si="28"/>
        <v>0</v>
      </c>
      <c r="P128" s="4">
        <v>0</v>
      </c>
      <c r="Q128" s="4">
        <f t="shared" si="37"/>
        <v>0.8</v>
      </c>
      <c r="R128" s="5">
        <f t="shared" si="38"/>
        <v>6.64153554046467</v>
      </c>
      <c r="S128" s="5">
        <f t="shared" si="38"/>
        <v>0</v>
      </c>
      <c r="T128" s="5">
        <f t="shared" si="38"/>
        <v>0</v>
      </c>
      <c r="U128" s="5">
        <f t="shared" si="39"/>
        <v>0.000228306057113092</v>
      </c>
      <c r="W128" s="4">
        <f t="shared" si="29"/>
        <v>84.428751887984</v>
      </c>
      <c r="X128" s="4">
        <f t="shared" si="30"/>
        <v>0</v>
      </c>
      <c r="Y128" s="4">
        <f t="shared" si="31"/>
        <v>0.73</v>
      </c>
      <c r="Z128" s="5">
        <f t="shared" si="40"/>
        <v>7.72230791565051</v>
      </c>
      <c r="AA128" s="5">
        <f t="shared" si="40"/>
        <v>0</v>
      </c>
      <c r="AB128" s="5">
        <f t="shared" si="41"/>
        <v>0.00383902169230443</v>
      </c>
      <c r="AD128" s="4">
        <f t="shared" si="32"/>
        <v>4469.476592</v>
      </c>
      <c r="AE128" s="5">
        <f t="shared" si="45"/>
        <v>6.55505149019529</v>
      </c>
      <c r="AG128">
        <f t="shared" si="42"/>
        <v>20.9188949463105</v>
      </c>
      <c r="AH128">
        <f t="shared" si="43"/>
        <v>0.00406732774941752</v>
      </c>
      <c r="AJ128">
        <f t="shared" si="33"/>
        <v>14.7109569515033</v>
      </c>
      <c r="AK128">
        <f t="shared" si="34"/>
        <v>0.00286029848053179</v>
      </c>
    </row>
    <row r="129" spans="1:37">
      <c r="A129">
        <v>7.27329974811083</v>
      </c>
      <c r="B129">
        <v>0.0942772448620175</v>
      </c>
      <c r="C129">
        <v>0.0048223315167712</v>
      </c>
      <c r="D129">
        <f t="shared" si="23"/>
        <v>0.0894549133452463</v>
      </c>
      <c r="E129">
        <f t="shared" si="24"/>
        <v>0.905722755137983</v>
      </c>
      <c r="F129">
        <f t="shared" si="25"/>
        <v>1</v>
      </c>
      <c r="G129" s="1">
        <v>127</v>
      </c>
      <c r="H129" s="2">
        <f t="shared" si="44"/>
        <v>0.000279947603923245</v>
      </c>
      <c r="I129" s="2">
        <f t="shared" si="35"/>
        <v>0.00518163324322863</v>
      </c>
      <c r="J129" s="2">
        <f t="shared" si="36"/>
        <v>0.0520348598493776</v>
      </c>
      <c r="K129" s="3">
        <f t="shared" si="26"/>
        <v>0.00486895537413923</v>
      </c>
      <c r="L129" s="3">
        <f t="shared" si="26"/>
        <v>0.0901209393217518</v>
      </c>
      <c r="M129" s="3">
        <f t="shared" si="26"/>
        <v>0.905010105304109</v>
      </c>
      <c r="N129" s="4">
        <f t="shared" si="27"/>
        <v>1338.079801</v>
      </c>
      <c r="O129" s="4">
        <f t="shared" si="28"/>
        <v>1574.14362</v>
      </c>
      <c r="P129" s="4">
        <v>0</v>
      </c>
      <c r="Q129" s="4">
        <f t="shared" si="37"/>
        <v>0.8</v>
      </c>
      <c r="R129" s="5">
        <f t="shared" si="38"/>
        <v>6.51505083810611</v>
      </c>
      <c r="S129" s="5">
        <f t="shared" si="38"/>
        <v>7.66443503826599</v>
      </c>
      <c r="T129" s="5">
        <f t="shared" si="38"/>
        <v>0</v>
      </c>
      <c r="U129" s="5">
        <f t="shared" si="39"/>
        <v>0.000223958083138596</v>
      </c>
      <c r="W129" s="4">
        <f t="shared" si="29"/>
        <v>445.869316844448</v>
      </c>
      <c r="X129" s="4">
        <f t="shared" si="30"/>
        <v>1574.14362</v>
      </c>
      <c r="Y129" s="4">
        <f t="shared" si="31"/>
        <v>0.73</v>
      </c>
      <c r="Z129" s="5">
        <f t="shared" si="40"/>
        <v>40.1821616487694</v>
      </c>
      <c r="AA129" s="5">
        <f t="shared" si="40"/>
        <v>141.863301661743</v>
      </c>
      <c r="AB129" s="5">
        <f t="shared" si="41"/>
        <v>0.0037825922675569</v>
      </c>
      <c r="AD129" s="4">
        <f t="shared" si="32"/>
        <v>4469.476592</v>
      </c>
      <c r="AE129" s="5">
        <f t="shared" si="45"/>
        <v>6.43143465065529</v>
      </c>
      <c r="AG129">
        <f t="shared" si="42"/>
        <v>202.65638383754</v>
      </c>
      <c r="AH129">
        <f t="shared" si="43"/>
        <v>0.0040065503506955</v>
      </c>
      <c r="AJ129">
        <f t="shared" si="33"/>
        <v>142.116389409169</v>
      </c>
      <c r="AK129">
        <f t="shared" si="34"/>
        <v>0.00280966461082887</v>
      </c>
    </row>
    <row r="130" spans="1:37">
      <c r="A130">
        <v>7.33079618880736</v>
      </c>
      <c r="B130">
        <v>0.0928786576573202</v>
      </c>
      <c r="C130">
        <v>0.00473155506832628</v>
      </c>
      <c r="D130">
        <f t="shared" si="23"/>
        <v>0.0881471025889939</v>
      </c>
      <c r="E130">
        <f t="shared" si="24"/>
        <v>0.90712134234268</v>
      </c>
      <c r="F130">
        <f t="shared" si="25"/>
        <v>1</v>
      </c>
      <c r="G130" s="1">
        <v>128</v>
      </c>
      <c r="H130" s="2">
        <f t="shared" si="44"/>
        <v>0.000274657236730717</v>
      </c>
      <c r="I130" s="2">
        <f t="shared" si="35"/>
        <v>0.00510574188837364</v>
      </c>
      <c r="J130" s="2">
        <f t="shared" si="36"/>
        <v>0.052116041571426</v>
      </c>
      <c r="K130" s="3">
        <f t="shared" si="26"/>
        <v>0.00477694329254874</v>
      </c>
      <c r="L130" s="3">
        <f t="shared" si="26"/>
        <v>0.0888010079671201</v>
      </c>
      <c r="M130" s="3">
        <f t="shared" si="26"/>
        <v>0.906422048740331</v>
      </c>
      <c r="N130" s="4">
        <f t="shared" si="27"/>
        <v>1338.079801</v>
      </c>
      <c r="O130" s="4">
        <f t="shared" si="28"/>
        <v>0</v>
      </c>
      <c r="P130" s="4">
        <v>0</v>
      </c>
      <c r="Q130" s="4">
        <f t="shared" si="37"/>
        <v>0.8</v>
      </c>
      <c r="R130" s="5">
        <f t="shared" si="38"/>
        <v>6.3919313302819</v>
      </c>
      <c r="S130" s="5">
        <f t="shared" si="38"/>
        <v>0</v>
      </c>
      <c r="T130" s="5">
        <f t="shared" si="38"/>
        <v>0</v>
      </c>
      <c r="U130" s="5">
        <f t="shared" si="39"/>
        <v>0.000219725789384574</v>
      </c>
      <c r="W130" s="4">
        <f t="shared" si="29"/>
        <v>63.735973487984</v>
      </c>
      <c r="X130" s="4">
        <f t="shared" si="30"/>
        <v>0</v>
      </c>
      <c r="Y130" s="4">
        <f t="shared" si="31"/>
        <v>0.73</v>
      </c>
      <c r="Z130" s="5">
        <f t="shared" si="40"/>
        <v>5.65981868949862</v>
      </c>
      <c r="AA130" s="5">
        <f t="shared" si="40"/>
        <v>0</v>
      </c>
      <c r="AB130" s="5">
        <f t="shared" si="41"/>
        <v>0.00372719157851276</v>
      </c>
      <c r="AD130" s="4">
        <f t="shared" si="32"/>
        <v>4469.476592</v>
      </c>
      <c r="AE130" s="5">
        <f t="shared" si="45"/>
        <v>6.31064813742315</v>
      </c>
      <c r="AG130">
        <f t="shared" si="42"/>
        <v>18.3623981572037</v>
      </c>
      <c r="AH130">
        <f t="shared" si="43"/>
        <v>0.00394691736789733</v>
      </c>
      <c r="AJ130">
        <f t="shared" si="33"/>
        <v>12.8408853156518</v>
      </c>
      <c r="AK130">
        <f t="shared" si="34"/>
        <v>0.002760092273222</v>
      </c>
    </row>
    <row r="131" spans="1:37">
      <c r="A131">
        <v>7.38829262950389</v>
      </c>
      <c r="B131">
        <v>0.0915061751359689</v>
      </c>
      <c r="C131">
        <v>0.00464316615102611</v>
      </c>
      <c r="D131">
        <f t="shared" ref="D131:D194" si="46">B131-C131</f>
        <v>0.0868630089849428</v>
      </c>
      <c r="E131">
        <f t="shared" ref="E131:E194" si="47">1-B131</f>
        <v>0.908493824864031</v>
      </c>
      <c r="F131">
        <f t="shared" ref="F131:F194" si="48">C131+D131+E131</f>
        <v>1</v>
      </c>
      <c r="G131" s="1">
        <v>129</v>
      </c>
      <c r="H131" s="2">
        <f t="shared" si="44"/>
        <v>0.000269506551317496</v>
      </c>
      <c r="I131" s="2">
        <f t="shared" si="35"/>
        <v>0.00503122925070193</v>
      </c>
      <c r="J131" s="2">
        <f t="shared" si="36"/>
        <v>0.0521957048945101</v>
      </c>
      <c r="K131" s="3">
        <f t="shared" ref="K131:M194" si="49">H131/($H131+$I131+$J131)</f>
        <v>0.00468736060967619</v>
      </c>
      <c r="L131" s="3">
        <f t="shared" si="49"/>
        <v>0.0875050557869683</v>
      </c>
      <c r="M131" s="3">
        <f t="shared" si="49"/>
        <v>0.907807583603355</v>
      </c>
      <c r="N131" s="4">
        <f t="shared" ref="N131:N194" si="50">IF($G131&lt;=6,C_oxa+C_cap+C_bev,C_cap+C_bev)</f>
        <v>1338.079801</v>
      </c>
      <c r="O131" s="4">
        <f t="shared" ref="O131:O194" si="51">IF($G131&lt;=36,IF(MOD($G131-1,9)=0,C_test,0),IF(MOD($G131-1,18)=0,C_test,0))+IF($G131&lt;=36,IF(MOD($G131-1,9)=0,C_imag,0),IF(MOD($G131-1,18)=0,C_imag,0))</f>
        <v>0</v>
      </c>
      <c r="P131" s="4">
        <v>0</v>
      </c>
      <c r="Q131" s="4">
        <f t="shared" si="37"/>
        <v>0.8</v>
      </c>
      <c r="R131" s="5">
        <f t="shared" si="38"/>
        <v>6.27206255181076</v>
      </c>
      <c r="S131" s="5">
        <f t="shared" si="38"/>
        <v>0</v>
      </c>
      <c r="T131" s="5">
        <f t="shared" si="38"/>
        <v>0</v>
      </c>
      <c r="U131" s="5">
        <f t="shared" si="39"/>
        <v>0.000215605241053996</v>
      </c>
      <c r="W131" s="4">
        <f t="shared" ref="W131:W194" si="52">C_bst*R_bst1+IF(MOD($G131-1,2)=0,C_foriB*R_foriB1+C_foriC*R_foriC1+C_IriB*R_IriCaB1+C_XeB*R_XeB1,0)+IF(MOD($G131,4)=0,0,C_Fru*R_Fru1)+C_fori*R_fori1+C_IriCaB*R_IriCaB1+C_CaB*R_CaB1</f>
        <v>445.869316844448</v>
      </c>
      <c r="X131" s="4">
        <f t="shared" ref="X131:X194" si="53">IF($G131&lt;=36,IF(MOD($G131-1,9)=0,C_test,0),IF(MOD($G131-1,18)=0,C_test,0))+IF($G131&lt;=36,IF(MOD($G131-1,9)=0,C_imag,0),IF(MOD($G131-1,18)=0,C_imag,0))</f>
        <v>0</v>
      </c>
      <c r="Y131" s="4">
        <f t="shared" ref="Y131:Y194" si="54">U_pd</f>
        <v>0.73</v>
      </c>
      <c r="Z131" s="5">
        <f t="shared" si="40"/>
        <v>39.0158194441709</v>
      </c>
      <c r="AA131" s="5">
        <f t="shared" si="40"/>
        <v>0</v>
      </c>
      <c r="AB131" s="5">
        <f t="shared" si="41"/>
        <v>0.00367279735301241</v>
      </c>
      <c r="AD131" s="4">
        <f t="shared" ref="AD131:AD194" si="55">C_eol</f>
        <v>4469.476592</v>
      </c>
      <c r="AE131" s="5">
        <f t="shared" si="45"/>
        <v>6.19261563768697</v>
      </c>
      <c r="AG131">
        <f t="shared" si="42"/>
        <v>51.4804976336686</v>
      </c>
      <c r="AH131">
        <f t="shared" si="43"/>
        <v>0.00388840259406641</v>
      </c>
      <c r="AJ131">
        <f t="shared" ref="AJ131:AJ194" si="56">AG131/(1+dr)^A131</f>
        <v>35.8996317901404</v>
      </c>
      <c r="AK131">
        <f t="shared" ref="AK131:AK194" si="57">AH131/(1+dr)^A131</f>
        <v>0.00271155540049629</v>
      </c>
    </row>
    <row r="132" spans="1:37">
      <c r="A132">
        <v>7.44578907020042</v>
      </c>
      <c r="B132">
        <v>0.0901592058054982</v>
      </c>
      <c r="C132">
        <v>0.00455708447246793</v>
      </c>
      <c r="D132">
        <f t="shared" si="46"/>
        <v>0.0856021213330303</v>
      </c>
      <c r="E132">
        <f t="shared" si="47"/>
        <v>0.909840794194502</v>
      </c>
      <c r="F132">
        <f t="shared" si="48"/>
        <v>1</v>
      </c>
      <c r="G132" s="1">
        <v>130</v>
      </c>
      <c r="H132" s="2">
        <f t="shared" si="44"/>
        <v>0.000264490832183471</v>
      </c>
      <c r="I132" s="2">
        <f t="shared" ref="I132:I195" si="58">(D132+D131)*(A132-A131)/2</f>
        <v>0.00495806556877336</v>
      </c>
      <c r="J132" s="2">
        <f t="shared" ref="J132:J195" si="59">(E132+E131)*(A132-A131)/2</f>
        <v>0.0522738842955735</v>
      </c>
      <c r="K132" s="3">
        <f t="shared" si="49"/>
        <v>0.00460012531174702</v>
      </c>
      <c r="L132" s="3">
        <f t="shared" si="49"/>
        <v>0.0862325651589865</v>
      </c>
      <c r="M132" s="3">
        <f t="shared" si="49"/>
        <v>0.909167309529266</v>
      </c>
      <c r="N132" s="4">
        <f t="shared" si="50"/>
        <v>1338.079801</v>
      </c>
      <c r="O132" s="4">
        <f t="shared" si="51"/>
        <v>0</v>
      </c>
      <c r="P132" s="4">
        <v>0</v>
      </c>
      <c r="Q132" s="4">
        <f t="shared" ref="Q132:Q195" si="60">(U_pfs1)</f>
        <v>0.8</v>
      </c>
      <c r="R132" s="5">
        <f t="shared" ref="R132:T195" si="61">N132*$K132</f>
        <v>6.15533476171751</v>
      </c>
      <c r="S132" s="5">
        <f t="shared" si="61"/>
        <v>0</v>
      </c>
      <c r="T132" s="5">
        <f t="shared" si="61"/>
        <v>0</v>
      </c>
      <c r="U132" s="5">
        <f t="shared" ref="U132:U195" si="62">Q132*$H132</f>
        <v>0.000211592665746777</v>
      </c>
      <c r="W132" s="4">
        <f t="shared" si="52"/>
        <v>84.428751887984</v>
      </c>
      <c r="X132" s="4">
        <f t="shared" si="53"/>
        <v>0</v>
      </c>
      <c r="Y132" s="4">
        <f t="shared" si="54"/>
        <v>0.73</v>
      </c>
      <c r="Z132" s="5">
        <f t="shared" ref="Z132:AA195" si="63">W132*$L132</f>
        <v>7.28050784847249</v>
      </c>
      <c r="AA132" s="5">
        <f t="shared" si="63"/>
        <v>0</v>
      </c>
      <c r="AB132" s="5">
        <f t="shared" ref="AB132:AB195" si="64">Y132*$I132</f>
        <v>0.00361938786520455</v>
      </c>
      <c r="AD132" s="4">
        <f t="shared" si="55"/>
        <v>4469.476592</v>
      </c>
      <c r="AE132" s="5">
        <f t="shared" si="45"/>
        <v>6.07726319739446</v>
      </c>
      <c r="AG132">
        <f t="shared" ref="AG132:AG195" si="65">SUM(R132:T132)+SUM(Z132:AA132)+AE132</f>
        <v>19.5131058075845</v>
      </c>
      <c r="AH132">
        <f t="shared" ref="AH132:AH195" si="66">U132+AB132</f>
        <v>0.00383098053095133</v>
      </c>
      <c r="AJ132">
        <f t="shared" si="56"/>
        <v>13.5692345047862</v>
      </c>
      <c r="AK132">
        <f t="shared" si="57"/>
        <v>0.00266402866464976</v>
      </c>
    </row>
    <row r="133" spans="1:37">
      <c r="A133">
        <v>7.50328551089694</v>
      </c>
      <c r="B133">
        <v>0.0888371739601017</v>
      </c>
      <c r="C133">
        <v>0.00447323301706356</v>
      </c>
      <c r="D133">
        <f t="shared" si="46"/>
        <v>0.0843639409430381</v>
      </c>
      <c r="E133">
        <f t="shared" si="47"/>
        <v>0.911162826039898</v>
      </c>
      <c r="F133">
        <f t="shared" si="48"/>
        <v>1</v>
      </c>
      <c r="G133" s="1">
        <v>131</v>
      </c>
      <c r="H133" s="2">
        <f t="shared" ref="H133:H196" si="67">(C133+C132)*(A133-A132)/2</f>
        <v>0.000259605557003796</v>
      </c>
      <c r="I133" s="2">
        <f t="shared" si="58"/>
        <v>0.00488622181003847</v>
      </c>
      <c r="J133" s="2">
        <f t="shared" si="59"/>
        <v>0.0523506133294774</v>
      </c>
      <c r="K133" s="3">
        <f t="shared" si="49"/>
        <v>0.00451515874476574</v>
      </c>
      <c r="L133" s="3">
        <f t="shared" si="49"/>
        <v>0.0849830311380342</v>
      </c>
      <c r="M133" s="3">
        <f t="shared" si="49"/>
        <v>0.9105018101172</v>
      </c>
      <c r="N133" s="4">
        <f t="shared" si="50"/>
        <v>1338.079801</v>
      </c>
      <c r="O133" s="4">
        <f t="shared" si="51"/>
        <v>0</v>
      </c>
      <c r="P133" s="4">
        <v>0</v>
      </c>
      <c r="Q133" s="4">
        <f t="shared" si="60"/>
        <v>0.8</v>
      </c>
      <c r="R133" s="5">
        <f t="shared" si="61"/>
        <v>6.04164271467956</v>
      </c>
      <c r="S133" s="5">
        <f t="shared" si="61"/>
        <v>0</v>
      </c>
      <c r="T133" s="5">
        <f t="shared" si="61"/>
        <v>0</v>
      </c>
      <c r="U133" s="5">
        <f t="shared" si="62"/>
        <v>0.000207684445603037</v>
      </c>
      <c r="W133" s="4">
        <f t="shared" si="52"/>
        <v>445.869316844448</v>
      </c>
      <c r="X133" s="4">
        <f t="shared" si="53"/>
        <v>0</v>
      </c>
      <c r="Y133" s="4">
        <f t="shared" si="54"/>
        <v>0.73</v>
      </c>
      <c r="Z133" s="5">
        <f t="shared" si="63"/>
        <v>37.8913260368858</v>
      </c>
      <c r="AA133" s="5">
        <f t="shared" si="63"/>
        <v>0</v>
      </c>
      <c r="AB133" s="5">
        <f t="shared" si="64"/>
        <v>0.00356694192132808</v>
      </c>
      <c r="AD133" s="4">
        <f t="shared" si="55"/>
        <v>4469.476592</v>
      </c>
      <c r="AE133" s="5">
        <f t="shared" ref="AE133:AE196" si="68">AD133*($M133-$M132)</f>
        <v>5.96451913977949</v>
      </c>
      <c r="AG133">
        <f t="shared" si="65"/>
        <v>49.8974878913448</v>
      </c>
      <c r="AH133">
        <f t="shared" si="66"/>
        <v>0.00377462636693112</v>
      </c>
      <c r="AJ133">
        <f t="shared" si="56"/>
        <v>34.6010534019959</v>
      </c>
      <c r="AK133">
        <f t="shared" si="57"/>
        <v>0.00261748745305914</v>
      </c>
    </row>
    <row r="134" spans="1:37">
      <c r="A134">
        <v>7.56078195159347</v>
      </c>
      <c r="B134">
        <v>0.0875395191972618</v>
      </c>
      <c r="C134">
        <v>0.0043915378892582</v>
      </c>
      <c r="D134">
        <f t="shared" si="46"/>
        <v>0.0831479813080036</v>
      </c>
      <c r="E134">
        <f t="shared" si="47"/>
        <v>0.912460480802738</v>
      </c>
      <c r="F134">
        <f t="shared" si="48"/>
        <v>1</v>
      </c>
      <c r="G134" s="1">
        <v>132</v>
      </c>
      <c r="H134" s="2">
        <f t="shared" si="67"/>
        <v>0.000254846387351828</v>
      </c>
      <c r="I134" s="2">
        <f t="shared" si="58"/>
        <v>0.00481566965183441</v>
      </c>
      <c r="J134" s="2">
        <f t="shared" si="59"/>
        <v>0.0524259246573441</v>
      </c>
      <c r="K134" s="3">
        <f t="shared" si="49"/>
        <v>0.00443238545316088</v>
      </c>
      <c r="L134" s="3">
        <f t="shared" si="49"/>
        <v>0.0837559611255209</v>
      </c>
      <c r="M134" s="3">
        <f t="shared" si="49"/>
        <v>0.911811653421318</v>
      </c>
      <c r="N134" s="4">
        <f t="shared" si="50"/>
        <v>1338.079801</v>
      </c>
      <c r="O134" s="4">
        <f t="shared" si="51"/>
        <v>0</v>
      </c>
      <c r="P134" s="4">
        <v>0</v>
      </c>
      <c r="Q134" s="4">
        <f t="shared" si="60"/>
        <v>0.8</v>
      </c>
      <c r="R134" s="5">
        <f t="shared" si="61"/>
        <v>5.9308854451208</v>
      </c>
      <c r="S134" s="5">
        <f t="shared" si="61"/>
        <v>0</v>
      </c>
      <c r="T134" s="5">
        <f t="shared" si="61"/>
        <v>0</v>
      </c>
      <c r="U134" s="5">
        <f t="shared" si="62"/>
        <v>0.000203877109881463</v>
      </c>
      <c r="W134" s="4">
        <f t="shared" si="52"/>
        <v>63.735973487984</v>
      </c>
      <c r="X134" s="4">
        <f t="shared" si="53"/>
        <v>0</v>
      </c>
      <c r="Y134" s="4">
        <f t="shared" si="54"/>
        <v>0.73</v>
      </c>
      <c r="Z134" s="5">
        <f t="shared" si="63"/>
        <v>5.33826771775682</v>
      </c>
      <c r="AA134" s="5">
        <f t="shared" si="63"/>
        <v>0</v>
      </c>
      <c r="AB134" s="5">
        <f t="shared" si="64"/>
        <v>0.00351543884583912</v>
      </c>
      <c r="AD134" s="4">
        <f t="shared" si="55"/>
        <v>4469.476592</v>
      </c>
      <c r="AE134" s="5">
        <f t="shared" si="68"/>
        <v>5.85431398694476</v>
      </c>
      <c r="AG134">
        <f t="shared" si="65"/>
        <v>17.1234671498224</v>
      </c>
      <c r="AH134">
        <f t="shared" si="66"/>
        <v>0.00371931595572058</v>
      </c>
      <c r="AJ134">
        <f t="shared" si="56"/>
        <v>11.840881503281</v>
      </c>
      <c r="AK134">
        <f t="shared" si="57"/>
        <v>0.00257190784550935</v>
      </c>
    </row>
    <row r="135" spans="1:37">
      <c r="A135">
        <v>7.61827839229</v>
      </c>
      <c r="B135">
        <v>0.0862656959509444</v>
      </c>
      <c r="C135">
        <v>0.00431192816533052</v>
      </c>
      <c r="D135">
        <f t="shared" si="46"/>
        <v>0.0819537677856139</v>
      </c>
      <c r="E135">
        <f t="shared" si="47"/>
        <v>0.913734304049056</v>
      </c>
      <c r="F135">
        <f t="shared" si="48"/>
        <v>1</v>
      </c>
      <c r="G135" s="1">
        <v>133</v>
      </c>
      <c r="H135" s="2">
        <f t="shared" si="67"/>
        <v>0.000250209159930959</v>
      </c>
      <c r="I135" s="2">
        <f t="shared" si="58"/>
        <v>0.00474638146282723</v>
      </c>
      <c r="J135" s="2">
        <f t="shared" si="59"/>
        <v>0.0524998500737713</v>
      </c>
      <c r="K135" s="3">
        <f t="shared" si="49"/>
        <v>0.00435173302729436</v>
      </c>
      <c r="L135" s="3">
        <f t="shared" si="49"/>
        <v>0.0825508745468087</v>
      </c>
      <c r="M135" s="3">
        <f t="shared" si="49"/>
        <v>0.913097392425897</v>
      </c>
      <c r="N135" s="4">
        <f t="shared" si="50"/>
        <v>1338.079801</v>
      </c>
      <c r="O135" s="4">
        <f t="shared" si="51"/>
        <v>0</v>
      </c>
      <c r="P135" s="4">
        <v>0</v>
      </c>
      <c r="Q135" s="4">
        <f t="shared" si="60"/>
        <v>0.8</v>
      </c>
      <c r="R135" s="5">
        <f t="shared" si="61"/>
        <v>5.82296606316716</v>
      </c>
      <c r="S135" s="5">
        <f t="shared" si="61"/>
        <v>0</v>
      </c>
      <c r="T135" s="5">
        <f t="shared" si="61"/>
        <v>0</v>
      </c>
      <c r="U135" s="5">
        <f t="shared" si="62"/>
        <v>0.000200167327944767</v>
      </c>
      <c r="W135" s="4">
        <f t="shared" si="52"/>
        <v>445.869316844448</v>
      </c>
      <c r="X135" s="4">
        <f t="shared" si="53"/>
        <v>0</v>
      </c>
      <c r="Y135" s="4">
        <f t="shared" si="54"/>
        <v>0.73</v>
      </c>
      <c r="Z135" s="5">
        <f t="shared" si="63"/>
        <v>36.8069020390973</v>
      </c>
      <c r="AA135" s="5">
        <f t="shared" si="63"/>
        <v>0</v>
      </c>
      <c r="AB135" s="5">
        <f t="shared" si="64"/>
        <v>0.00346485846786388</v>
      </c>
      <c r="AD135" s="4">
        <f t="shared" si="55"/>
        <v>4469.476592</v>
      </c>
      <c r="AE135" s="5">
        <f t="shared" si="68"/>
        <v>5.74658038438554</v>
      </c>
      <c r="AG135">
        <f t="shared" si="65"/>
        <v>48.37644848665</v>
      </c>
      <c r="AH135">
        <f t="shared" si="66"/>
        <v>0.00366502579580865</v>
      </c>
      <c r="AJ135">
        <f t="shared" si="56"/>
        <v>33.3586143490986</v>
      </c>
      <c r="AK135">
        <f t="shared" si="57"/>
        <v>0.0025272665920405</v>
      </c>
    </row>
    <row r="136" spans="1:37">
      <c r="A136">
        <v>7.67577483298653</v>
      </c>
      <c r="B136">
        <v>0.0850151730407385</v>
      </c>
      <c r="C136">
        <v>0.00423433575324669</v>
      </c>
      <c r="D136">
        <f t="shared" si="46"/>
        <v>0.0807808372874918</v>
      </c>
      <c r="E136">
        <f t="shared" si="47"/>
        <v>0.914984826959262</v>
      </c>
      <c r="F136">
        <f t="shared" si="48"/>
        <v>1</v>
      </c>
      <c r="G136" s="1">
        <v>134</v>
      </c>
      <c r="H136" s="2">
        <f t="shared" si="67"/>
        <v>0.000245689878285686</v>
      </c>
      <c r="I136" s="2">
        <f t="shared" si="58"/>
        <v>0.00467833028492956</v>
      </c>
      <c r="J136" s="2">
        <f t="shared" si="59"/>
        <v>0.0525724205333151</v>
      </c>
      <c r="K136" s="3">
        <f t="shared" si="49"/>
        <v>0.0042731319592886</v>
      </c>
      <c r="L136" s="3">
        <f t="shared" si="49"/>
        <v>0.0813673025365528</v>
      </c>
      <c r="M136" s="3">
        <f t="shared" si="49"/>
        <v>0.914359565504159</v>
      </c>
      <c r="N136" s="4">
        <f t="shared" si="50"/>
        <v>1338.079801</v>
      </c>
      <c r="O136" s="4">
        <f t="shared" si="51"/>
        <v>0</v>
      </c>
      <c r="P136" s="4">
        <v>0</v>
      </c>
      <c r="Q136" s="4">
        <f t="shared" si="60"/>
        <v>0.8</v>
      </c>
      <c r="R136" s="5">
        <f t="shared" si="61"/>
        <v>5.71779156173164</v>
      </c>
      <c r="S136" s="5">
        <f t="shared" si="61"/>
        <v>0</v>
      </c>
      <c r="T136" s="5">
        <f t="shared" si="61"/>
        <v>0</v>
      </c>
      <c r="U136" s="5">
        <f t="shared" si="62"/>
        <v>0.000196551902628549</v>
      </c>
      <c r="W136" s="4">
        <f t="shared" si="52"/>
        <v>84.428751887984</v>
      </c>
      <c r="X136" s="4">
        <f t="shared" si="53"/>
        <v>0</v>
      </c>
      <c r="Y136" s="4">
        <f t="shared" si="54"/>
        <v>0.73</v>
      </c>
      <c r="Z136" s="5">
        <f t="shared" si="63"/>
        <v>6.86973979765315</v>
      </c>
      <c r="AA136" s="5">
        <f t="shared" si="63"/>
        <v>0</v>
      </c>
      <c r="AB136" s="5">
        <f t="shared" si="64"/>
        <v>0.00341518110799858</v>
      </c>
      <c r="AD136" s="4">
        <f t="shared" si="55"/>
        <v>4469.476592</v>
      </c>
      <c r="AE136" s="5">
        <f t="shared" si="68"/>
        <v>5.64125302834279</v>
      </c>
      <c r="AG136">
        <f t="shared" si="65"/>
        <v>18.2287843877276</v>
      </c>
      <c r="AH136">
        <f t="shared" si="66"/>
        <v>0.00361173301062712</v>
      </c>
      <c r="AJ136">
        <f t="shared" si="56"/>
        <v>12.5346848572671</v>
      </c>
      <c r="AK136">
        <f t="shared" si="57"/>
        <v>0.0024835410915979</v>
      </c>
    </row>
    <row r="137" spans="1:37">
      <c r="A137">
        <v>7.73327127368306</v>
      </c>
      <c r="B137">
        <v>0.0837874332363479</v>
      </c>
      <c r="C137">
        <v>0.00415869526007637</v>
      </c>
      <c r="D137">
        <f t="shared" si="46"/>
        <v>0.0796287379762715</v>
      </c>
      <c r="E137">
        <f t="shared" si="47"/>
        <v>0.916212566763652</v>
      </c>
      <c r="F137">
        <f t="shared" si="48"/>
        <v>1</v>
      </c>
      <c r="G137" s="1">
        <v>135</v>
      </c>
      <c r="H137" s="2">
        <f t="shared" si="67"/>
        <v>0.000241284704960835</v>
      </c>
      <c r="I137" s="2">
        <f t="shared" si="58"/>
        <v>0.0046114898156543</v>
      </c>
      <c r="J137" s="2">
        <f t="shared" si="59"/>
        <v>0.0526436661759152</v>
      </c>
      <c r="K137" s="3">
        <f t="shared" si="49"/>
        <v>0.00419651550666153</v>
      </c>
      <c r="L137" s="3">
        <f t="shared" si="49"/>
        <v>0.0802047876318817</v>
      </c>
      <c r="M137" s="3">
        <f t="shared" si="49"/>
        <v>0.915598696861457</v>
      </c>
      <c r="N137" s="4">
        <f t="shared" si="50"/>
        <v>1338.079801</v>
      </c>
      <c r="O137" s="4">
        <f t="shared" si="51"/>
        <v>0</v>
      </c>
      <c r="P137" s="4">
        <v>0</v>
      </c>
      <c r="Q137" s="4">
        <f t="shared" si="60"/>
        <v>0.8</v>
      </c>
      <c r="R137" s="5">
        <f t="shared" si="61"/>
        <v>5.61527263404707</v>
      </c>
      <c r="S137" s="5">
        <f t="shared" si="61"/>
        <v>0</v>
      </c>
      <c r="T137" s="5">
        <f t="shared" si="61"/>
        <v>0</v>
      </c>
      <c r="U137" s="5">
        <f t="shared" si="62"/>
        <v>0.000193027763968668</v>
      </c>
      <c r="W137" s="4">
        <f t="shared" si="52"/>
        <v>445.869316844448</v>
      </c>
      <c r="X137" s="4">
        <f t="shared" si="53"/>
        <v>0</v>
      </c>
      <c r="Y137" s="4">
        <f t="shared" si="54"/>
        <v>0.73</v>
      </c>
      <c r="Z137" s="5">
        <f t="shared" si="63"/>
        <v>35.7608538690811</v>
      </c>
      <c r="AA137" s="5">
        <f t="shared" si="63"/>
        <v>0</v>
      </c>
      <c r="AB137" s="5">
        <f t="shared" si="64"/>
        <v>0.00336638756542764</v>
      </c>
      <c r="AD137" s="4">
        <f t="shared" si="55"/>
        <v>4469.476592</v>
      </c>
      <c r="AE137" s="5">
        <f t="shared" si="68"/>
        <v>5.53826859585772</v>
      </c>
      <c r="AG137">
        <f t="shared" si="65"/>
        <v>46.9143950989859</v>
      </c>
      <c r="AH137">
        <f t="shared" si="66"/>
        <v>0.0035594153293963</v>
      </c>
      <c r="AJ137">
        <f t="shared" si="56"/>
        <v>32.1694416573627</v>
      </c>
      <c r="AK137">
        <f t="shared" si="57"/>
        <v>0.0024407093714358</v>
      </c>
    </row>
    <row r="138" spans="1:37">
      <c r="A138">
        <v>7.79076771437959</v>
      </c>
      <c r="B138">
        <v>0.0825819728368611</v>
      </c>
      <c r="C138">
        <v>0.00408494386651263</v>
      </c>
      <c r="D138">
        <f t="shared" si="46"/>
        <v>0.0784970289703485</v>
      </c>
      <c r="E138">
        <f t="shared" si="47"/>
        <v>0.917418027163139</v>
      </c>
      <c r="F138">
        <f t="shared" si="48"/>
        <v>1</v>
      </c>
      <c r="G138" s="1">
        <v>136</v>
      </c>
      <c r="H138" s="2">
        <f t="shared" si="67"/>
        <v>0.000236989954082757</v>
      </c>
      <c r="I138" s="2">
        <f t="shared" si="58"/>
        <v>0.00454583439091979</v>
      </c>
      <c r="J138" s="2">
        <f t="shared" si="59"/>
        <v>0.0527136163515269</v>
      </c>
      <c r="K138" s="3">
        <f t="shared" si="49"/>
        <v>0.0041218195632945</v>
      </c>
      <c r="L138" s="3">
        <f t="shared" si="49"/>
        <v>0.07906288347331</v>
      </c>
      <c r="M138" s="3">
        <f t="shared" si="49"/>
        <v>0.916815296963395</v>
      </c>
      <c r="N138" s="4">
        <f t="shared" si="50"/>
        <v>1338.079801</v>
      </c>
      <c r="O138" s="4">
        <f t="shared" si="51"/>
        <v>0</v>
      </c>
      <c r="P138" s="4">
        <v>0</v>
      </c>
      <c r="Q138" s="4">
        <f t="shared" si="60"/>
        <v>0.8</v>
      </c>
      <c r="R138" s="5">
        <f t="shared" si="61"/>
        <v>5.51532350101101</v>
      </c>
      <c r="S138" s="5">
        <f t="shared" si="61"/>
        <v>0</v>
      </c>
      <c r="T138" s="5">
        <f t="shared" si="61"/>
        <v>0</v>
      </c>
      <c r="U138" s="5">
        <f t="shared" si="62"/>
        <v>0.000189591963266206</v>
      </c>
      <c r="W138" s="4">
        <f t="shared" si="52"/>
        <v>63.735973487984</v>
      </c>
      <c r="X138" s="4">
        <f t="shared" si="53"/>
        <v>0</v>
      </c>
      <c r="Y138" s="4">
        <f t="shared" si="54"/>
        <v>0.73</v>
      </c>
      <c r="Z138" s="5">
        <f t="shared" si="63"/>
        <v>5.03914984493846</v>
      </c>
      <c r="AA138" s="5">
        <f t="shared" si="63"/>
        <v>0</v>
      </c>
      <c r="AB138" s="5">
        <f t="shared" si="64"/>
        <v>0.00331845910537145</v>
      </c>
      <c r="AD138" s="4">
        <f t="shared" si="55"/>
        <v>4469.476592</v>
      </c>
      <c r="AE138" s="5">
        <f t="shared" si="68"/>
        <v>5.4375656774398</v>
      </c>
      <c r="AG138">
        <f t="shared" si="65"/>
        <v>15.9920390233893</v>
      </c>
      <c r="AH138">
        <f t="shared" si="66"/>
        <v>0.00350805106863765</v>
      </c>
      <c r="AJ138">
        <f t="shared" si="56"/>
        <v>10.9351044019496</v>
      </c>
      <c r="AK138">
        <f t="shared" si="57"/>
        <v>0.00239875006725651</v>
      </c>
    </row>
    <row r="139" spans="1:37">
      <c r="A139">
        <v>7.84826415507611</v>
      </c>
      <c r="B139">
        <v>0.0813983012642539</v>
      </c>
      <c r="C139">
        <v>0.00401302120806779</v>
      </c>
      <c r="D139">
        <f t="shared" si="46"/>
        <v>0.0773852800561861</v>
      </c>
      <c r="E139">
        <f t="shared" si="47"/>
        <v>0.918601698735746</v>
      </c>
      <c r="F139">
        <f t="shared" si="48"/>
        <v>1</v>
      </c>
      <c r="G139" s="1">
        <v>137</v>
      </c>
      <c r="H139" s="2">
        <f t="shared" si="67"/>
        <v>0.00023280208433655</v>
      </c>
      <c r="I139" s="2">
        <f t="shared" si="58"/>
        <v>0.00448133896829035</v>
      </c>
      <c r="J139" s="2">
        <f t="shared" si="59"/>
        <v>0.0527822996438928</v>
      </c>
      <c r="K139" s="3">
        <f t="shared" si="49"/>
        <v>0.00404898253729021</v>
      </c>
      <c r="L139" s="3">
        <f t="shared" si="49"/>
        <v>0.0779411545132673</v>
      </c>
      <c r="M139" s="3">
        <f t="shared" si="49"/>
        <v>0.918009862949443</v>
      </c>
      <c r="N139" s="4">
        <f t="shared" si="50"/>
        <v>1338.079801</v>
      </c>
      <c r="O139" s="4">
        <f t="shared" si="51"/>
        <v>0</v>
      </c>
      <c r="P139" s="4">
        <v>0</v>
      </c>
      <c r="Q139" s="4">
        <f t="shared" si="60"/>
        <v>0.8</v>
      </c>
      <c r="R139" s="5">
        <f t="shared" si="61"/>
        <v>5.41786174774976</v>
      </c>
      <c r="S139" s="5">
        <f t="shared" si="61"/>
        <v>0</v>
      </c>
      <c r="T139" s="5">
        <f t="shared" si="61"/>
        <v>0</v>
      </c>
      <c r="U139" s="5">
        <f t="shared" si="62"/>
        <v>0.00018624166746924</v>
      </c>
      <c r="W139" s="4">
        <f t="shared" si="52"/>
        <v>445.869316844448</v>
      </c>
      <c r="X139" s="4">
        <f t="shared" si="53"/>
        <v>0</v>
      </c>
      <c r="Y139" s="4">
        <f t="shared" si="54"/>
        <v>0.73</v>
      </c>
      <c r="Z139" s="5">
        <f t="shared" si="63"/>
        <v>34.751569316898</v>
      </c>
      <c r="AA139" s="5">
        <f t="shared" si="63"/>
        <v>0</v>
      </c>
      <c r="AB139" s="5">
        <f t="shared" si="64"/>
        <v>0.00327137744685196</v>
      </c>
      <c r="AD139" s="4">
        <f t="shared" si="55"/>
        <v>4469.476592</v>
      </c>
      <c r="AE139" s="5">
        <f t="shared" si="68"/>
        <v>5.33908471223672</v>
      </c>
      <c r="AG139">
        <f t="shared" si="65"/>
        <v>45.5085157768845</v>
      </c>
      <c r="AH139">
        <f t="shared" si="66"/>
        <v>0.0034576191143212</v>
      </c>
      <c r="AJ139">
        <f t="shared" si="56"/>
        <v>31.0308345117067</v>
      </c>
      <c r="AK139">
        <f t="shared" si="57"/>
        <v>0.00235764240405117</v>
      </c>
    </row>
    <row r="140" spans="1:37">
      <c r="A140">
        <v>7.90576059577264</v>
      </c>
      <c r="B140">
        <v>0.0802359406705945</v>
      </c>
      <c r="C140">
        <v>0.00394286926254627</v>
      </c>
      <c r="D140">
        <f t="shared" si="46"/>
        <v>0.0762930714080482</v>
      </c>
      <c r="E140">
        <f t="shared" si="47"/>
        <v>0.919764059329406</v>
      </c>
      <c r="F140">
        <f t="shared" si="48"/>
        <v>1</v>
      </c>
      <c r="G140" s="1">
        <v>138</v>
      </c>
      <c r="H140" s="2">
        <f t="shared" si="67"/>
        <v>0.000228717692315876</v>
      </c>
      <c r="I140" s="2">
        <f t="shared" si="58"/>
        <v>0.00441797911065195</v>
      </c>
      <c r="J140" s="2">
        <f t="shared" si="59"/>
        <v>0.0528497438935625</v>
      </c>
      <c r="K140" s="3">
        <f t="shared" si="49"/>
        <v>0.00397794523530703</v>
      </c>
      <c r="L140" s="3">
        <f t="shared" si="49"/>
        <v>0.0768391757321172</v>
      </c>
      <c r="M140" s="3">
        <f t="shared" si="49"/>
        <v>0.919182879032576</v>
      </c>
      <c r="N140" s="4">
        <f t="shared" si="50"/>
        <v>1338.079801</v>
      </c>
      <c r="O140" s="4">
        <f t="shared" si="51"/>
        <v>0</v>
      </c>
      <c r="P140" s="4">
        <v>0</v>
      </c>
      <c r="Q140" s="4">
        <f t="shared" si="60"/>
        <v>0.8</v>
      </c>
      <c r="R140" s="5">
        <f t="shared" si="61"/>
        <v>5.32280816884853</v>
      </c>
      <c r="S140" s="5">
        <f t="shared" si="61"/>
        <v>0</v>
      </c>
      <c r="T140" s="5">
        <f t="shared" si="61"/>
        <v>0</v>
      </c>
      <c r="U140" s="5">
        <f t="shared" si="62"/>
        <v>0.000182974153852701</v>
      </c>
      <c r="W140" s="4">
        <f t="shared" si="52"/>
        <v>84.428751887984</v>
      </c>
      <c r="X140" s="4">
        <f t="shared" si="53"/>
        <v>0</v>
      </c>
      <c r="Y140" s="4">
        <f t="shared" si="54"/>
        <v>0.73</v>
      </c>
      <c r="Z140" s="5">
        <f t="shared" si="63"/>
        <v>6.48743570316412</v>
      </c>
      <c r="AA140" s="5">
        <f t="shared" si="63"/>
        <v>0</v>
      </c>
      <c r="AB140" s="5">
        <f t="shared" si="64"/>
        <v>0.00322512475077592</v>
      </c>
      <c r="AD140" s="4">
        <f t="shared" si="55"/>
        <v>4469.476592</v>
      </c>
      <c r="AE140" s="5">
        <f t="shared" si="68"/>
        <v>5.24276792560358</v>
      </c>
      <c r="AG140">
        <f t="shared" si="65"/>
        <v>17.0530117976162</v>
      </c>
      <c r="AH140">
        <f t="shared" si="66"/>
        <v>0.00340809890462863</v>
      </c>
      <c r="AJ140">
        <f t="shared" si="56"/>
        <v>11.5953421165847</v>
      </c>
      <c r="AK140">
        <f t="shared" si="57"/>
        <v>0.00231736617761857</v>
      </c>
    </row>
    <row r="141" spans="1:37">
      <c r="A141">
        <v>7.96325703646917</v>
      </c>
      <c r="B141">
        <v>0.0790944255584476</v>
      </c>
      <c r="C141">
        <v>0.00387443224342176</v>
      </c>
      <c r="D141">
        <f t="shared" si="46"/>
        <v>0.0752199933150258</v>
      </c>
      <c r="E141">
        <f t="shared" si="47"/>
        <v>0.920905574441552</v>
      </c>
      <c r="F141">
        <f t="shared" si="48"/>
        <v>1</v>
      </c>
      <c r="G141" s="1">
        <v>139</v>
      </c>
      <c r="H141" s="2">
        <f t="shared" si="67"/>
        <v>0.000224733506222394</v>
      </c>
      <c r="I141" s="2">
        <f t="shared" si="58"/>
        <v>0.0043557309702999</v>
      </c>
      <c r="J141" s="2">
        <f t="shared" si="59"/>
        <v>0.0529159762200081</v>
      </c>
      <c r="K141" s="3">
        <f t="shared" si="49"/>
        <v>0.00390865075298402</v>
      </c>
      <c r="L141" s="3">
        <f t="shared" si="49"/>
        <v>0.075756532361537</v>
      </c>
      <c r="M141" s="3">
        <f t="shared" si="49"/>
        <v>0.920334816885479</v>
      </c>
      <c r="N141" s="4">
        <f t="shared" si="50"/>
        <v>1338.079801</v>
      </c>
      <c r="O141" s="4">
        <f t="shared" si="51"/>
        <v>0</v>
      </c>
      <c r="P141" s="4">
        <v>0</v>
      </c>
      <c r="Q141" s="4">
        <f t="shared" si="60"/>
        <v>0.8</v>
      </c>
      <c r="R141" s="5">
        <f t="shared" si="61"/>
        <v>5.23008662173135</v>
      </c>
      <c r="S141" s="5">
        <f t="shared" si="61"/>
        <v>0</v>
      </c>
      <c r="T141" s="5">
        <f t="shared" si="61"/>
        <v>0</v>
      </c>
      <c r="U141" s="5">
        <f t="shared" si="62"/>
        <v>0.000179786804977915</v>
      </c>
      <c r="W141" s="4">
        <f t="shared" si="52"/>
        <v>445.869316844448</v>
      </c>
      <c r="X141" s="4">
        <f t="shared" si="53"/>
        <v>0</v>
      </c>
      <c r="Y141" s="4">
        <f t="shared" si="54"/>
        <v>0.73</v>
      </c>
      <c r="Z141" s="5">
        <f t="shared" si="63"/>
        <v>33.7775133305428</v>
      </c>
      <c r="AA141" s="5">
        <f t="shared" si="63"/>
        <v>0</v>
      </c>
      <c r="AB141" s="5">
        <f t="shared" si="64"/>
        <v>0.00317968360831893</v>
      </c>
      <c r="AD141" s="4">
        <f t="shared" si="55"/>
        <v>4469.476592</v>
      </c>
      <c r="AE141" s="5">
        <f t="shared" si="68"/>
        <v>5.14855926898927</v>
      </c>
      <c r="AG141">
        <f t="shared" si="65"/>
        <v>44.1561592212635</v>
      </c>
      <c r="AH141">
        <f t="shared" si="66"/>
        <v>0.00335947041329684</v>
      </c>
      <c r="AJ141">
        <f t="shared" si="56"/>
        <v>29.9402523026287</v>
      </c>
      <c r="AK141">
        <f t="shared" si="57"/>
        <v>0.00227790173672731</v>
      </c>
    </row>
    <row r="142" spans="1:37">
      <c r="A142">
        <v>8.0207534771657</v>
      </c>
      <c r="B142">
        <v>0.0779733024139892</v>
      </c>
      <c r="C142">
        <v>0.00380765649877044</v>
      </c>
      <c r="D142">
        <f t="shared" si="46"/>
        <v>0.0741656459152188</v>
      </c>
      <c r="E142">
        <f t="shared" si="47"/>
        <v>0.922026697586011</v>
      </c>
      <c r="F142">
        <f t="shared" si="48"/>
        <v>1</v>
      </c>
      <c r="G142" s="1">
        <v>140</v>
      </c>
      <c r="H142" s="2">
        <f t="shared" si="67"/>
        <v>0.000220846379895465</v>
      </c>
      <c r="I142" s="2">
        <f t="shared" si="58"/>
        <v>0.00429457127345745</v>
      </c>
      <c r="J142" s="2">
        <f t="shared" si="59"/>
        <v>0.0529810230431766</v>
      </c>
      <c r="K142" s="3">
        <f t="shared" si="49"/>
        <v>0.0038410443710961</v>
      </c>
      <c r="L142" s="3">
        <f t="shared" si="49"/>
        <v>0.0746928196151223</v>
      </c>
      <c r="M142" s="3">
        <f t="shared" si="49"/>
        <v>0.921466136013782</v>
      </c>
      <c r="N142" s="4">
        <f t="shared" si="50"/>
        <v>1338.079801</v>
      </c>
      <c r="O142" s="4">
        <f t="shared" si="51"/>
        <v>0</v>
      </c>
      <c r="P142" s="4">
        <v>0</v>
      </c>
      <c r="Q142" s="4">
        <f t="shared" si="60"/>
        <v>0.8</v>
      </c>
      <c r="R142" s="5">
        <f t="shared" si="61"/>
        <v>5.13962388770844</v>
      </c>
      <c r="S142" s="5">
        <f t="shared" si="61"/>
        <v>0</v>
      </c>
      <c r="T142" s="5">
        <f t="shared" si="61"/>
        <v>0</v>
      </c>
      <c r="U142" s="5">
        <f t="shared" si="62"/>
        <v>0.000176677103916372</v>
      </c>
      <c r="W142" s="4">
        <f t="shared" si="52"/>
        <v>63.735973487984</v>
      </c>
      <c r="X142" s="4">
        <f t="shared" si="53"/>
        <v>0</v>
      </c>
      <c r="Y142" s="4">
        <f t="shared" si="54"/>
        <v>0.73</v>
      </c>
      <c r="Z142" s="5">
        <f t="shared" si="63"/>
        <v>4.76061957073221</v>
      </c>
      <c r="AA142" s="5">
        <f t="shared" si="63"/>
        <v>0</v>
      </c>
      <c r="AB142" s="5">
        <f t="shared" si="64"/>
        <v>0.00313503702962394</v>
      </c>
      <c r="AD142" s="4">
        <f t="shared" si="55"/>
        <v>4469.476592</v>
      </c>
      <c r="AE142" s="5">
        <f t="shared" si="68"/>
        <v>5.05640436203061</v>
      </c>
      <c r="AG142">
        <f t="shared" si="65"/>
        <v>14.9566478204713</v>
      </c>
      <c r="AH142">
        <f t="shared" si="66"/>
        <v>0.00331171413354031</v>
      </c>
      <c r="AJ142">
        <f t="shared" si="56"/>
        <v>10.1130027045434</v>
      </c>
      <c r="AK142">
        <f t="shared" si="57"/>
        <v>0.0022392299659104</v>
      </c>
    </row>
    <row r="143" spans="1:37">
      <c r="A143">
        <v>8.07824991786223</v>
      </c>
      <c r="B143">
        <v>0.0768721293523661</v>
      </c>
      <c r="C143">
        <v>0.00374249041543486</v>
      </c>
      <c r="D143">
        <f t="shared" si="46"/>
        <v>0.0731296389369313</v>
      </c>
      <c r="E143">
        <f t="shared" si="47"/>
        <v>0.923127870647634</v>
      </c>
      <c r="F143">
        <f t="shared" si="48"/>
        <v>1</v>
      </c>
      <c r="G143" s="1">
        <v>141</v>
      </c>
      <c r="H143" s="2">
        <f t="shared" si="67"/>
        <v>0.000217053287151348</v>
      </c>
      <c r="I143" s="2">
        <f t="shared" si="58"/>
        <v>0.0042344773051901</v>
      </c>
      <c r="J143" s="2">
        <f t="shared" si="59"/>
        <v>0.0530449101041889</v>
      </c>
      <c r="K143" s="3">
        <f t="shared" si="49"/>
        <v>0.00377507345710265</v>
      </c>
      <c r="L143" s="3">
        <f t="shared" si="49"/>
        <v>0.073647642426075</v>
      </c>
      <c r="M143" s="3">
        <f t="shared" si="49"/>
        <v>0.922577284116822</v>
      </c>
      <c r="N143" s="4">
        <f t="shared" si="50"/>
        <v>1338.079801</v>
      </c>
      <c r="O143" s="4">
        <f t="shared" si="51"/>
        <v>0</v>
      </c>
      <c r="P143" s="4">
        <v>0</v>
      </c>
      <c r="Q143" s="4">
        <f t="shared" si="60"/>
        <v>0.8</v>
      </c>
      <c r="R143" s="5">
        <f t="shared" si="61"/>
        <v>5.0513495402403</v>
      </c>
      <c r="S143" s="5">
        <f t="shared" si="61"/>
        <v>0</v>
      </c>
      <c r="T143" s="5">
        <f t="shared" si="61"/>
        <v>0</v>
      </c>
      <c r="U143" s="5">
        <f t="shared" si="62"/>
        <v>0.000173642629721079</v>
      </c>
      <c r="W143" s="4">
        <f t="shared" si="52"/>
        <v>445.869316844448</v>
      </c>
      <c r="X143" s="4">
        <f t="shared" si="53"/>
        <v>0</v>
      </c>
      <c r="Y143" s="4">
        <f t="shared" si="54"/>
        <v>0.73</v>
      </c>
      <c r="Z143" s="5">
        <f t="shared" si="63"/>
        <v>32.8372240157183</v>
      </c>
      <c r="AA143" s="5">
        <f t="shared" si="63"/>
        <v>0</v>
      </c>
      <c r="AB143" s="5">
        <f t="shared" si="64"/>
        <v>0.00309116843278877</v>
      </c>
      <c r="AD143" s="4">
        <f t="shared" si="55"/>
        <v>4469.476592</v>
      </c>
      <c r="AE143" s="5">
        <f t="shared" si="68"/>
        <v>4.96625043678608</v>
      </c>
      <c r="AG143">
        <f t="shared" si="65"/>
        <v>42.8548239927446</v>
      </c>
      <c r="AH143">
        <f t="shared" si="66"/>
        <v>0.00326481106250985</v>
      </c>
      <c r="AJ143">
        <f t="shared" si="56"/>
        <v>28.89530362555</v>
      </c>
      <c r="AK143">
        <f t="shared" si="57"/>
        <v>0.00220133226885375</v>
      </c>
    </row>
    <row r="144" spans="1:37">
      <c r="A144">
        <v>8.13574635855876</v>
      </c>
      <c r="B144">
        <v>0.0757904757748506</v>
      </c>
      <c r="C144">
        <v>0.00367888432811422</v>
      </c>
      <c r="D144">
        <f t="shared" si="46"/>
        <v>0.0721115914467364</v>
      </c>
      <c r="E144">
        <f t="shared" si="47"/>
        <v>0.924209524225149</v>
      </c>
      <c r="F144">
        <f t="shared" si="48"/>
        <v>1</v>
      </c>
      <c r="G144" s="1">
        <v>142</v>
      </c>
      <c r="H144" s="2">
        <f t="shared" si="67"/>
        <v>0.000213351316414599</v>
      </c>
      <c r="I144" s="2">
        <f t="shared" si="58"/>
        <v>0.00417542689472283</v>
      </c>
      <c r="J144" s="2">
        <f t="shared" si="59"/>
        <v>0.0531076624853929</v>
      </c>
      <c r="K144" s="3">
        <f t="shared" si="49"/>
        <v>0.00371068737177454</v>
      </c>
      <c r="L144" s="3">
        <f t="shared" si="49"/>
        <v>0.0726206151918338</v>
      </c>
      <c r="M144" s="3">
        <f t="shared" si="49"/>
        <v>0.923668697436392</v>
      </c>
      <c r="N144" s="4">
        <f t="shared" si="50"/>
        <v>1338.079801</v>
      </c>
      <c r="O144" s="4">
        <f t="shared" si="51"/>
        <v>0</v>
      </c>
      <c r="P144" s="4">
        <v>0</v>
      </c>
      <c r="Q144" s="4">
        <f t="shared" si="60"/>
        <v>0.8</v>
      </c>
      <c r="R144" s="5">
        <f t="shared" si="61"/>
        <v>4.96519581999729</v>
      </c>
      <c r="S144" s="5">
        <f t="shared" si="61"/>
        <v>0</v>
      </c>
      <c r="T144" s="5">
        <f t="shared" si="61"/>
        <v>0</v>
      </c>
      <c r="U144" s="5">
        <f t="shared" si="62"/>
        <v>0.000170681053131679</v>
      </c>
      <c r="W144" s="4">
        <f t="shared" si="52"/>
        <v>84.428751887984</v>
      </c>
      <c r="X144" s="4">
        <f t="shared" si="53"/>
        <v>0</v>
      </c>
      <c r="Y144" s="4">
        <f t="shared" si="54"/>
        <v>0.73</v>
      </c>
      <c r="Z144" s="5">
        <f t="shared" si="63"/>
        <v>6.1312679019841</v>
      </c>
      <c r="AA144" s="5">
        <f t="shared" si="63"/>
        <v>0</v>
      </c>
      <c r="AB144" s="5">
        <f t="shared" si="64"/>
        <v>0.00304806163314766</v>
      </c>
      <c r="AD144" s="4">
        <f t="shared" si="55"/>
        <v>4469.476592</v>
      </c>
      <c r="AE144" s="5">
        <f t="shared" si="68"/>
        <v>4.87804628401201</v>
      </c>
      <c r="AG144">
        <f t="shared" si="65"/>
        <v>15.9745100059934</v>
      </c>
      <c r="AH144">
        <f t="shared" si="66"/>
        <v>0.00321874268627934</v>
      </c>
      <c r="AJ144">
        <f t="shared" si="56"/>
        <v>10.7408037868267</v>
      </c>
      <c r="AK144">
        <f t="shared" si="57"/>
        <v>0.00216419055236369</v>
      </c>
    </row>
    <row r="145" spans="1:37">
      <c r="A145">
        <v>8.19324279925528</v>
      </c>
      <c r="B145">
        <v>0.0747279220373593</v>
      </c>
      <c r="C145">
        <v>0.00361679043309634</v>
      </c>
      <c r="D145">
        <f t="shared" si="46"/>
        <v>0.071111131604263</v>
      </c>
      <c r="E145">
        <f t="shared" si="47"/>
        <v>0.925272077962641</v>
      </c>
      <c r="F145">
        <f t="shared" si="48"/>
        <v>1</v>
      </c>
      <c r="G145" s="1">
        <v>143</v>
      </c>
      <c r="H145" s="2">
        <f t="shared" si="67"/>
        <v>0.000209737665624519</v>
      </c>
      <c r="I145" s="2">
        <f t="shared" si="58"/>
        <v>0.00411739840114792</v>
      </c>
      <c r="J145" s="2">
        <f t="shared" si="59"/>
        <v>0.0531693046297473</v>
      </c>
      <c r="K145" s="3">
        <f t="shared" si="49"/>
        <v>0.00364783738060528</v>
      </c>
      <c r="L145" s="3">
        <f t="shared" si="49"/>
        <v>0.0716113615254997</v>
      </c>
      <c r="M145" s="3">
        <f t="shared" si="49"/>
        <v>0.924740801093895</v>
      </c>
      <c r="N145" s="4">
        <f t="shared" si="50"/>
        <v>1338.079801</v>
      </c>
      <c r="O145" s="4">
        <f t="shared" si="51"/>
        <v>0</v>
      </c>
      <c r="P145" s="4">
        <v>0</v>
      </c>
      <c r="Q145" s="4">
        <f t="shared" si="60"/>
        <v>0.8</v>
      </c>
      <c r="R145" s="5">
        <f t="shared" si="61"/>
        <v>4.88109751632067</v>
      </c>
      <c r="S145" s="5">
        <f t="shared" si="61"/>
        <v>0</v>
      </c>
      <c r="T145" s="5">
        <f t="shared" si="61"/>
        <v>0</v>
      </c>
      <c r="U145" s="5">
        <f t="shared" si="62"/>
        <v>0.000167790132499615</v>
      </c>
      <c r="W145" s="4">
        <f t="shared" si="52"/>
        <v>445.869316844448</v>
      </c>
      <c r="X145" s="4">
        <f t="shared" si="53"/>
        <v>0</v>
      </c>
      <c r="Y145" s="4">
        <f t="shared" si="54"/>
        <v>0.73</v>
      </c>
      <c r="Z145" s="5">
        <f t="shared" si="63"/>
        <v>31.9293088416753</v>
      </c>
      <c r="AA145" s="5">
        <f t="shared" si="63"/>
        <v>0</v>
      </c>
      <c r="AB145" s="5">
        <f t="shared" si="64"/>
        <v>0.00300570083283798</v>
      </c>
      <c r="AD145" s="4">
        <f t="shared" si="55"/>
        <v>4469.476592</v>
      </c>
      <c r="AE145" s="5">
        <f t="shared" si="68"/>
        <v>4.79174220140868</v>
      </c>
      <c r="AG145">
        <f t="shared" si="65"/>
        <v>41.6021485594047</v>
      </c>
      <c r="AH145">
        <f t="shared" si="66"/>
        <v>0.0031734909653376</v>
      </c>
      <c r="AJ145">
        <f t="shared" si="56"/>
        <v>27.8937361464327</v>
      </c>
      <c r="AK145">
        <f t="shared" si="57"/>
        <v>0.00212778721088923</v>
      </c>
    </row>
    <row r="146" spans="1:37">
      <c r="A146">
        <v>8.25073923995181</v>
      </c>
      <c r="B146">
        <v>0.0736840591299223</v>
      </c>
      <c r="C146">
        <v>0.00355616270636485</v>
      </c>
      <c r="D146">
        <f t="shared" si="46"/>
        <v>0.0701278964235575</v>
      </c>
      <c r="E146">
        <f t="shared" si="47"/>
        <v>0.926315940870078</v>
      </c>
      <c r="F146">
        <f t="shared" si="48"/>
        <v>1</v>
      </c>
      <c r="G146" s="1">
        <v>144</v>
      </c>
      <c r="H146" s="2">
        <f t="shared" si="67"/>
        <v>0.000206209637401011</v>
      </c>
      <c r="I146" s="2">
        <f t="shared" si="58"/>
        <v>0.00406037069951858</v>
      </c>
      <c r="J146" s="2">
        <f t="shared" si="59"/>
        <v>0.0532298603596108</v>
      </c>
      <c r="K146" s="3">
        <f t="shared" si="49"/>
        <v>0.00358647656973059</v>
      </c>
      <c r="L146" s="3">
        <f t="shared" si="49"/>
        <v>0.0706195140139102</v>
      </c>
      <c r="M146" s="3">
        <f t="shared" si="49"/>
        <v>0.925794009416359</v>
      </c>
      <c r="N146" s="4">
        <f t="shared" si="50"/>
        <v>1338.079801</v>
      </c>
      <c r="O146" s="4">
        <f t="shared" si="51"/>
        <v>0</v>
      </c>
      <c r="P146" s="4">
        <v>0</v>
      </c>
      <c r="Q146" s="4">
        <f t="shared" si="60"/>
        <v>0.8</v>
      </c>
      <c r="R146" s="5">
        <f t="shared" si="61"/>
        <v>4.79899185471628</v>
      </c>
      <c r="S146" s="5">
        <f t="shared" si="61"/>
        <v>0</v>
      </c>
      <c r="T146" s="5">
        <f t="shared" si="61"/>
        <v>0</v>
      </c>
      <c r="U146" s="5">
        <f t="shared" si="62"/>
        <v>0.000164967709920809</v>
      </c>
      <c r="W146" s="4">
        <f t="shared" si="52"/>
        <v>63.735973487984</v>
      </c>
      <c r="X146" s="4">
        <f t="shared" si="53"/>
        <v>0</v>
      </c>
      <c r="Y146" s="4">
        <f t="shared" si="54"/>
        <v>0.73</v>
      </c>
      <c r="Z146" s="5">
        <f t="shared" si="63"/>
        <v>4.5010034729249</v>
      </c>
      <c r="AA146" s="5">
        <f t="shared" si="63"/>
        <v>0</v>
      </c>
      <c r="AB146" s="5">
        <f t="shared" si="64"/>
        <v>0.00296407061064857</v>
      </c>
      <c r="AD146" s="4">
        <f t="shared" si="55"/>
        <v>4469.476592</v>
      </c>
      <c r="AE146" s="5">
        <f t="shared" si="68"/>
        <v>4.70728994375306</v>
      </c>
      <c r="AG146">
        <f t="shared" si="65"/>
        <v>14.0072852713942</v>
      </c>
      <c r="AH146">
        <f t="shared" si="66"/>
        <v>0.00312903832056937</v>
      </c>
      <c r="AJ146">
        <f t="shared" si="56"/>
        <v>9.36540563373742</v>
      </c>
      <c r="AK146">
        <f t="shared" si="57"/>
        <v>0.00209210511157983</v>
      </c>
    </row>
    <row r="147" spans="1:37">
      <c r="A147">
        <v>8.30823568064834</v>
      </c>
      <c r="B147">
        <v>0.0726584883667032</v>
      </c>
      <c r="C147">
        <v>0.00349695682583214</v>
      </c>
      <c r="D147">
        <f t="shared" si="46"/>
        <v>0.0691615315408711</v>
      </c>
      <c r="E147">
        <f t="shared" si="47"/>
        <v>0.927341511633297</v>
      </c>
      <c r="F147">
        <f t="shared" si="48"/>
        <v>1</v>
      </c>
      <c r="G147" s="1">
        <v>145</v>
      </c>
      <c r="H147" s="2">
        <f t="shared" si="67"/>
        <v>0.000202764634454246</v>
      </c>
      <c r="I147" s="2">
        <f t="shared" si="58"/>
        <v>0.00400432316730508</v>
      </c>
      <c r="J147" s="2">
        <f t="shared" si="59"/>
        <v>0.0532893528947693</v>
      </c>
      <c r="K147" s="3">
        <f t="shared" si="49"/>
        <v>0.00352655976609849</v>
      </c>
      <c r="L147" s="3">
        <f t="shared" si="49"/>
        <v>0.0696447139822143</v>
      </c>
      <c r="M147" s="3">
        <f t="shared" si="49"/>
        <v>0.926828726251687</v>
      </c>
      <c r="N147" s="4">
        <f t="shared" si="50"/>
        <v>1338.079801</v>
      </c>
      <c r="O147" s="4">
        <f t="shared" si="51"/>
        <v>1574.14362</v>
      </c>
      <c r="P147" s="4">
        <v>0</v>
      </c>
      <c r="Q147" s="4">
        <f t="shared" si="60"/>
        <v>0.8</v>
      </c>
      <c r="R147" s="5">
        <f t="shared" si="61"/>
        <v>4.71881839003568</v>
      </c>
      <c r="S147" s="5">
        <f t="shared" si="61"/>
        <v>5.55131155635264</v>
      </c>
      <c r="T147" s="5">
        <f t="shared" si="61"/>
        <v>0</v>
      </c>
      <c r="U147" s="5">
        <f t="shared" si="62"/>
        <v>0.000162211707563397</v>
      </c>
      <c r="W147" s="4">
        <f t="shared" si="52"/>
        <v>445.869316844448</v>
      </c>
      <c r="X147" s="4">
        <f t="shared" si="53"/>
        <v>1574.14362</v>
      </c>
      <c r="Y147" s="4">
        <f t="shared" si="54"/>
        <v>0.73</v>
      </c>
      <c r="Z147" s="5">
        <f t="shared" si="63"/>
        <v>31.0524410450769</v>
      </c>
      <c r="AA147" s="5">
        <f t="shared" si="63"/>
        <v>109.630782181827</v>
      </c>
      <c r="AB147" s="5">
        <f t="shared" si="64"/>
        <v>0.00292315591213271</v>
      </c>
      <c r="AD147" s="4">
        <f t="shared" si="55"/>
        <v>4469.476592</v>
      </c>
      <c r="AE147" s="5">
        <f t="shared" si="68"/>
        <v>4.62464267484715</v>
      </c>
      <c r="AG147">
        <f t="shared" si="65"/>
        <v>155.57799584814</v>
      </c>
      <c r="AH147">
        <f t="shared" si="66"/>
        <v>0.0030853676196961</v>
      </c>
      <c r="AJ147">
        <f t="shared" si="56"/>
        <v>103.729547180707</v>
      </c>
      <c r="AK147">
        <f t="shared" si="57"/>
        <v>0.00205712757985062</v>
      </c>
    </row>
    <row r="148" spans="1:37">
      <c r="A148">
        <v>8.36573212134487</v>
      </c>
      <c r="B148">
        <v>0.0716508210861895</v>
      </c>
      <c r="C148">
        <v>0.00343913009746429</v>
      </c>
      <c r="D148">
        <f t="shared" si="46"/>
        <v>0.0682116909887252</v>
      </c>
      <c r="E148">
        <f t="shared" si="47"/>
        <v>0.928349178913811</v>
      </c>
      <c r="F148">
        <f t="shared" si="48"/>
        <v>1</v>
      </c>
      <c r="G148" s="1">
        <v>146</v>
      </c>
      <c r="H148" s="2">
        <f t="shared" si="67"/>
        <v>0.000199400155225646</v>
      </c>
      <c r="I148" s="2">
        <f t="shared" si="58"/>
        <v>0.0039492356712321</v>
      </c>
      <c r="J148" s="2">
        <f t="shared" si="59"/>
        <v>0.0533478048700726</v>
      </c>
      <c r="K148" s="3">
        <f t="shared" si="49"/>
        <v>0.00346804346164821</v>
      </c>
      <c r="L148" s="3">
        <f t="shared" si="49"/>
        <v>0.0686866112647981</v>
      </c>
      <c r="M148" s="3">
        <f t="shared" si="49"/>
        <v>0.927845345273554</v>
      </c>
      <c r="N148" s="4">
        <f t="shared" si="50"/>
        <v>1338.079801</v>
      </c>
      <c r="O148" s="4">
        <f t="shared" si="51"/>
        <v>0</v>
      </c>
      <c r="P148" s="4">
        <v>0</v>
      </c>
      <c r="Q148" s="4">
        <f t="shared" si="60"/>
        <v>0.8</v>
      </c>
      <c r="R148" s="5">
        <f t="shared" si="61"/>
        <v>4.64051890502159</v>
      </c>
      <c r="S148" s="5">
        <f t="shared" si="61"/>
        <v>0</v>
      </c>
      <c r="T148" s="5">
        <f t="shared" si="61"/>
        <v>0</v>
      </c>
      <c r="U148" s="5">
        <f t="shared" si="62"/>
        <v>0.000159520124180517</v>
      </c>
      <c r="W148" s="4">
        <f t="shared" si="52"/>
        <v>84.428751887984</v>
      </c>
      <c r="X148" s="4">
        <f t="shared" si="53"/>
        <v>0</v>
      </c>
      <c r="Y148" s="4">
        <f t="shared" si="54"/>
        <v>0.73</v>
      </c>
      <c r="Z148" s="5">
        <f t="shared" si="63"/>
        <v>5.79912486050205</v>
      </c>
      <c r="AA148" s="5">
        <f t="shared" si="63"/>
        <v>0</v>
      </c>
      <c r="AB148" s="5">
        <f t="shared" si="64"/>
        <v>0.00288294203999943</v>
      </c>
      <c r="AD148" s="4">
        <f t="shared" si="55"/>
        <v>4469.476592</v>
      </c>
      <c r="AE148" s="5">
        <f t="shared" si="68"/>
        <v>4.54375492121403</v>
      </c>
      <c r="AG148">
        <f t="shared" si="65"/>
        <v>14.9833986867377</v>
      </c>
      <c r="AH148">
        <f t="shared" si="66"/>
        <v>0.00304246216417995</v>
      </c>
      <c r="AJ148">
        <f t="shared" si="56"/>
        <v>9.96199537495339</v>
      </c>
      <c r="AK148">
        <f t="shared" si="57"/>
        <v>0.00202283838544982</v>
      </c>
    </row>
    <row r="149" spans="1:37">
      <c r="A149">
        <v>8.4232285620414</v>
      </c>
      <c r="B149">
        <v>0.0706606783611835</v>
      </c>
      <c r="C149">
        <v>0.00338264138507898</v>
      </c>
      <c r="D149">
        <f t="shared" si="46"/>
        <v>0.0672780369761045</v>
      </c>
      <c r="E149">
        <f t="shared" si="47"/>
        <v>0.929339321638816</v>
      </c>
      <c r="F149">
        <f t="shared" si="48"/>
        <v>1</v>
      </c>
      <c r="G149" s="1">
        <v>147</v>
      </c>
      <c r="H149" s="2">
        <f t="shared" si="67"/>
        <v>0.000196113789745666</v>
      </c>
      <c r="I149" s="2">
        <f t="shared" si="58"/>
        <v>0.00389508855445943</v>
      </c>
      <c r="J149" s="2">
        <f t="shared" si="59"/>
        <v>0.0534052383523253</v>
      </c>
      <c r="K149" s="3">
        <f t="shared" si="49"/>
        <v>0.00341088574127164</v>
      </c>
      <c r="L149" s="3">
        <f t="shared" si="49"/>
        <v>0.0677448639824149</v>
      </c>
      <c r="M149" s="3">
        <f t="shared" si="49"/>
        <v>0.928844250276314</v>
      </c>
      <c r="N149" s="4">
        <f t="shared" si="50"/>
        <v>1338.079801</v>
      </c>
      <c r="O149" s="4">
        <f t="shared" si="51"/>
        <v>0</v>
      </c>
      <c r="P149" s="4">
        <v>0</v>
      </c>
      <c r="Q149" s="4">
        <f t="shared" si="60"/>
        <v>0.8</v>
      </c>
      <c r="R149" s="5">
        <f t="shared" si="61"/>
        <v>4.56403731391449</v>
      </c>
      <c r="S149" s="5">
        <f t="shared" si="61"/>
        <v>0</v>
      </c>
      <c r="T149" s="5">
        <f t="shared" si="61"/>
        <v>0</v>
      </c>
      <c r="U149" s="5">
        <f t="shared" si="62"/>
        <v>0.000156891031796532</v>
      </c>
      <c r="W149" s="4">
        <f t="shared" si="52"/>
        <v>445.869316844448</v>
      </c>
      <c r="X149" s="4">
        <f t="shared" si="53"/>
        <v>0</v>
      </c>
      <c r="Y149" s="4">
        <f t="shared" si="54"/>
        <v>0.73</v>
      </c>
      <c r="Z149" s="5">
        <f t="shared" si="63"/>
        <v>30.2053562235594</v>
      </c>
      <c r="AA149" s="5">
        <f t="shared" si="63"/>
        <v>0</v>
      </c>
      <c r="AB149" s="5">
        <f t="shared" si="64"/>
        <v>0.00284341464475539</v>
      </c>
      <c r="AD149" s="4">
        <f t="shared" si="55"/>
        <v>4469.476592</v>
      </c>
      <c r="AE149" s="5">
        <f t="shared" si="68"/>
        <v>4.46458252746706</v>
      </c>
      <c r="AG149">
        <f t="shared" si="65"/>
        <v>39.2339760649409</v>
      </c>
      <c r="AH149">
        <f t="shared" si="66"/>
        <v>0.00300030567655192</v>
      </c>
      <c r="AJ149">
        <f t="shared" si="56"/>
        <v>26.0123754433308</v>
      </c>
      <c r="AK149">
        <f t="shared" si="57"/>
        <v>0.00198922172899436</v>
      </c>
    </row>
    <row r="150" spans="1:37">
      <c r="A150">
        <v>8.48072500273793</v>
      </c>
      <c r="B150">
        <v>0.0696876907182422</v>
      </c>
      <c r="C150">
        <v>0.00332745104361109</v>
      </c>
      <c r="D150">
        <f t="shared" si="46"/>
        <v>0.0663602396746311</v>
      </c>
      <c r="E150">
        <f t="shared" si="47"/>
        <v>0.930312309281758</v>
      </c>
      <c r="F150">
        <f t="shared" si="48"/>
        <v>1</v>
      </c>
      <c r="G150" s="1">
        <v>148</v>
      </c>
      <c r="H150" s="2">
        <f t="shared" si="67"/>
        <v>0.000192903215697208</v>
      </c>
      <c r="I150" s="2">
        <f t="shared" si="58"/>
        <v>0.00384186262411777</v>
      </c>
      <c r="J150" s="2">
        <f t="shared" si="59"/>
        <v>0.0534616748567154</v>
      </c>
      <c r="K150" s="3">
        <f t="shared" si="49"/>
        <v>0.00335504621434504</v>
      </c>
      <c r="L150" s="3">
        <f t="shared" si="49"/>
        <v>0.0668191383253678</v>
      </c>
      <c r="M150" s="3">
        <f t="shared" si="49"/>
        <v>0.929825815460287</v>
      </c>
      <c r="N150" s="4">
        <f t="shared" si="50"/>
        <v>1338.079801</v>
      </c>
      <c r="O150" s="4">
        <f t="shared" si="51"/>
        <v>0</v>
      </c>
      <c r="P150" s="4">
        <v>0</v>
      </c>
      <c r="Q150" s="4">
        <f t="shared" si="60"/>
        <v>0.8</v>
      </c>
      <c r="R150" s="5">
        <f t="shared" si="61"/>
        <v>4.48931957083661</v>
      </c>
      <c r="S150" s="5">
        <f t="shared" si="61"/>
        <v>0</v>
      </c>
      <c r="T150" s="5">
        <f t="shared" si="61"/>
        <v>0</v>
      </c>
      <c r="U150" s="5">
        <f t="shared" si="62"/>
        <v>0.000154322572557766</v>
      </c>
      <c r="W150" s="4">
        <f t="shared" si="52"/>
        <v>63.735973487984</v>
      </c>
      <c r="X150" s="4">
        <f t="shared" si="53"/>
        <v>0</v>
      </c>
      <c r="Y150" s="4">
        <f t="shared" si="54"/>
        <v>0.73</v>
      </c>
      <c r="Z150" s="5">
        <f t="shared" si="63"/>
        <v>4.25878282879558</v>
      </c>
      <c r="AA150" s="5">
        <f t="shared" si="63"/>
        <v>0</v>
      </c>
      <c r="AB150" s="5">
        <f t="shared" si="64"/>
        <v>0.00280455971560597</v>
      </c>
      <c r="AD150" s="4">
        <f t="shared" si="55"/>
        <v>4469.476592</v>
      </c>
      <c r="AE150" s="5">
        <f t="shared" si="68"/>
        <v>4.38708261329232</v>
      </c>
      <c r="AG150">
        <f t="shared" si="65"/>
        <v>13.1351850129245</v>
      </c>
      <c r="AH150">
        <f t="shared" si="66"/>
        <v>0.00295888228816374</v>
      </c>
      <c r="AJ150">
        <f t="shared" si="56"/>
        <v>8.68431515983589</v>
      </c>
      <c r="AK150">
        <f t="shared" si="57"/>
        <v>0.00195626222896644</v>
      </c>
    </row>
    <row r="151" spans="1:37">
      <c r="A151">
        <v>8.53822144343446</v>
      </c>
      <c r="B151">
        <v>0.0687314978662252</v>
      </c>
      <c r="C151">
        <v>0.00327352085565306</v>
      </c>
      <c r="D151">
        <f t="shared" si="46"/>
        <v>0.0654579770105721</v>
      </c>
      <c r="E151">
        <f t="shared" si="47"/>
        <v>0.931268502133775</v>
      </c>
      <c r="F151">
        <f t="shared" si="48"/>
        <v>1</v>
      </c>
      <c r="G151" s="1">
        <v>149</v>
      </c>
      <c r="H151" s="2">
        <f t="shared" si="67"/>
        <v>0.000189766194672752</v>
      </c>
      <c r="I151" s="2">
        <f t="shared" si="58"/>
        <v>0.00378953913918159</v>
      </c>
      <c r="J151" s="2">
        <f t="shared" si="59"/>
        <v>0.053517135362676</v>
      </c>
      <c r="K151" s="3">
        <f t="shared" si="49"/>
        <v>0.00330048594963207</v>
      </c>
      <c r="L151" s="3">
        <f t="shared" si="49"/>
        <v>0.0659091083426016</v>
      </c>
      <c r="M151" s="3">
        <f t="shared" si="49"/>
        <v>0.930790405707766</v>
      </c>
      <c r="N151" s="4">
        <f t="shared" si="50"/>
        <v>1338.079801</v>
      </c>
      <c r="O151" s="4">
        <f t="shared" si="51"/>
        <v>0</v>
      </c>
      <c r="P151" s="4">
        <v>0</v>
      </c>
      <c r="Q151" s="4">
        <f t="shared" si="60"/>
        <v>0.8</v>
      </c>
      <c r="R151" s="5">
        <f t="shared" si="61"/>
        <v>4.41631358268698</v>
      </c>
      <c r="S151" s="5">
        <f t="shared" si="61"/>
        <v>0</v>
      </c>
      <c r="T151" s="5">
        <f t="shared" si="61"/>
        <v>0</v>
      </c>
      <c r="U151" s="5">
        <f t="shared" si="62"/>
        <v>0.000151812955738202</v>
      </c>
      <c r="W151" s="4">
        <f t="shared" si="52"/>
        <v>445.869316844448</v>
      </c>
      <c r="X151" s="4">
        <f t="shared" si="53"/>
        <v>0</v>
      </c>
      <c r="Y151" s="4">
        <f t="shared" si="54"/>
        <v>0.73</v>
      </c>
      <c r="Z151" s="5">
        <f t="shared" si="63"/>
        <v>29.3868491105425</v>
      </c>
      <c r="AA151" s="5">
        <f t="shared" si="63"/>
        <v>0</v>
      </c>
      <c r="AB151" s="5">
        <f t="shared" si="64"/>
        <v>0.00276636357160256</v>
      </c>
      <c r="AD151" s="4">
        <f t="shared" si="55"/>
        <v>4469.476592</v>
      </c>
      <c r="AE151" s="5">
        <f t="shared" si="68"/>
        <v>4.31121353197924</v>
      </c>
      <c r="AG151">
        <f t="shared" si="65"/>
        <v>38.1143762252087</v>
      </c>
      <c r="AH151">
        <f t="shared" si="66"/>
        <v>0.00291817652734076</v>
      </c>
      <c r="AJ151">
        <f t="shared" si="56"/>
        <v>25.1286923244139</v>
      </c>
      <c r="AK151">
        <f t="shared" si="57"/>
        <v>0.0019239449091488</v>
      </c>
    </row>
    <row r="152" spans="1:37">
      <c r="A152">
        <v>8.59571788413098</v>
      </c>
      <c r="B152">
        <v>0.067791748433626</v>
      </c>
      <c r="C152">
        <v>0.0032208139710896</v>
      </c>
      <c r="D152">
        <f t="shared" si="46"/>
        <v>0.0645709344625364</v>
      </c>
      <c r="E152">
        <f t="shared" si="47"/>
        <v>0.932208251566374</v>
      </c>
      <c r="F152">
        <f t="shared" si="48"/>
        <v>1</v>
      </c>
      <c r="G152" s="1">
        <v>150</v>
      </c>
      <c r="H152" s="2">
        <f t="shared" si="67"/>
        <v>0.000186700568614576</v>
      </c>
      <c r="I152" s="2">
        <f t="shared" si="58"/>
        <v>0.0037380997986733</v>
      </c>
      <c r="J152" s="2">
        <f t="shared" si="59"/>
        <v>0.0535716403292318</v>
      </c>
      <c r="K152" s="3">
        <f t="shared" si="49"/>
        <v>0.00324716741337133</v>
      </c>
      <c r="L152" s="3">
        <f t="shared" si="49"/>
        <v>0.0650144557365543</v>
      </c>
      <c r="M152" s="3">
        <f t="shared" si="49"/>
        <v>0.931738376850074</v>
      </c>
      <c r="N152" s="4">
        <f t="shared" si="50"/>
        <v>1338.079801</v>
      </c>
      <c r="O152" s="4">
        <f t="shared" si="51"/>
        <v>0</v>
      </c>
      <c r="P152" s="4">
        <v>0</v>
      </c>
      <c r="Q152" s="4">
        <f t="shared" si="60"/>
        <v>0.8</v>
      </c>
      <c r="R152" s="5">
        <f t="shared" si="61"/>
        <v>4.34496912629759</v>
      </c>
      <c r="S152" s="5">
        <f t="shared" si="61"/>
        <v>0</v>
      </c>
      <c r="T152" s="5">
        <f t="shared" si="61"/>
        <v>0</v>
      </c>
      <c r="U152" s="5">
        <f t="shared" si="62"/>
        <v>0.000149360454891661</v>
      </c>
      <c r="W152" s="4">
        <f t="shared" si="52"/>
        <v>84.428751887984</v>
      </c>
      <c r="X152" s="4">
        <f t="shared" si="53"/>
        <v>0</v>
      </c>
      <c r="Y152" s="4">
        <f t="shared" si="54"/>
        <v>0.73</v>
      </c>
      <c r="Z152" s="5">
        <f t="shared" si="63"/>
        <v>5.48908935251386</v>
      </c>
      <c r="AA152" s="5">
        <f t="shared" si="63"/>
        <v>0</v>
      </c>
      <c r="AB152" s="5">
        <f t="shared" si="64"/>
        <v>0.00272881285303151</v>
      </c>
      <c r="AD152" s="4">
        <f t="shared" si="55"/>
        <v>4469.476592</v>
      </c>
      <c r="AE152" s="5">
        <f t="shared" si="68"/>
        <v>4.23693483043781</v>
      </c>
      <c r="AG152">
        <f t="shared" si="65"/>
        <v>14.0709933092493</v>
      </c>
      <c r="AH152">
        <f t="shared" si="66"/>
        <v>0.00287817330792317</v>
      </c>
      <c r="AJ152">
        <f t="shared" si="56"/>
        <v>9.25097526097784</v>
      </c>
      <c r="AK152">
        <f t="shared" si="57"/>
        <v>0.00189225518648367</v>
      </c>
    </row>
    <row r="153" spans="1:37">
      <c r="A153">
        <v>8.65321432482751</v>
      </c>
      <c r="B153">
        <v>0.06686809971437</v>
      </c>
      <c r="C153">
        <v>0.00316929484965672</v>
      </c>
      <c r="D153">
        <f t="shared" si="46"/>
        <v>0.0636988048647133</v>
      </c>
      <c r="E153">
        <f t="shared" si="47"/>
        <v>0.93313190028563</v>
      </c>
      <c r="F153">
        <f t="shared" si="48"/>
        <v>1</v>
      </c>
      <c r="G153" s="1">
        <v>151</v>
      </c>
      <c r="H153" s="2">
        <f t="shared" si="67"/>
        <v>0.000183704256428208</v>
      </c>
      <c r="I153" s="2">
        <f t="shared" si="58"/>
        <v>0.00368752673019431</v>
      </c>
      <c r="J153" s="2">
        <f t="shared" si="59"/>
        <v>0.0536252097099079</v>
      </c>
      <c r="K153" s="3">
        <f t="shared" si="49"/>
        <v>0.00319505441037316</v>
      </c>
      <c r="L153" s="3">
        <f t="shared" si="49"/>
        <v>0.0641348696636248</v>
      </c>
      <c r="M153" s="3">
        <f t="shared" si="49"/>
        <v>0.932670075926002</v>
      </c>
      <c r="N153" s="4">
        <f t="shared" si="50"/>
        <v>1338.079801</v>
      </c>
      <c r="O153" s="4">
        <f t="shared" si="51"/>
        <v>0</v>
      </c>
      <c r="P153" s="4">
        <v>0</v>
      </c>
      <c r="Q153" s="4">
        <f t="shared" si="60"/>
        <v>0.8</v>
      </c>
      <c r="R153" s="5">
        <f t="shared" si="61"/>
        <v>4.27523776961629</v>
      </c>
      <c r="S153" s="5">
        <f t="shared" si="61"/>
        <v>0</v>
      </c>
      <c r="T153" s="5">
        <f t="shared" si="61"/>
        <v>0</v>
      </c>
      <c r="U153" s="5">
        <f t="shared" si="62"/>
        <v>0.000146963405142567</v>
      </c>
      <c r="W153" s="4">
        <f t="shared" si="52"/>
        <v>445.869316844448</v>
      </c>
      <c r="X153" s="4">
        <f t="shared" si="53"/>
        <v>0</v>
      </c>
      <c r="Y153" s="4">
        <f t="shared" si="54"/>
        <v>0.73</v>
      </c>
      <c r="Z153" s="5">
        <f t="shared" si="63"/>
        <v>28.5957705228281</v>
      </c>
      <c r="AA153" s="5">
        <f t="shared" si="63"/>
        <v>0</v>
      </c>
      <c r="AB153" s="5">
        <f t="shared" si="64"/>
        <v>0.00269189451304185</v>
      </c>
      <c r="AD153" s="4">
        <f t="shared" si="55"/>
        <v>4469.476592</v>
      </c>
      <c r="AE153" s="5">
        <f t="shared" si="68"/>
        <v>4.16420721064646</v>
      </c>
      <c r="AG153">
        <f t="shared" si="65"/>
        <v>37.0352155030909</v>
      </c>
      <c r="AH153">
        <f t="shared" si="66"/>
        <v>0.00283885791818441</v>
      </c>
      <c r="AJ153">
        <f t="shared" si="56"/>
        <v>24.2805952717752</v>
      </c>
      <c r="AK153">
        <f t="shared" si="57"/>
        <v>0.00186117885934152</v>
      </c>
    </row>
    <row r="154" spans="1:37">
      <c r="A154">
        <v>8.71071076552404</v>
      </c>
      <c r="B154">
        <v>0.0659602174217812</v>
      </c>
      <c r="C154">
        <v>0.00311892920626597</v>
      </c>
      <c r="D154">
        <f t="shared" si="46"/>
        <v>0.0628412882155152</v>
      </c>
      <c r="E154">
        <f t="shared" si="47"/>
        <v>0.934039782578219</v>
      </c>
      <c r="F154">
        <f t="shared" si="48"/>
        <v>1</v>
      </c>
      <c r="G154" s="1">
        <v>152</v>
      </c>
      <c r="H154" s="2">
        <f t="shared" si="67"/>
        <v>0.000180775250758922</v>
      </c>
      <c r="I154" s="2">
        <f t="shared" si="58"/>
        <v>0.00363780247876028</v>
      </c>
      <c r="J154" s="2">
        <f t="shared" si="59"/>
        <v>0.0536778629670094</v>
      </c>
      <c r="K154" s="3">
        <f t="shared" si="49"/>
        <v>0.00314411202796134</v>
      </c>
      <c r="L154" s="3">
        <f t="shared" si="49"/>
        <v>0.0632700465401142</v>
      </c>
      <c r="M154" s="3">
        <f t="shared" si="49"/>
        <v>0.933585841431924</v>
      </c>
      <c r="N154" s="4">
        <f t="shared" si="50"/>
        <v>1338.079801</v>
      </c>
      <c r="O154" s="4">
        <f t="shared" si="51"/>
        <v>0</v>
      </c>
      <c r="P154" s="4">
        <v>0</v>
      </c>
      <c r="Q154" s="4">
        <f t="shared" si="60"/>
        <v>0.8</v>
      </c>
      <c r="R154" s="5">
        <f t="shared" si="61"/>
        <v>4.20707279669622</v>
      </c>
      <c r="S154" s="5">
        <f t="shared" si="61"/>
        <v>0</v>
      </c>
      <c r="T154" s="5">
        <f t="shared" si="61"/>
        <v>0</v>
      </c>
      <c r="U154" s="5">
        <f t="shared" si="62"/>
        <v>0.000144620200607137</v>
      </c>
      <c r="W154" s="4">
        <f t="shared" si="52"/>
        <v>63.735973487984</v>
      </c>
      <c r="X154" s="4">
        <f t="shared" si="53"/>
        <v>0</v>
      </c>
      <c r="Y154" s="4">
        <f t="shared" si="54"/>
        <v>0.73</v>
      </c>
      <c r="Z154" s="5">
        <f t="shared" si="63"/>
        <v>4.03257800886424</v>
      </c>
      <c r="AA154" s="5">
        <f t="shared" si="63"/>
        <v>0</v>
      </c>
      <c r="AB154" s="5">
        <f t="shared" si="64"/>
        <v>0.00265559580949501</v>
      </c>
      <c r="AD154" s="4">
        <f t="shared" si="55"/>
        <v>4469.476592</v>
      </c>
      <c r="AE154" s="5">
        <f t="shared" si="68"/>
        <v>4.09299249248083</v>
      </c>
      <c r="AG154">
        <f t="shared" si="65"/>
        <v>12.3326432980413</v>
      </c>
      <c r="AH154">
        <f t="shared" si="66"/>
        <v>0.00280021601010214</v>
      </c>
      <c r="AJ154">
        <f t="shared" si="56"/>
        <v>8.06273368043002</v>
      </c>
      <c r="AK154">
        <f t="shared" si="57"/>
        <v>0.0018307020961772</v>
      </c>
    </row>
    <row r="155" spans="1:37">
      <c r="A155">
        <v>8.76820720622057</v>
      </c>
      <c r="B155">
        <v>0.0650677754504245</v>
      </c>
      <c r="C155">
        <v>0.00306968395894389</v>
      </c>
      <c r="D155">
        <f t="shared" si="46"/>
        <v>0.0619980914914806</v>
      </c>
      <c r="E155">
        <f t="shared" si="47"/>
        <v>0.934932224549575</v>
      </c>
      <c r="F155">
        <f t="shared" si="48"/>
        <v>1</v>
      </c>
      <c r="G155" s="1">
        <v>153</v>
      </c>
      <c r="H155" s="2">
        <f t="shared" si="67"/>
        <v>0.000177911614923628</v>
      </c>
      <c r="I155" s="2">
        <f t="shared" si="58"/>
        <v>0.00358890999595746</v>
      </c>
      <c r="J155" s="2">
        <f t="shared" si="59"/>
        <v>0.0537296190856493</v>
      </c>
      <c r="K155" s="3">
        <f t="shared" si="49"/>
        <v>0.00309430658260493</v>
      </c>
      <c r="L155" s="3">
        <f t="shared" si="49"/>
        <v>0.0624196898534979</v>
      </c>
      <c r="M155" s="3">
        <f t="shared" si="49"/>
        <v>0.934486003563897</v>
      </c>
      <c r="N155" s="4">
        <f t="shared" si="50"/>
        <v>1338.079801</v>
      </c>
      <c r="O155" s="4">
        <f t="shared" si="51"/>
        <v>0</v>
      </c>
      <c r="P155" s="4">
        <v>0</v>
      </c>
      <c r="Q155" s="4">
        <f t="shared" si="60"/>
        <v>0.8</v>
      </c>
      <c r="R155" s="5">
        <f t="shared" si="61"/>
        <v>4.14042913628499</v>
      </c>
      <c r="S155" s="5">
        <f t="shared" si="61"/>
        <v>0</v>
      </c>
      <c r="T155" s="5">
        <f t="shared" si="61"/>
        <v>0</v>
      </c>
      <c r="U155" s="5">
        <f t="shared" si="62"/>
        <v>0.000142329291938902</v>
      </c>
      <c r="W155" s="4">
        <f t="shared" si="52"/>
        <v>445.869316844448</v>
      </c>
      <c r="X155" s="4">
        <f t="shared" si="53"/>
        <v>0</v>
      </c>
      <c r="Y155" s="4">
        <f t="shared" si="54"/>
        <v>0.73</v>
      </c>
      <c r="Z155" s="5">
        <f t="shared" si="63"/>
        <v>27.8310244726214</v>
      </c>
      <c r="AA155" s="5">
        <f t="shared" si="63"/>
        <v>0</v>
      </c>
      <c r="AB155" s="5">
        <f t="shared" si="64"/>
        <v>0.00261990429704895</v>
      </c>
      <c r="AD155" s="4">
        <f t="shared" si="55"/>
        <v>4469.476592</v>
      </c>
      <c r="AE155" s="5">
        <f t="shared" si="68"/>
        <v>4.02325357785701</v>
      </c>
      <c r="AG155">
        <f t="shared" si="65"/>
        <v>35.9947071867634</v>
      </c>
      <c r="AH155">
        <f t="shared" si="66"/>
        <v>0.00276223358898785</v>
      </c>
      <c r="AJ155">
        <f t="shared" si="56"/>
        <v>23.4664005913362</v>
      </c>
      <c r="AK155">
        <f t="shared" si="57"/>
        <v>0.0018008114245716</v>
      </c>
    </row>
    <row r="156" spans="1:37">
      <c r="A156">
        <v>8.82570364691709</v>
      </c>
      <c r="B156">
        <v>0.0641904556455463</v>
      </c>
      <c r="C156">
        <v>0.00302152717924605</v>
      </c>
      <c r="D156">
        <f t="shared" si="46"/>
        <v>0.0611689284663003</v>
      </c>
      <c r="E156">
        <f t="shared" si="47"/>
        <v>0.935809544354454</v>
      </c>
      <c r="F156">
        <f t="shared" si="48"/>
        <v>1</v>
      </c>
      <c r="G156" s="1">
        <v>154</v>
      </c>
      <c r="H156" s="2">
        <f t="shared" si="67"/>
        <v>0.000175111479988459</v>
      </c>
      <c r="I156" s="2">
        <f t="shared" si="58"/>
        <v>0.0035408326293848</v>
      </c>
      <c r="J156" s="2">
        <f t="shared" si="59"/>
        <v>0.0537804965871464</v>
      </c>
      <c r="K156" s="3">
        <f t="shared" si="49"/>
        <v>0.00304560556909497</v>
      </c>
      <c r="L156" s="3">
        <f t="shared" si="49"/>
        <v>0.0615835099788904</v>
      </c>
      <c r="M156" s="3">
        <f t="shared" si="49"/>
        <v>0.935370884452015</v>
      </c>
      <c r="N156" s="4">
        <f t="shared" si="50"/>
        <v>1338.079801</v>
      </c>
      <c r="O156" s="4">
        <f t="shared" si="51"/>
        <v>0</v>
      </c>
      <c r="P156" s="4">
        <v>0</v>
      </c>
      <c r="Q156" s="4">
        <f t="shared" si="60"/>
        <v>0.8</v>
      </c>
      <c r="R156" s="5">
        <f t="shared" si="61"/>
        <v>4.07526329381909</v>
      </c>
      <c r="S156" s="5">
        <f t="shared" si="61"/>
        <v>0</v>
      </c>
      <c r="T156" s="5">
        <f t="shared" si="61"/>
        <v>0</v>
      </c>
      <c r="U156" s="5">
        <f t="shared" si="62"/>
        <v>0.000140089183990767</v>
      </c>
      <c r="W156" s="4">
        <f t="shared" si="52"/>
        <v>84.428751887984</v>
      </c>
      <c r="X156" s="4">
        <f t="shared" si="53"/>
        <v>0</v>
      </c>
      <c r="Y156" s="4">
        <f t="shared" si="54"/>
        <v>0.73</v>
      </c>
      <c r="Z156" s="5">
        <f t="shared" si="63"/>
        <v>5.19941888439893</v>
      </c>
      <c r="AA156" s="5">
        <f t="shared" si="63"/>
        <v>0</v>
      </c>
      <c r="AB156" s="5">
        <f t="shared" si="64"/>
        <v>0.00258480781945091</v>
      </c>
      <c r="AD156" s="4">
        <f t="shared" si="55"/>
        <v>4469.476592</v>
      </c>
      <c r="AE156" s="5">
        <f t="shared" si="68"/>
        <v>3.95495441614909</v>
      </c>
      <c r="AG156">
        <f t="shared" si="65"/>
        <v>13.2296365943671</v>
      </c>
      <c r="AH156">
        <f t="shared" si="66"/>
        <v>0.00272489700344167</v>
      </c>
      <c r="AJ156">
        <f t="shared" si="56"/>
        <v>8.60077211122081</v>
      </c>
      <c r="AK156">
        <f t="shared" si="57"/>
        <v>0.00177149372063092</v>
      </c>
    </row>
    <row r="157" spans="1:37">
      <c r="A157">
        <v>8.88320008761362</v>
      </c>
      <c r="B157">
        <v>0.0633279475798451</v>
      </c>
      <c r="C157">
        <v>0.00297442804501335</v>
      </c>
      <c r="D157">
        <f t="shared" si="46"/>
        <v>0.0603535195348317</v>
      </c>
      <c r="E157">
        <f t="shared" si="47"/>
        <v>0.936672052420155</v>
      </c>
      <c r="F157">
        <f t="shared" si="48"/>
        <v>1</v>
      </c>
      <c r="G157" s="1">
        <v>155</v>
      </c>
      <c r="H157" s="2">
        <f t="shared" si="67"/>
        <v>0.000172373041985341</v>
      </c>
      <c r="I157" s="2">
        <f t="shared" si="58"/>
        <v>0.00349355411239714</v>
      </c>
      <c r="J157" s="2">
        <f t="shared" si="59"/>
        <v>0.0538305135421479</v>
      </c>
      <c r="K157" s="3">
        <f t="shared" si="49"/>
        <v>0.0029979776121297</v>
      </c>
      <c r="L157" s="3">
        <f t="shared" si="49"/>
        <v>0.060761224000566</v>
      </c>
      <c r="M157" s="3">
        <f t="shared" si="49"/>
        <v>0.936240798387304</v>
      </c>
      <c r="N157" s="4">
        <f t="shared" si="50"/>
        <v>1338.079801</v>
      </c>
      <c r="O157" s="4">
        <f t="shared" si="51"/>
        <v>0</v>
      </c>
      <c r="P157" s="4">
        <v>0</v>
      </c>
      <c r="Q157" s="4">
        <f t="shared" si="60"/>
        <v>0.8</v>
      </c>
      <c r="R157" s="5">
        <f t="shared" si="61"/>
        <v>4.01153328664096</v>
      </c>
      <c r="S157" s="5">
        <f t="shared" si="61"/>
        <v>0</v>
      </c>
      <c r="T157" s="5">
        <f t="shared" si="61"/>
        <v>0</v>
      </c>
      <c r="U157" s="5">
        <f t="shared" si="62"/>
        <v>0.000137898433588273</v>
      </c>
      <c r="W157" s="4">
        <f t="shared" si="52"/>
        <v>445.869316844448</v>
      </c>
      <c r="X157" s="4">
        <f t="shared" si="53"/>
        <v>0</v>
      </c>
      <c r="Y157" s="4">
        <f t="shared" si="54"/>
        <v>0.73</v>
      </c>
      <c r="Z157" s="5">
        <f t="shared" si="63"/>
        <v>27.0915654357648</v>
      </c>
      <c r="AA157" s="5">
        <f t="shared" si="63"/>
        <v>0</v>
      </c>
      <c r="AB157" s="5">
        <f t="shared" si="64"/>
        <v>0.00255029450204991</v>
      </c>
      <c r="AD157" s="4">
        <f t="shared" si="55"/>
        <v>4469.476592</v>
      </c>
      <c r="AE157" s="5">
        <f t="shared" si="68"/>
        <v>3.88805997083232</v>
      </c>
      <c r="AG157">
        <f t="shared" si="65"/>
        <v>34.9911586932381</v>
      </c>
      <c r="AH157">
        <f t="shared" si="66"/>
        <v>0.00268819293563819</v>
      </c>
      <c r="AJ157">
        <f t="shared" si="56"/>
        <v>22.6845172019458</v>
      </c>
      <c r="AK157">
        <f t="shared" si="57"/>
        <v>0.00174273619874205</v>
      </c>
    </row>
    <row r="158" spans="1:37">
      <c r="A158">
        <v>8.94069652831015</v>
      </c>
      <c r="B158">
        <v>0.0624799483373134</v>
      </c>
      <c r="C158">
        <v>0.00292835679534599</v>
      </c>
      <c r="D158">
        <f t="shared" si="46"/>
        <v>0.0595515915419674</v>
      </c>
      <c r="E158">
        <f t="shared" si="47"/>
        <v>0.937520051662687</v>
      </c>
      <c r="F158">
        <f t="shared" si="48"/>
        <v>1</v>
      </c>
      <c r="G158" s="1">
        <v>156</v>
      </c>
      <c r="H158" s="2">
        <f t="shared" si="67"/>
        <v>0.00016969455925905</v>
      </c>
      <c r="I158" s="2">
        <f t="shared" si="58"/>
        <v>0.00344705855411903</v>
      </c>
      <c r="J158" s="2">
        <f t="shared" si="59"/>
        <v>0.0538796875831523</v>
      </c>
      <c r="K158" s="3">
        <f t="shared" si="49"/>
        <v>0.00295139242017967</v>
      </c>
      <c r="L158" s="3">
        <f t="shared" si="49"/>
        <v>0.0599525555383996</v>
      </c>
      <c r="M158" s="3">
        <f t="shared" si="49"/>
        <v>0.937096052041421</v>
      </c>
      <c r="N158" s="4">
        <f t="shared" si="50"/>
        <v>1338.079801</v>
      </c>
      <c r="O158" s="4">
        <f t="shared" si="51"/>
        <v>0</v>
      </c>
      <c r="P158" s="4">
        <v>0</v>
      </c>
      <c r="Q158" s="4">
        <f t="shared" si="60"/>
        <v>0.8</v>
      </c>
      <c r="R158" s="5">
        <f t="shared" si="61"/>
        <v>3.94919858226692</v>
      </c>
      <c r="S158" s="5">
        <f t="shared" si="61"/>
        <v>0</v>
      </c>
      <c r="T158" s="5">
        <f t="shared" si="61"/>
        <v>0</v>
      </c>
      <c r="U158" s="5">
        <f t="shared" si="62"/>
        <v>0.00013575564740724</v>
      </c>
      <c r="W158" s="4">
        <f t="shared" si="52"/>
        <v>63.735973487984</v>
      </c>
      <c r="X158" s="4">
        <f t="shared" si="53"/>
        <v>0</v>
      </c>
      <c r="Y158" s="4">
        <f t="shared" si="54"/>
        <v>0.73</v>
      </c>
      <c r="Z158" s="5">
        <f t="shared" si="63"/>
        <v>3.82113449033232</v>
      </c>
      <c r="AA158" s="5">
        <f t="shared" si="63"/>
        <v>0</v>
      </c>
      <c r="AB158" s="5">
        <f t="shared" si="64"/>
        <v>0.0025163527445069</v>
      </c>
      <c r="AD158" s="4">
        <f t="shared" si="55"/>
        <v>4469.476592</v>
      </c>
      <c r="AE158" s="5">
        <f t="shared" si="68"/>
        <v>3.82253618729584</v>
      </c>
      <c r="AG158">
        <f t="shared" si="65"/>
        <v>11.5928692598951</v>
      </c>
      <c r="AH158">
        <f t="shared" si="66"/>
        <v>0.00265210839191414</v>
      </c>
      <c r="AJ158">
        <f t="shared" si="56"/>
        <v>7.49452038901543</v>
      </c>
      <c r="AK158">
        <f t="shared" si="57"/>
        <v>0.00171452640165971</v>
      </c>
    </row>
    <row r="159" spans="1:37">
      <c r="A159">
        <v>8.99819296900668</v>
      </c>
      <c r="B159">
        <v>0.061646162303904</v>
      </c>
      <c r="C159">
        <v>0.00288328468767799</v>
      </c>
      <c r="D159">
        <f t="shared" si="46"/>
        <v>0.058762877616226</v>
      </c>
      <c r="E159">
        <f t="shared" si="47"/>
        <v>0.938353837696096</v>
      </c>
      <c r="F159">
        <f t="shared" si="48"/>
        <v>1</v>
      </c>
      <c r="G159" s="1">
        <v>157</v>
      </c>
      <c r="H159" s="2">
        <f t="shared" si="67"/>
        <v>0.000167074349939092</v>
      </c>
      <c r="I159" s="2">
        <f t="shared" si="58"/>
        <v>0.00340133042974777</v>
      </c>
      <c r="J159" s="2">
        <f t="shared" si="59"/>
        <v>0.0539280359168435</v>
      </c>
      <c r="K159" s="3">
        <f t="shared" si="49"/>
        <v>0.00290582074151199</v>
      </c>
      <c r="L159" s="3">
        <f t="shared" si="49"/>
        <v>0.0591572345790967</v>
      </c>
      <c r="M159" s="3">
        <f t="shared" si="49"/>
        <v>0.937936944679391</v>
      </c>
      <c r="N159" s="4">
        <f t="shared" si="50"/>
        <v>1338.079801</v>
      </c>
      <c r="O159" s="4">
        <f t="shared" si="51"/>
        <v>0</v>
      </c>
      <c r="P159" s="4">
        <v>0</v>
      </c>
      <c r="Q159" s="4">
        <f t="shared" si="60"/>
        <v>0.8</v>
      </c>
      <c r="R159" s="5">
        <f t="shared" si="61"/>
        <v>3.88822003954403</v>
      </c>
      <c r="S159" s="5">
        <f t="shared" si="61"/>
        <v>0</v>
      </c>
      <c r="T159" s="5">
        <f t="shared" si="61"/>
        <v>0</v>
      </c>
      <c r="U159" s="5">
        <f t="shared" si="62"/>
        <v>0.000133659479951274</v>
      </c>
      <c r="W159" s="4">
        <f t="shared" si="52"/>
        <v>445.869316844448</v>
      </c>
      <c r="X159" s="4">
        <f t="shared" si="53"/>
        <v>0</v>
      </c>
      <c r="Y159" s="4">
        <f t="shared" si="54"/>
        <v>0.73</v>
      </c>
      <c r="Z159" s="5">
        <f t="shared" si="63"/>
        <v>26.3763957681886</v>
      </c>
      <c r="AA159" s="5">
        <f t="shared" si="63"/>
        <v>0</v>
      </c>
      <c r="AB159" s="5">
        <f t="shared" si="64"/>
        <v>0.00248297121371587</v>
      </c>
      <c r="AD159" s="4">
        <f t="shared" si="55"/>
        <v>4469.476592</v>
      </c>
      <c r="AE159" s="5">
        <f t="shared" si="68"/>
        <v>3.75834996179424</v>
      </c>
      <c r="AG159">
        <f t="shared" si="65"/>
        <v>34.0229657695269</v>
      </c>
      <c r="AH159">
        <f t="shared" si="66"/>
        <v>0.00261663069366715</v>
      </c>
      <c r="AJ159">
        <f t="shared" si="56"/>
        <v>21.9334407752042</v>
      </c>
      <c r="AK159">
        <f t="shared" si="57"/>
        <v>0.00168685219092609</v>
      </c>
    </row>
    <row r="160" spans="1:37">
      <c r="A160">
        <v>9.05568940970321</v>
      </c>
      <c r="B160">
        <v>0.0608263009647811</v>
      </c>
      <c r="C160">
        <v>0.00283918395684203</v>
      </c>
      <c r="D160">
        <f t="shared" si="46"/>
        <v>0.0579871170079391</v>
      </c>
      <c r="E160">
        <f t="shared" si="47"/>
        <v>0.939173699035219</v>
      </c>
      <c r="F160">
        <f t="shared" si="48"/>
        <v>1</v>
      </c>
      <c r="G160" s="1">
        <v>158</v>
      </c>
      <c r="H160" s="2">
        <f t="shared" si="67"/>
        <v>0.000164510789528695</v>
      </c>
      <c r="I160" s="2">
        <f t="shared" si="58"/>
        <v>0.00335635457111417</v>
      </c>
      <c r="J160" s="2">
        <f t="shared" si="59"/>
        <v>0.0539755753358857</v>
      </c>
      <c r="K160" s="3">
        <f t="shared" si="49"/>
        <v>0.00286123432226001</v>
      </c>
      <c r="L160" s="3">
        <f t="shared" si="49"/>
        <v>0.0583749973120825</v>
      </c>
      <c r="M160" s="3">
        <f t="shared" si="49"/>
        <v>0.938763768365657</v>
      </c>
      <c r="N160" s="4">
        <f t="shared" si="50"/>
        <v>1338.079801</v>
      </c>
      <c r="O160" s="4">
        <f t="shared" si="51"/>
        <v>0</v>
      </c>
      <c r="P160" s="4">
        <v>0</v>
      </c>
      <c r="Q160" s="4">
        <f t="shared" si="60"/>
        <v>0.8</v>
      </c>
      <c r="R160" s="5">
        <f t="shared" si="61"/>
        <v>3.82855985254404</v>
      </c>
      <c r="S160" s="5">
        <f t="shared" si="61"/>
        <v>0</v>
      </c>
      <c r="T160" s="5">
        <f t="shared" si="61"/>
        <v>0</v>
      </c>
      <c r="U160" s="5">
        <f t="shared" si="62"/>
        <v>0.000131608631622956</v>
      </c>
      <c r="W160" s="4">
        <f t="shared" si="52"/>
        <v>84.428751887984</v>
      </c>
      <c r="X160" s="4">
        <f t="shared" si="53"/>
        <v>0</v>
      </c>
      <c r="Y160" s="4">
        <f t="shared" si="54"/>
        <v>0.73</v>
      </c>
      <c r="Z160" s="5">
        <f t="shared" si="63"/>
        <v>4.92852816452355</v>
      </c>
      <c r="AA160" s="5">
        <f t="shared" si="63"/>
        <v>0</v>
      </c>
      <c r="AB160" s="5">
        <f t="shared" si="64"/>
        <v>0.00245013883691334</v>
      </c>
      <c r="AD160" s="4">
        <f t="shared" si="55"/>
        <v>4469.476592</v>
      </c>
      <c r="AE160" s="5">
        <f t="shared" si="68"/>
        <v>3.69546911147787</v>
      </c>
      <c r="AG160">
        <f t="shared" si="65"/>
        <v>12.4525571285455</v>
      </c>
      <c r="AH160">
        <f t="shared" si="66"/>
        <v>0.0025817474685363</v>
      </c>
      <c r="AJ160">
        <f t="shared" si="56"/>
        <v>8.00524875328621</v>
      </c>
      <c r="AK160">
        <f t="shared" si="57"/>
        <v>0.00165970173759919</v>
      </c>
    </row>
    <row r="161" spans="1:37">
      <c r="A161">
        <v>9.11318585039974</v>
      </c>
      <c r="B161">
        <v>0.0600200827079274</v>
      </c>
      <c r="C161">
        <v>0.0027960277760206</v>
      </c>
      <c r="D161">
        <f t="shared" si="46"/>
        <v>0.0572240549319068</v>
      </c>
      <c r="E161">
        <f t="shared" si="47"/>
        <v>0.939979917292073</v>
      </c>
      <c r="F161">
        <f t="shared" si="48"/>
        <v>1</v>
      </c>
      <c r="G161" s="1">
        <v>159</v>
      </c>
      <c r="H161" s="2">
        <f t="shared" si="67"/>
        <v>0.000162002308605464</v>
      </c>
      <c r="I161" s="2">
        <f t="shared" si="58"/>
        <v>0.00331211615750856</v>
      </c>
      <c r="J161" s="2">
        <f t="shared" si="59"/>
        <v>0.0540223222304164</v>
      </c>
      <c r="K161" s="3">
        <f t="shared" si="49"/>
        <v>0.00281760586643132</v>
      </c>
      <c r="L161" s="3">
        <f t="shared" si="49"/>
        <v>0.0576055859699229</v>
      </c>
      <c r="M161" s="3">
        <f t="shared" si="49"/>
        <v>0.939576808163646</v>
      </c>
      <c r="N161" s="4">
        <f t="shared" si="50"/>
        <v>1338.079801</v>
      </c>
      <c r="O161" s="4">
        <f t="shared" si="51"/>
        <v>0</v>
      </c>
      <c r="P161" s="4">
        <v>0</v>
      </c>
      <c r="Q161" s="4">
        <f t="shared" si="60"/>
        <v>0.8</v>
      </c>
      <c r="R161" s="5">
        <f t="shared" si="61"/>
        <v>3.77018149705085</v>
      </c>
      <c r="S161" s="5">
        <f t="shared" si="61"/>
        <v>0</v>
      </c>
      <c r="T161" s="5">
        <f t="shared" si="61"/>
        <v>0</v>
      </c>
      <c r="U161" s="5">
        <f t="shared" si="62"/>
        <v>0.000129601846884371</v>
      </c>
      <c r="W161" s="4">
        <f t="shared" si="52"/>
        <v>445.869316844448</v>
      </c>
      <c r="X161" s="4">
        <f t="shared" si="53"/>
        <v>0</v>
      </c>
      <c r="Y161" s="4">
        <f t="shared" si="54"/>
        <v>0.73</v>
      </c>
      <c r="Z161" s="5">
        <f t="shared" si="63"/>
        <v>25.6845632628337</v>
      </c>
      <c r="AA161" s="5">
        <f t="shared" si="63"/>
        <v>0</v>
      </c>
      <c r="AB161" s="5">
        <f t="shared" si="64"/>
        <v>0.00241784479498125</v>
      </c>
      <c r="AD161" s="4">
        <f t="shared" si="55"/>
        <v>4469.476592</v>
      </c>
      <c r="AE161" s="5">
        <f t="shared" si="68"/>
        <v>3.63386234547312</v>
      </c>
      <c r="AG161">
        <f t="shared" si="65"/>
        <v>33.0886071053576</v>
      </c>
      <c r="AH161">
        <f t="shared" si="66"/>
        <v>0.00254744664186562</v>
      </c>
      <c r="AJ161">
        <f t="shared" si="56"/>
        <v>21.2117482977528</v>
      </c>
      <c r="AK161">
        <f t="shared" si="57"/>
        <v>0.00163306351328581</v>
      </c>
    </row>
    <row r="162" spans="1:37">
      <c r="A162">
        <v>9.17068229109627</v>
      </c>
      <c r="B162">
        <v>0.0592272326338861</v>
      </c>
      <c r="C162">
        <v>0.00275379021948581</v>
      </c>
      <c r="D162">
        <f t="shared" si="46"/>
        <v>0.0564734424144003</v>
      </c>
      <c r="E162">
        <f t="shared" si="47"/>
        <v>0.940772767366114</v>
      </c>
      <c r="F162">
        <f t="shared" si="48"/>
        <v>1</v>
      </c>
      <c r="G162" s="1">
        <v>160</v>
      </c>
      <c r="H162" s="2">
        <f t="shared" si="67"/>
        <v>0.000159547390627586</v>
      </c>
      <c r="I162" s="2">
        <f t="shared" si="58"/>
        <v>0.00326860070675793</v>
      </c>
      <c r="J162" s="2">
        <f t="shared" si="59"/>
        <v>0.0540682925991449</v>
      </c>
      <c r="K162" s="3">
        <f t="shared" si="49"/>
        <v>0.00277490899775321</v>
      </c>
      <c r="L162" s="3">
        <f t="shared" si="49"/>
        <v>0.0568487486731535</v>
      </c>
      <c r="M162" s="3">
        <f t="shared" si="49"/>
        <v>0.940376342329093</v>
      </c>
      <c r="N162" s="4">
        <f t="shared" si="50"/>
        <v>1338.079801</v>
      </c>
      <c r="O162" s="4">
        <f t="shared" si="51"/>
        <v>0</v>
      </c>
      <c r="P162" s="4">
        <v>0</v>
      </c>
      <c r="Q162" s="4">
        <f t="shared" si="60"/>
        <v>0.8</v>
      </c>
      <c r="R162" s="5">
        <f t="shared" si="61"/>
        <v>3.71304967950672</v>
      </c>
      <c r="S162" s="5">
        <f t="shared" si="61"/>
        <v>0</v>
      </c>
      <c r="T162" s="5">
        <f t="shared" si="61"/>
        <v>0</v>
      </c>
      <c r="U162" s="5">
        <f t="shared" si="62"/>
        <v>0.000127637912502069</v>
      </c>
      <c r="W162" s="4">
        <f t="shared" si="52"/>
        <v>63.735973487984</v>
      </c>
      <c r="X162" s="4">
        <f t="shared" si="53"/>
        <v>0</v>
      </c>
      <c r="Y162" s="4">
        <f t="shared" si="54"/>
        <v>0.73</v>
      </c>
      <c r="Z162" s="5">
        <f t="shared" si="63"/>
        <v>3.62331033825718</v>
      </c>
      <c r="AA162" s="5">
        <f t="shared" si="63"/>
        <v>0</v>
      </c>
      <c r="AB162" s="5">
        <f t="shared" si="64"/>
        <v>0.00238607851593329</v>
      </c>
      <c r="AD162" s="4">
        <f t="shared" si="55"/>
        <v>4469.476592</v>
      </c>
      <c r="AE162" s="5">
        <f t="shared" si="68"/>
        <v>3.57349923697201</v>
      </c>
      <c r="AG162">
        <f t="shared" si="65"/>
        <v>10.9098592547359</v>
      </c>
      <c r="AH162">
        <f t="shared" si="66"/>
        <v>0.00251371642843536</v>
      </c>
      <c r="AJ162">
        <f t="shared" si="56"/>
        <v>6.97427098983925</v>
      </c>
      <c r="AK162">
        <f t="shared" si="57"/>
        <v>0.00160692628146498</v>
      </c>
    </row>
    <row r="163" spans="1:37">
      <c r="A163">
        <v>9.2281787317928</v>
      </c>
      <c r="B163">
        <v>0.0584474823714245</v>
      </c>
      <c r="C163">
        <v>0.00271244622703545</v>
      </c>
      <c r="D163">
        <f t="shared" si="46"/>
        <v>0.055735036144389</v>
      </c>
      <c r="E163">
        <f t="shared" si="47"/>
        <v>0.941552517628576</v>
      </c>
      <c r="F163">
        <f t="shared" si="48"/>
        <v>1</v>
      </c>
      <c r="G163" s="1">
        <v>161</v>
      </c>
      <c r="H163" s="2">
        <f t="shared" si="67"/>
        <v>0.000157144569840311</v>
      </c>
      <c r="I163" s="2">
        <f t="shared" si="58"/>
        <v>0.00322579406655167</v>
      </c>
      <c r="J163" s="2">
        <f t="shared" si="59"/>
        <v>0.0541135020601384</v>
      </c>
      <c r="K163" s="3">
        <f t="shared" si="49"/>
        <v>0.00273311822326063</v>
      </c>
      <c r="L163" s="3">
        <f t="shared" si="49"/>
        <v>0.0561042392793947</v>
      </c>
      <c r="M163" s="3">
        <f t="shared" si="49"/>
        <v>0.941162642497345</v>
      </c>
      <c r="N163" s="4">
        <f t="shared" si="50"/>
        <v>1338.079801</v>
      </c>
      <c r="O163" s="4">
        <f t="shared" si="51"/>
        <v>0</v>
      </c>
      <c r="P163" s="4">
        <v>0</v>
      </c>
      <c r="Q163" s="4">
        <f t="shared" si="60"/>
        <v>0.8</v>
      </c>
      <c r="R163" s="5">
        <f t="shared" si="61"/>
        <v>3.65713028829006</v>
      </c>
      <c r="S163" s="5">
        <f t="shared" si="61"/>
        <v>0</v>
      </c>
      <c r="T163" s="5">
        <f t="shared" si="61"/>
        <v>0</v>
      </c>
      <c r="U163" s="5">
        <f t="shared" si="62"/>
        <v>0.000125715655872249</v>
      </c>
      <c r="W163" s="4">
        <f t="shared" si="52"/>
        <v>445.869316844448</v>
      </c>
      <c r="X163" s="4">
        <f t="shared" si="53"/>
        <v>0</v>
      </c>
      <c r="Y163" s="4">
        <f t="shared" si="54"/>
        <v>0.73</v>
      </c>
      <c r="Z163" s="5">
        <f t="shared" si="63"/>
        <v>25.0151588395811</v>
      </c>
      <c r="AA163" s="5">
        <f t="shared" si="63"/>
        <v>0</v>
      </c>
      <c r="AB163" s="5">
        <f t="shared" si="64"/>
        <v>0.00235482966858272</v>
      </c>
      <c r="AD163" s="4">
        <f t="shared" si="55"/>
        <v>4469.476592</v>
      </c>
      <c r="AE163" s="5">
        <f t="shared" si="68"/>
        <v>3.51435019628543</v>
      </c>
      <c r="AG163">
        <f t="shared" si="65"/>
        <v>32.1866393241566</v>
      </c>
      <c r="AH163">
        <f t="shared" si="66"/>
        <v>0.00248054532445496</v>
      </c>
      <c r="AJ163">
        <f t="shared" si="56"/>
        <v>20.518093021605</v>
      </c>
      <c r="AK163">
        <f t="shared" si="57"/>
        <v>0.00158127908909322</v>
      </c>
    </row>
    <row r="164" spans="1:37">
      <c r="A164">
        <v>9.28567517248932</v>
      </c>
      <c r="B164">
        <v>0.0576805698989167</v>
      </c>
      <c r="C164">
        <v>0.00267197157003849</v>
      </c>
      <c r="D164">
        <f t="shared" si="46"/>
        <v>0.0550085983288782</v>
      </c>
      <c r="E164">
        <f t="shared" si="47"/>
        <v>0.942319430101083</v>
      </c>
      <c r="F164">
        <f t="shared" si="48"/>
        <v>1</v>
      </c>
      <c r="G164" s="1">
        <v>162</v>
      </c>
      <c r="H164" s="2">
        <f t="shared" si="67"/>
        <v>0.000154792429277374</v>
      </c>
      <c r="I164" s="2">
        <f t="shared" si="58"/>
        <v>0.00318368240600463</v>
      </c>
      <c r="J164" s="2">
        <f t="shared" si="59"/>
        <v>0.0541579658612377</v>
      </c>
      <c r="K164" s="3">
        <f t="shared" si="49"/>
        <v>0.00269220889853697</v>
      </c>
      <c r="L164" s="3">
        <f t="shared" si="49"/>
        <v>0.0553718172366336</v>
      </c>
      <c r="M164" s="3">
        <f t="shared" si="49"/>
        <v>0.941935973864829</v>
      </c>
      <c r="N164" s="4">
        <f t="shared" si="50"/>
        <v>1338.079801</v>
      </c>
      <c r="O164" s="4">
        <f t="shared" si="51"/>
        <v>0</v>
      </c>
      <c r="P164" s="4">
        <v>0</v>
      </c>
      <c r="Q164" s="4">
        <f t="shared" si="60"/>
        <v>0.8</v>
      </c>
      <c r="R164" s="5">
        <f t="shared" si="61"/>
        <v>3.60239034720478</v>
      </c>
      <c r="S164" s="5">
        <f t="shared" si="61"/>
        <v>0</v>
      </c>
      <c r="T164" s="5">
        <f t="shared" si="61"/>
        <v>0</v>
      </c>
      <c r="U164" s="5">
        <f t="shared" si="62"/>
        <v>0.000123833943421899</v>
      </c>
      <c r="W164" s="4">
        <f t="shared" si="52"/>
        <v>84.428751887984</v>
      </c>
      <c r="X164" s="4">
        <f t="shared" si="53"/>
        <v>0</v>
      </c>
      <c r="Y164" s="4">
        <f t="shared" si="54"/>
        <v>0.73</v>
      </c>
      <c r="Z164" s="5">
        <f t="shared" si="63"/>
        <v>4.67497341905854</v>
      </c>
      <c r="AA164" s="5">
        <f t="shared" si="63"/>
        <v>0</v>
      </c>
      <c r="AB164" s="5">
        <f t="shared" si="64"/>
        <v>0.00232408815638338</v>
      </c>
      <c r="AD164" s="4">
        <f t="shared" si="55"/>
        <v>4469.476592</v>
      </c>
      <c r="AE164" s="5">
        <f t="shared" si="68"/>
        <v>3.45638644483221</v>
      </c>
      <c r="AG164">
        <f t="shared" si="65"/>
        <v>11.7337502110955</v>
      </c>
      <c r="AH164">
        <f t="shared" si="66"/>
        <v>0.00244792209980528</v>
      </c>
      <c r="AJ164">
        <f t="shared" si="56"/>
        <v>7.45898768965211</v>
      </c>
      <c r="AK164">
        <f t="shared" si="57"/>
        <v>0.00155611125847975</v>
      </c>
    </row>
    <row r="165" spans="1:37">
      <c r="A165">
        <v>9.34317161318585</v>
      </c>
      <c r="B165">
        <v>0.0569262393712469</v>
      </c>
      <c r="C165">
        <v>0.00263234281900794</v>
      </c>
      <c r="D165">
        <f t="shared" si="46"/>
        <v>0.054293896552239</v>
      </c>
      <c r="E165">
        <f t="shared" si="47"/>
        <v>0.943073760628753</v>
      </c>
      <c r="F165">
        <f t="shared" si="48"/>
        <v>1</v>
      </c>
      <c r="G165" s="1">
        <v>163</v>
      </c>
      <c r="H165" s="2">
        <f t="shared" si="67"/>
        <v>0.00015248959885278</v>
      </c>
      <c r="I165" s="2">
        <f t="shared" si="58"/>
        <v>0.00314225220745748</v>
      </c>
      <c r="J165" s="2">
        <f t="shared" si="59"/>
        <v>0.0542016988902201</v>
      </c>
      <c r="K165" s="3">
        <f t="shared" si="49"/>
        <v>0.00265215719452321</v>
      </c>
      <c r="L165" s="3">
        <f t="shared" si="49"/>
        <v>0.0546512474405586</v>
      </c>
      <c r="M165" s="3">
        <f t="shared" si="49"/>
        <v>0.942696595364918</v>
      </c>
      <c r="N165" s="4">
        <f t="shared" si="50"/>
        <v>1338.079801</v>
      </c>
      <c r="O165" s="4">
        <f t="shared" si="51"/>
        <v>1574.14362</v>
      </c>
      <c r="P165" s="4">
        <v>0</v>
      </c>
      <c r="Q165" s="4">
        <f t="shared" si="60"/>
        <v>0.8</v>
      </c>
      <c r="R165" s="5">
        <f t="shared" si="61"/>
        <v>3.54879797106834</v>
      </c>
      <c r="S165" s="5">
        <f t="shared" si="61"/>
        <v>4.17487632699582</v>
      </c>
      <c r="T165" s="5">
        <f t="shared" si="61"/>
        <v>0</v>
      </c>
      <c r="U165" s="5">
        <f t="shared" si="62"/>
        <v>0.000121991679082224</v>
      </c>
      <c r="W165" s="4">
        <f t="shared" si="52"/>
        <v>445.869316844448</v>
      </c>
      <c r="X165" s="4">
        <f t="shared" si="53"/>
        <v>1574.14362</v>
      </c>
      <c r="Y165" s="4">
        <f t="shared" si="54"/>
        <v>0.73</v>
      </c>
      <c r="Z165" s="5">
        <f t="shared" si="63"/>
        <v>24.3673143610187</v>
      </c>
      <c r="AA165" s="5">
        <f t="shared" si="63"/>
        <v>86.0289124835966</v>
      </c>
      <c r="AB165" s="5">
        <f t="shared" si="64"/>
        <v>0.00229384411144396</v>
      </c>
      <c r="AD165" s="4">
        <f t="shared" si="55"/>
        <v>4469.476592</v>
      </c>
      <c r="AE165" s="5">
        <f t="shared" si="68"/>
        <v>3.39957999001891</v>
      </c>
      <c r="AG165">
        <f t="shared" si="65"/>
        <v>121.519481132698</v>
      </c>
      <c r="AH165">
        <f t="shared" si="66"/>
        <v>0.00241583579052619</v>
      </c>
      <c r="AJ165">
        <f t="shared" si="56"/>
        <v>77.0319069192081</v>
      </c>
      <c r="AK165">
        <f t="shared" si="57"/>
        <v>0.0015314123794249</v>
      </c>
    </row>
    <row r="166" spans="1:37">
      <c r="A166">
        <v>9.40066805388238</v>
      </c>
      <c r="B166">
        <v>0.0561842409520436</v>
      </c>
      <c r="C166">
        <v>0.00259353731262381</v>
      </c>
      <c r="D166">
        <f t="shared" si="46"/>
        <v>0.0535907036394198</v>
      </c>
      <c r="E166">
        <f t="shared" si="47"/>
        <v>0.943815759047956</v>
      </c>
      <c r="F166">
        <f t="shared" si="48"/>
        <v>1</v>
      </c>
      <c r="G166" s="1">
        <v>164</v>
      </c>
      <c r="H166" s="2">
        <f t="shared" si="67"/>
        <v>0.000150234753537771</v>
      </c>
      <c r="I166" s="2">
        <f t="shared" si="58"/>
        <v>0.0031014902584943</v>
      </c>
      <c r="J166" s="2">
        <f t="shared" si="59"/>
        <v>0.0542447156844983</v>
      </c>
      <c r="K166" s="3">
        <f t="shared" si="49"/>
        <v>0.00261294006581587</v>
      </c>
      <c r="L166" s="3">
        <f t="shared" si="49"/>
        <v>0.0539423000958294</v>
      </c>
      <c r="M166" s="3">
        <f t="shared" si="49"/>
        <v>0.943444759838355</v>
      </c>
      <c r="N166" s="4">
        <f t="shared" si="50"/>
        <v>1338.079801</v>
      </c>
      <c r="O166" s="4">
        <f t="shared" si="51"/>
        <v>0</v>
      </c>
      <c r="P166" s="4">
        <v>0</v>
      </c>
      <c r="Q166" s="4">
        <f t="shared" si="60"/>
        <v>0.8</v>
      </c>
      <c r="R166" s="5">
        <f t="shared" si="61"/>
        <v>3.49632232329183</v>
      </c>
      <c r="S166" s="5">
        <f t="shared" si="61"/>
        <v>0</v>
      </c>
      <c r="T166" s="5">
        <f t="shared" si="61"/>
        <v>0</v>
      </c>
      <c r="U166" s="5">
        <f t="shared" si="62"/>
        <v>0.000120187802830217</v>
      </c>
      <c r="W166" s="4">
        <f t="shared" si="52"/>
        <v>63.735973487984</v>
      </c>
      <c r="X166" s="4">
        <f t="shared" si="53"/>
        <v>0</v>
      </c>
      <c r="Y166" s="4">
        <f t="shared" si="54"/>
        <v>0.73</v>
      </c>
      <c r="Z166" s="5">
        <f t="shared" si="63"/>
        <v>3.43806500878866</v>
      </c>
      <c r="AA166" s="5">
        <f t="shared" si="63"/>
        <v>0</v>
      </c>
      <c r="AB166" s="5">
        <f t="shared" si="64"/>
        <v>0.00226408788870084</v>
      </c>
      <c r="AD166" s="4">
        <f t="shared" si="55"/>
        <v>4469.476592</v>
      </c>
      <c r="AE166" s="5">
        <f t="shared" si="68"/>
        <v>3.34390360099048</v>
      </c>
      <c r="AG166">
        <f t="shared" si="65"/>
        <v>10.278290933071</v>
      </c>
      <c r="AH166">
        <f t="shared" si="66"/>
        <v>0.00238427569153105</v>
      </c>
      <c r="AJ166">
        <f t="shared" si="56"/>
        <v>6.49721651619271</v>
      </c>
      <c r="AK166">
        <f t="shared" si="57"/>
        <v>0.00150717230160597</v>
      </c>
    </row>
    <row r="167" spans="1:37">
      <c r="A167">
        <v>9.45816449457891</v>
      </c>
      <c r="B167">
        <v>0.055454330651065</v>
      </c>
      <c r="C167">
        <v>0.00255553312813303</v>
      </c>
      <c r="D167">
        <f t="shared" si="46"/>
        <v>0.052898797522932</v>
      </c>
      <c r="E167">
        <f t="shared" si="47"/>
        <v>0.944545669348935</v>
      </c>
      <c r="F167">
        <f t="shared" si="48"/>
        <v>1</v>
      </c>
      <c r="G167" s="1">
        <v>165</v>
      </c>
      <c r="H167" s="2">
        <f t="shared" si="67"/>
        <v>0.000148026611619612</v>
      </c>
      <c r="I167" s="2">
        <f t="shared" si="58"/>
        <v>0.00306138364419204</v>
      </c>
      <c r="J167" s="2">
        <f t="shared" si="59"/>
        <v>0.0542870304407169</v>
      </c>
      <c r="K167" s="3">
        <f t="shared" si="49"/>
        <v>0.00257453522037842</v>
      </c>
      <c r="L167" s="3">
        <f t="shared" si="49"/>
        <v>0.0532447505811759</v>
      </c>
      <c r="M167" s="3">
        <f t="shared" si="49"/>
        <v>0.944180714198446</v>
      </c>
      <c r="N167" s="4">
        <f t="shared" si="50"/>
        <v>1338.079801</v>
      </c>
      <c r="O167" s="4">
        <f t="shared" si="51"/>
        <v>0</v>
      </c>
      <c r="P167" s="4">
        <v>0</v>
      </c>
      <c r="Q167" s="4">
        <f t="shared" si="60"/>
        <v>0.8</v>
      </c>
      <c r="R167" s="5">
        <f t="shared" si="61"/>
        <v>3.44493357535145</v>
      </c>
      <c r="S167" s="5">
        <f t="shared" si="61"/>
        <v>0</v>
      </c>
      <c r="T167" s="5">
        <f t="shared" si="61"/>
        <v>0</v>
      </c>
      <c r="U167" s="5">
        <f t="shared" si="62"/>
        <v>0.00011842128929569</v>
      </c>
      <c r="W167" s="4">
        <f t="shared" si="52"/>
        <v>445.869316844448</v>
      </c>
      <c r="X167" s="4">
        <f t="shared" si="53"/>
        <v>0</v>
      </c>
      <c r="Y167" s="4">
        <f t="shared" si="54"/>
        <v>0.73</v>
      </c>
      <c r="Z167" s="5">
        <f t="shared" si="63"/>
        <v>23.7402005671819</v>
      </c>
      <c r="AA167" s="5">
        <f t="shared" si="63"/>
        <v>0</v>
      </c>
      <c r="AB167" s="5">
        <f t="shared" si="64"/>
        <v>0.00223481006026019</v>
      </c>
      <c r="AD167" s="4">
        <f t="shared" si="55"/>
        <v>4469.476592</v>
      </c>
      <c r="AE167" s="5">
        <f t="shared" si="68"/>
        <v>3.28933078520704</v>
      </c>
      <c r="AG167">
        <f t="shared" si="65"/>
        <v>30.4744649277404</v>
      </c>
      <c r="AH167">
        <f t="shared" si="66"/>
        <v>0.00235323134955588</v>
      </c>
      <c r="AJ167">
        <f t="shared" si="56"/>
        <v>19.2098605792507</v>
      </c>
      <c r="AK167">
        <f t="shared" si="57"/>
        <v>0.00148338112721188</v>
      </c>
    </row>
    <row r="168" spans="1:37">
      <c r="A168">
        <v>9.51566093527543</v>
      </c>
      <c r="B168">
        <v>0.054736270166557</v>
      </c>
      <c r="C168">
        <v>0.00251830905305756</v>
      </c>
      <c r="D168">
        <f t="shared" si="46"/>
        <v>0.0522179611134994</v>
      </c>
      <c r="E168">
        <f t="shared" si="47"/>
        <v>0.945263729833443</v>
      </c>
      <c r="F168">
        <f t="shared" si="48"/>
        <v>1</v>
      </c>
      <c r="G168" s="1">
        <v>166</v>
      </c>
      <c r="H168" s="2">
        <f t="shared" si="67"/>
        <v>0.000145863933037167</v>
      </c>
      <c r="I168" s="2">
        <f t="shared" si="58"/>
        <v>0.00302191973957507</v>
      </c>
      <c r="J168" s="2">
        <f t="shared" si="59"/>
        <v>0.0543286570239092</v>
      </c>
      <c r="K168" s="3">
        <f t="shared" si="49"/>
        <v>0.0025369210905953</v>
      </c>
      <c r="L168" s="3">
        <f t="shared" si="49"/>
        <v>0.0525583793182157</v>
      </c>
      <c r="M168" s="3">
        <f t="shared" si="49"/>
        <v>0.944904699591189</v>
      </c>
      <c r="N168" s="4">
        <f t="shared" si="50"/>
        <v>1338.079801</v>
      </c>
      <c r="O168" s="4">
        <f t="shared" si="51"/>
        <v>0</v>
      </c>
      <c r="P168" s="4">
        <v>0</v>
      </c>
      <c r="Q168" s="4">
        <f t="shared" si="60"/>
        <v>0.8</v>
      </c>
      <c r="R168" s="5">
        <f t="shared" si="61"/>
        <v>3.39460286805646</v>
      </c>
      <c r="S168" s="5">
        <f t="shared" si="61"/>
        <v>0</v>
      </c>
      <c r="T168" s="5">
        <f t="shared" si="61"/>
        <v>0</v>
      </c>
      <c r="U168" s="5">
        <f t="shared" si="62"/>
        <v>0.000116691146429734</v>
      </c>
      <c r="W168" s="4">
        <f t="shared" si="52"/>
        <v>84.428751887984</v>
      </c>
      <c r="X168" s="4">
        <f t="shared" si="53"/>
        <v>0</v>
      </c>
      <c r="Y168" s="4">
        <f t="shared" si="54"/>
        <v>0.73</v>
      </c>
      <c r="Z168" s="5">
        <f t="shared" si="63"/>
        <v>4.43743836709219</v>
      </c>
      <c r="AA168" s="5">
        <f t="shared" si="63"/>
        <v>0</v>
      </c>
      <c r="AB168" s="5">
        <f t="shared" si="64"/>
        <v>0.0022060014098898</v>
      </c>
      <c r="AD168" s="4">
        <f t="shared" si="55"/>
        <v>4469.476592</v>
      </c>
      <c r="AE168" s="5">
        <f t="shared" si="68"/>
        <v>3.2358357658162</v>
      </c>
      <c r="AG168">
        <f t="shared" si="65"/>
        <v>11.0678770009648</v>
      </c>
      <c r="AH168">
        <f t="shared" si="66"/>
        <v>0.00232269255631954</v>
      </c>
      <c r="AJ168">
        <f t="shared" si="56"/>
        <v>6.95719439991961</v>
      </c>
      <c r="AK168">
        <f t="shared" si="57"/>
        <v>0.00146002920380779</v>
      </c>
    </row>
    <row r="169" spans="1:37">
      <c r="A169">
        <v>9.57315737597196</v>
      </c>
      <c r="B169">
        <v>0.0540298267324165</v>
      </c>
      <c r="C169">
        <v>0.00248184455814543</v>
      </c>
      <c r="D169">
        <f t="shared" si="46"/>
        <v>0.0515479821742711</v>
      </c>
      <c r="E169">
        <f t="shared" si="47"/>
        <v>0.945970173267583</v>
      </c>
      <c r="F169">
        <f t="shared" si="48"/>
        <v>1</v>
      </c>
      <c r="G169" s="1">
        <v>167</v>
      </c>
      <c r="H169" s="2">
        <f t="shared" si="67"/>
        <v>0.000143745517790033</v>
      </c>
      <c r="I169" s="2">
        <f t="shared" si="58"/>
        <v>0.00298308620228232</v>
      </c>
      <c r="J169" s="2">
        <f t="shared" si="59"/>
        <v>0.0543696089764562</v>
      </c>
      <c r="K169" s="3">
        <f t="shared" si="49"/>
        <v>0.00250007680560149</v>
      </c>
      <c r="L169" s="3">
        <f t="shared" si="49"/>
        <v>0.0518829716438853</v>
      </c>
      <c r="M169" s="3">
        <f t="shared" si="49"/>
        <v>0.945616951550513</v>
      </c>
      <c r="N169" s="4">
        <f t="shared" si="50"/>
        <v>1338.079801</v>
      </c>
      <c r="O169" s="4">
        <f t="shared" si="51"/>
        <v>0</v>
      </c>
      <c r="P169" s="4">
        <v>0</v>
      </c>
      <c r="Q169" s="4">
        <f t="shared" si="60"/>
        <v>0.8</v>
      </c>
      <c r="R169" s="5">
        <f t="shared" si="61"/>
        <v>3.34530227452396</v>
      </c>
      <c r="S169" s="5">
        <f t="shared" si="61"/>
        <v>0</v>
      </c>
      <c r="T169" s="5">
        <f t="shared" si="61"/>
        <v>0</v>
      </c>
      <c r="U169" s="5">
        <f t="shared" si="62"/>
        <v>0.000114996414232026</v>
      </c>
      <c r="W169" s="4">
        <f t="shared" si="52"/>
        <v>445.869316844448</v>
      </c>
      <c r="X169" s="4">
        <f t="shared" si="53"/>
        <v>0</v>
      </c>
      <c r="Y169" s="4">
        <f t="shared" si="54"/>
        <v>0.73</v>
      </c>
      <c r="Z169" s="5">
        <f t="shared" si="63"/>
        <v>23.133025122719</v>
      </c>
      <c r="AA169" s="5">
        <f t="shared" si="63"/>
        <v>0</v>
      </c>
      <c r="AB169" s="5">
        <f t="shared" si="64"/>
        <v>0.0021776529276661</v>
      </c>
      <c r="AD169" s="4">
        <f t="shared" si="55"/>
        <v>4469.476592</v>
      </c>
      <c r="AE169" s="5">
        <f t="shared" si="68"/>
        <v>3.18339345980577</v>
      </c>
      <c r="AG169">
        <f t="shared" si="65"/>
        <v>29.6617208570487</v>
      </c>
      <c r="AH169">
        <f t="shared" si="66"/>
        <v>0.00229264934189812</v>
      </c>
      <c r="AJ169">
        <f t="shared" si="56"/>
        <v>18.5929306238969</v>
      </c>
      <c r="AK169">
        <f t="shared" si="57"/>
        <v>0.00143710711742825</v>
      </c>
    </row>
    <row r="170" spans="1:37">
      <c r="A170">
        <v>9.63065381666849</v>
      </c>
      <c r="B170">
        <v>0.053334772969997</v>
      </c>
      <c r="C170">
        <v>0.0024461197715033</v>
      </c>
      <c r="D170">
        <f t="shared" si="46"/>
        <v>0.0508886531984937</v>
      </c>
      <c r="E170">
        <f t="shared" si="47"/>
        <v>0.946665227030003</v>
      </c>
      <c r="F170">
        <f t="shared" si="48"/>
        <v>1</v>
      </c>
      <c r="G170" s="1">
        <v>168</v>
      </c>
      <c r="H170" s="2">
        <f t="shared" si="67"/>
        <v>0.000141670204417133</v>
      </c>
      <c r="I170" s="2">
        <f t="shared" si="58"/>
        <v>0.00294487096543114</v>
      </c>
      <c r="J170" s="2">
        <f t="shared" si="59"/>
        <v>0.0544098995266821</v>
      </c>
      <c r="K170" s="3">
        <f t="shared" si="49"/>
        <v>0.00246398216482437</v>
      </c>
      <c r="L170" s="3">
        <f t="shared" si="49"/>
        <v>0.0512183176863824</v>
      </c>
      <c r="M170" s="3">
        <f t="shared" si="49"/>
        <v>0.946317700148793</v>
      </c>
      <c r="N170" s="4">
        <f t="shared" si="50"/>
        <v>1338.079801</v>
      </c>
      <c r="O170" s="4">
        <f t="shared" si="51"/>
        <v>0</v>
      </c>
      <c r="P170" s="4">
        <v>0</v>
      </c>
      <c r="Q170" s="4">
        <f t="shared" si="60"/>
        <v>0.8</v>
      </c>
      <c r="R170" s="5">
        <f t="shared" si="61"/>
        <v>3.29700476477574</v>
      </c>
      <c r="S170" s="5">
        <f t="shared" si="61"/>
        <v>0</v>
      </c>
      <c r="T170" s="5">
        <f t="shared" si="61"/>
        <v>0</v>
      </c>
      <c r="U170" s="5">
        <f t="shared" si="62"/>
        <v>0.000113336163533706</v>
      </c>
      <c r="W170" s="4">
        <f t="shared" si="52"/>
        <v>63.735973487984</v>
      </c>
      <c r="X170" s="4">
        <f t="shared" si="53"/>
        <v>0</v>
      </c>
      <c r="Y170" s="4">
        <f t="shared" si="54"/>
        <v>0.73</v>
      </c>
      <c r="Z170" s="5">
        <f t="shared" si="63"/>
        <v>3.26444933815841</v>
      </c>
      <c r="AA170" s="5">
        <f t="shared" si="63"/>
        <v>0</v>
      </c>
      <c r="AB170" s="5">
        <f t="shared" si="64"/>
        <v>0.00214975580476473</v>
      </c>
      <c r="AD170" s="4">
        <f t="shared" si="55"/>
        <v>4469.476592</v>
      </c>
      <c r="AE170" s="5">
        <f t="shared" si="68"/>
        <v>3.13197945688907</v>
      </c>
      <c r="AG170">
        <f t="shared" si="65"/>
        <v>9.69343355982321</v>
      </c>
      <c r="AH170">
        <f t="shared" si="66"/>
        <v>0.00226309196829844</v>
      </c>
      <c r="AJ170">
        <f t="shared" si="56"/>
        <v>6.05913786163697</v>
      </c>
      <c r="AK170">
        <f t="shared" si="57"/>
        <v>0.00141460568588595</v>
      </c>
    </row>
    <row r="171" spans="1:37">
      <c r="A171">
        <v>9.68815025736502</v>
      </c>
      <c r="B171">
        <v>0.0526508867443998</v>
      </c>
      <c r="C171">
        <v>0.00241111545385247</v>
      </c>
      <c r="D171">
        <f t="shared" si="46"/>
        <v>0.0502397712905473</v>
      </c>
      <c r="E171">
        <f t="shared" si="47"/>
        <v>0.9473491132556</v>
      </c>
      <c r="F171">
        <f t="shared" si="48"/>
        <v>1</v>
      </c>
      <c r="G171" s="1">
        <v>169</v>
      </c>
      <c r="H171" s="2">
        <f t="shared" si="67"/>
        <v>0.000139636868541883</v>
      </c>
      <c r="I171" s="2">
        <f t="shared" si="58"/>
        <v>0.00290726223068385</v>
      </c>
      <c r="J171" s="2">
        <f t="shared" si="59"/>
        <v>0.0544495415973046</v>
      </c>
      <c r="K171" s="3">
        <f t="shared" si="49"/>
        <v>0.00242861761267789</v>
      </c>
      <c r="L171" s="3">
        <f t="shared" si="49"/>
        <v>0.0505642122445205</v>
      </c>
      <c r="M171" s="3">
        <f t="shared" si="49"/>
        <v>0.947007170142802</v>
      </c>
      <c r="N171" s="4">
        <f t="shared" si="50"/>
        <v>1338.079801</v>
      </c>
      <c r="O171" s="4">
        <f t="shared" si="51"/>
        <v>0</v>
      </c>
      <c r="P171" s="4">
        <v>0</v>
      </c>
      <c r="Q171" s="4">
        <f t="shared" si="60"/>
        <v>0.8</v>
      </c>
      <c r="R171" s="5">
        <f t="shared" si="61"/>
        <v>3.24968417187712</v>
      </c>
      <c r="S171" s="5">
        <f t="shared" si="61"/>
        <v>0</v>
      </c>
      <c r="T171" s="5">
        <f t="shared" si="61"/>
        <v>0</v>
      </c>
      <c r="U171" s="5">
        <f t="shared" si="62"/>
        <v>0.000111709494833507</v>
      </c>
      <c r="W171" s="4">
        <f t="shared" si="52"/>
        <v>445.869316844448</v>
      </c>
      <c r="X171" s="4">
        <f t="shared" si="53"/>
        <v>0</v>
      </c>
      <c r="Y171" s="4">
        <f t="shared" si="54"/>
        <v>0.73</v>
      </c>
      <c r="Z171" s="5">
        <f t="shared" si="63"/>
        <v>22.545030770242</v>
      </c>
      <c r="AA171" s="5">
        <f t="shared" si="63"/>
        <v>0</v>
      </c>
      <c r="AB171" s="5">
        <f t="shared" si="64"/>
        <v>0.00212230142839921</v>
      </c>
      <c r="AD171" s="4">
        <f t="shared" si="55"/>
        <v>4469.476592</v>
      </c>
      <c r="AE171" s="5">
        <f t="shared" si="68"/>
        <v>3.08156999910705</v>
      </c>
      <c r="AG171">
        <f t="shared" si="65"/>
        <v>28.8762849412262</v>
      </c>
      <c r="AH171">
        <f t="shared" si="66"/>
        <v>0.00223401092323272</v>
      </c>
      <c r="AJ171">
        <f t="shared" si="56"/>
        <v>17.9993244462133</v>
      </c>
      <c r="AK171">
        <f t="shared" si="57"/>
        <v>0.00139251595229419</v>
      </c>
    </row>
    <row r="172" spans="1:37">
      <c r="A172">
        <v>9.74564669806155</v>
      </c>
      <c r="B172">
        <v>0.0519779510251002</v>
      </c>
      <c r="C172">
        <v>0.00237681297485325</v>
      </c>
      <c r="D172">
        <f t="shared" si="46"/>
        <v>0.0496011380502469</v>
      </c>
      <c r="E172">
        <f t="shared" si="47"/>
        <v>0.9480220489749</v>
      </c>
      <c r="F172">
        <f t="shared" si="48"/>
        <v>1</v>
      </c>
      <c r="G172" s="1">
        <v>170</v>
      </c>
      <c r="H172" s="2">
        <f t="shared" si="67"/>
        <v>0.000137644421480155</v>
      </c>
      <c r="I172" s="2">
        <f t="shared" si="58"/>
        <v>0.00287024846150032</v>
      </c>
      <c r="J172" s="2">
        <f t="shared" si="59"/>
        <v>0.0544885478135499</v>
      </c>
      <c r="K172" s="3">
        <f t="shared" si="49"/>
        <v>0.00239396421435286</v>
      </c>
      <c r="L172" s="3">
        <f t="shared" si="49"/>
        <v>0.0499204546703971</v>
      </c>
      <c r="M172" s="3">
        <f t="shared" si="49"/>
        <v>0.94768558111525</v>
      </c>
      <c r="N172" s="4">
        <f t="shared" si="50"/>
        <v>1338.079801</v>
      </c>
      <c r="O172" s="4">
        <f t="shared" si="51"/>
        <v>0</v>
      </c>
      <c r="P172" s="4">
        <v>0</v>
      </c>
      <c r="Q172" s="4">
        <f t="shared" si="60"/>
        <v>0.8</v>
      </c>
      <c r="R172" s="5">
        <f t="shared" si="61"/>
        <v>3.2033151595424</v>
      </c>
      <c r="S172" s="5">
        <f t="shared" si="61"/>
        <v>0</v>
      </c>
      <c r="T172" s="5">
        <f t="shared" si="61"/>
        <v>0</v>
      </c>
      <c r="U172" s="5">
        <f t="shared" si="62"/>
        <v>0.000110115537184124</v>
      </c>
      <c r="W172" s="4">
        <f t="shared" si="52"/>
        <v>84.428751887984</v>
      </c>
      <c r="X172" s="4">
        <f t="shared" si="53"/>
        <v>0</v>
      </c>
      <c r="Y172" s="4">
        <f t="shared" si="54"/>
        <v>0.73</v>
      </c>
      <c r="Z172" s="5">
        <f t="shared" si="63"/>
        <v>4.21472168150231</v>
      </c>
      <c r="AA172" s="5">
        <f t="shared" si="63"/>
        <v>0</v>
      </c>
      <c r="AB172" s="5">
        <f t="shared" si="64"/>
        <v>0.00209528137689524</v>
      </c>
      <c r="AD172" s="4">
        <f t="shared" si="55"/>
        <v>4469.476592</v>
      </c>
      <c r="AE172" s="5">
        <f t="shared" si="68"/>
        <v>3.03214196111342</v>
      </c>
      <c r="AG172">
        <f t="shared" si="65"/>
        <v>10.4501788021581</v>
      </c>
      <c r="AH172">
        <f t="shared" si="66"/>
        <v>0.00220539691407936</v>
      </c>
      <c r="AJ172">
        <f t="shared" si="56"/>
        <v>6.49561533986017</v>
      </c>
      <c r="AK172">
        <f t="shared" si="57"/>
        <v>0.00137082917879029</v>
      </c>
    </row>
    <row r="173" spans="1:37">
      <c r="A173">
        <v>9.80314313875808</v>
      </c>
      <c r="B173">
        <v>0.0513157537507621</v>
      </c>
      <c r="C173">
        <v>0.00234319429044582</v>
      </c>
      <c r="D173">
        <f t="shared" si="46"/>
        <v>0.0489725594603163</v>
      </c>
      <c r="E173">
        <f t="shared" si="47"/>
        <v>0.948684246249238</v>
      </c>
      <c r="F173">
        <f t="shared" si="48"/>
        <v>1</v>
      </c>
      <c r="G173" s="1">
        <v>171</v>
      </c>
      <c r="H173" s="2">
        <f t="shared" si="67"/>
        <v>0.000135691808908226</v>
      </c>
      <c r="I173" s="2">
        <f t="shared" si="58"/>
        <v>0.00283381837657682</v>
      </c>
      <c r="J173" s="2">
        <f t="shared" si="59"/>
        <v>0.0545269305110435</v>
      </c>
      <c r="K173" s="3">
        <f t="shared" si="49"/>
        <v>0.00236000363264953</v>
      </c>
      <c r="L173" s="3">
        <f t="shared" si="49"/>
        <v>0.0492868487552816</v>
      </c>
      <c r="M173" s="3">
        <f t="shared" si="49"/>
        <v>0.948353147612069</v>
      </c>
      <c r="N173" s="4">
        <f t="shared" si="50"/>
        <v>1338.079801</v>
      </c>
      <c r="O173" s="4">
        <f t="shared" si="51"/>
        <v>0</v>
      </c>
      <c r="P173" s="4">
        <v>0</v>
      </c>
      <c r="Q173" s="4">
        <f t="shared" si="60"/>
        <v>0.8</v>
      </c>
      <c r="R173" s="5">
        <f t="shared" si="61"/>
        <v>3.15787319113497</v>
      </c>
      <c r="S173" s="5">
        <f t="shared" si="61"/>
        <v>0</v>
      </c>
      <c r="T173" s="5">
        <f t="shared" si="61"/>
        <v>0</v>
      </c>
      <c r="U173" s="5">
        <f t="shared" si="62"/>
        <v>0.000108553447126581</v>
      </c>
      <c r="W173" s="4">
        <f t="shared" si="52"/>
        <v>445.869316844448</v>
      </c>
      <c r="X173" s="4">
        <f t="shared" si="53"/>
        <v>0</v>
      </c>
      <c r="Y173" s="4">
        <f t="shared" si="54"/>
        <v>0.73</v>
      </c>
      <c r="Z173" s="5">
        <f t="shared" si="63"/>
        <v>21.975493583933</v>
      </c>
      <c r="AA173" s="5">
        <f t="shared" si="63"/>
        <v>0</v>
      </c>
      <c r="AB173" s="5">
        <f t="shared" si="64"/>
        <v>0.00206868741490108</v>
      </c>
      <c r="AD173" s="4">
        <f t="shared" si="55"/>
        <v>4469.476592</v>
      </c>
      <c r="AE173" s="5">
        <f t="shared" si="68"/>
        <v>2.98367283113539</v>
      </c>
      <c r="AG173">
        <f t="shared" si="65"/>
        <v>28.1170396062034</v>
      </c>
      <c r="AH173">
        <f t="shared" si="66"/>
        <v>0.00217724086202766</v>
      </c>
      <c r="AJ173">
        <f t="shared" si="56"/>
        <v>17.4280124238461</v>
      </c>
      <c r="AK173">
        <f t="shared" si="57"/>
        <v>0.0013495368404557</v>
      </c>
    </row>
    <row r="174" spans="1:37">
      <c r="A174">
        <v>9.86063957945461</v>
      </c>
      <c r="B174">
        <v>0.0506640876981028</v>
      </c>
      <c r="C174">
        <v>0.00231024192115842</v>
      </c>
      <c r="D174">
        <f t="shared" si="46"/>
        <v>0.0483538457769444</v>
      </c>
      <c r="E174">
        <f t="shared" si="47"/>
        <v>0.949335912301897</v>
      </c>
      <c r="F174">
        <f t="shared" si="48"/>
        <v>1</v>
      </c>
      <c r="G174" s="1">
        <v>172</v>
      </c>
      <c r="H174" s="2">
        <f t="shared" si="67"/>
        <v>0.000133778009587795</v>
      </c>
      <c r="I174" s="2">
        <f t="shared" si="58"/>
        <v>0.00279796094346532</v>
      </c>
      <c r="J174" s="2">
        <f t="shared" si="59"/>
        <v>0.0545647017434773</v>
      </c>
      <c r="K174" s="3">
        <f t="shared" si="49"/>
        <v>0.00232671810580212</v>
      </c>
      <c r="L174" s="3">
        <f t="shared" si="49"/>
        <v>0.0486632026186303</v>
      </c>
      <c r="M174" s="3">
        <f t="shared" si="49"/>
        <v>0.949010079275568</v>
      </c>
      <c r="N174" s="4">
        <f t="shared" si="50"/>
        <v>1338.079801</v>
      </c>
      <c r="O174" s="4">
        <f t="shared" si="51"/>
        <v>0</v>
      </c>
      <c r="P174" s="4">
        <v>0</v>
      </c>
      <c r="Q174" s="4">
        <f t="shared" si="60"/>
        <v>0.8</v>
      </c>
      <c r="R174" s="5">
        <f t="shared" si="61"/>
        <v>3.1133344999948</v>
      </c>
      <c r="S174" s="5">
        <f t="shared" si="61"/>
        <v>0</v>
      </c>
      <c r="T174" s="5">
        <f t="shared" si="61"/>
        <v>0</v>
      </c>
      <c r="U174" s="5">
        <f t="shared" si="62"/>
        <v>0.000107022407670236</v>
      </c>
      <c r="W174" s="4">
        <f t="shared" si="52"/>
        <v>63.735973487984</v>
      </c>
      <c r="X174" s="4">
        <f t="shared" si="53"/>
        <v>0</v>
      </c>
      <c r="Y174" s="4">
        <f t="shared" si="54"/>
        <v>0.73</v>
      </c>
      <c r="Z174" s="5">
        <f t="shared" si="63"/>
        <v>3.10159659194142</v>
      </c>
      <c r="AA174" s="5">
        <f t="shared" si="63"/>
        <v>0</v>
      </c>
      <c r="AB174" s="5">
        <f t="shared" si="64"/>
        <v>0.00204251148872968</v>
      </c>
      <c r="AD174" s="4">
        <f t="shared" si="55"/>
        <v>4469.476592</v>
      </c>
      <c r="AE174" s="5">
        <f t="shared" si="68"/>
        <v>2.93614069255143</v>
      </c>
      <c r="AG174">
        <f t="shared" si="65"/>
        <v>9.15107178448764</v>
      </c>
      <c r="AH174">
        <f t="shared" si="66"/>
        <v>0.00214953389639992</v>
      </c>
      <c r="AJ174">
        <f t="shared" si="56"/>
        <v>5.65629329865237</v>
      </c>
      <c r="AK174">
        <f t="shared" si="57"/>
        <v>0.00132863061942571</v>
      </c>
    </row>
    <row r="175" spans="1:37">
      <c r="A175">
        <v>9.91813602015113</v>
      </c>
      <c r="B175">
        <v>0.0500227503546722</v>
      </c>
      <c r="C175">
        <v>0.00227793893133633</v>
      </c>
      <c r="D175">
        <f t="shared" si="46"/>
        <v>0.0477448114233359</v>
      </c>
      <c r="E175">
        <f t="shared" si="47"/>
        <v>0.949977249645328</v>
      </c>
      <c r="F175">
        <f t="shared" si="48"/>
        <v>1</v>
      </c>
      <c r="G175" s="1">
        <v>173</v>
      </c>
      <c r="H175" s="2">
        <f t="shared" si="67"/>
        <v>0.000131902034145186</v>
      </c>
      <c r="I175" s="2">
        <f t="shared" si="58"/>
        <v>0.00276266537236555</v>
      </c>
      <c r="J175" s="2">
        <f t="shared" si="59"/>
        <v>0.054601873290009</v>
      </c>
      <c r="K175" s="3">
        <f t="shared" si="49"/>
        <v>0.00229409042624738</v>
      </c>
      <c r="L175" s="3">
        <f t="shared" si="49"/>
        <v>0.0480493286001401</v>
      </c>
      <c r="M175" s="3">
        <f t="shared" si="49"/>
        <v>0.949656580973612</v>
      </c>
      <c r="N175" s="4">
        <f t="shared" si="50"/>
        <v>1338.079801</v>
      </c>
      <c r="O175" s="4">
        <f t="shared" si="51"/>
        <v>0</v>
      </c>
      <c r="P175" s="4">
        <v>0</v>
      </c>
      <c r="Q175" s="4">
        <f t="shared" si="60"/>
        <v>0.8</v>
      </c>
      <c r="R175" s="5">
        <f t="shared" si="61"/>
        <v>3.06967606102909</v>
      </c>
      <c r="S175" s="5">
        <f t="shared" si="61"/>
        <v>0</v>
      </c>
      <c r="T175" s="5">
        <f t="shared" si="61"/>
        <v>0</v>
      </c>
      <c r="U175" s="5">
        <f t="shared" si="62"/>
        <v>0.000105521627316149</v>
      </c>
      <c r="W175" s="4">
        <f t="shared" si="52"/>
        <v>445.869316844448</v>
      </c>
      <c r="X175" s="4">
        <f t="shared" si="53"/>
        <v>0</v>
      </c>
      <c r="Y175" s="4">
        <f t="shared" si="54"/>
        <v>0.73</v>
      </c>
      <c r="Z175" s="5">
        <f t="shared" si="63"/>
        <v>21.4237213177789</v>
      </c>
      <c r="AA175" s="5">
        <f t="shared" si="63"/>
        <v>0</v>
      </c>
      <c r="AB175" s="5">
        <f t="shared" si="64"/>
        <v>0.00201674572182685</v>
      </c>
      <c r="AD175" s="4">
        <f t="shared" si="55"/>
        <v>4469.476592</v>
      </c>
      <c r="AE175" s="5">
        <f t="shared" si="68"/>
        <v>2.88952420610003</v>
      </c>
      <c r="AG175">
        <f t="shared" si="65"/>
        <v>27.382921584908</v>
      </c>
      <c r="AH175">
        <f t="shared" si="66"/>
        <v>0.002122267349143</v>
      </c>
      <c r="AJ175">
        <f t="shared" si="56"/>
        <v>16.8780174827031</v>
      </c>
      <c r="AK175">
        <f t="shared" si="57"/>
        <v>0.00130810239918108</v>
      </c>
    </row>
    <row r="176" spans="1:37">
      <c r="A176">
        <v>9.97563246084766</v>
      </c>
      <c r="B176">
        <v>0.0493915437954153</v>
      </c>
      <c r="C176">
        <v>0.00224626890924766</v>
      </c>
      <c r="D176">
        <f t="shared" si="46"/>
        <v>0.0471452748861676</v>
      </c>
      <c r="E176">
        <f t="shared" si="47"/>
        <v>0.950608456204585</v>
      </c>
      <c r="F176">
        <f t="shared" si="48"/>
        <v>1</v>
      </c>
      <c r="G176" s="1">
        <v>174</v>
      </c>
      <c r="H176" s="2">
        <f t="shared" si="67"/>
        <v>0.000130062923902458</v>
      </c>
      <c r="I176" s="2">
        <f t="shared" si="58"/>
        <v>0.00272792111009151</v>
      </c>
      <c r="J176" s="2">
        <f t="shared" si="59"/>
        <v>0.0546384566625364</v>
      </c>
      <c r="K176" s="3">
        <f t="shared" si="49"/>
        <v>0.002262103920292</v>
      </c>
      <c r="L176" s="3">
        <f t="shared" si="49"/>
        <v>0.0474450431547518</v>
      </c>
      <c r="M176" s="3">
        <f t="shared" si="49"/>
        <v>0.950292852924956</v>
      </c>
      <c r="N176" s="4">
        <f t="shared" si="50"/>
        <v>1338.079801</v>
      </c>
      <c r="O176" s="4">
        <f t="shared" si="51"/>
        <v>0</v>
      </c>
      <c r="P176" s="4">
        <v>0</v>
      </c>
      <c r="Q176" s="4">
        <f t="shared" si="60"/>
        <v>0.8</v>
      </c>
      <c r="R176" s="5">
        <f t="shared" si="61"/>
        <v>3.02687556350563</v>
      </c>
      <c r="S176" s="5">
        <f t="shared" si="61"/>
        <v>0</v>
      </c>
      <c r="T176" s="5">
        <f t="shared" si="61"/>
        <v>0</v>
      </c>
      <c r="U176" s="5">
        <f t="shared" si="62"/>
        <v>0.000104050339121966</v>
      </c>
      <c r="W176" s="4">
        <f t="shared" si="52"/>
        <v>84.428751887984</v>
      </c>
      <c r="X176" s="4">
        <f t="shared" si="53"/>
        <v>0</v>
      </c>
      <c r="Y176" s="4">
        <f t="shared" si="54"/>
        <v>0.73</v>
      </c>
      <c r="Z176" s="5">
        <f t="shared" si="63"/>
        <v>4.00572577682723</v>
      </c>
      <c r="AA176" s="5">
        <f t="shared" si="63"/>
        <v>0</v>
      </c>
      <c r="AB176" s="5">
        <f t="shared" si="64"/>
        <v>0.0019913824103668</v>
      </c>
      <c r="AD176" s="4">
        <f t="shared" si="55"/>
        <v>4469.476592</v>
      </c>
      <c r="AE176" s="5">
        <f t="shared" si="68"/>
        <v>2.84380259267704</v>
      </c>
      <c r="AG176">
        <f t="shared" si="65"/>
        <v>9.87640393300991</v>
      </c>
      <c r="AH176">
        <f t="shared" si="66"/>
        <v>0.00209543274948877</v>
      </c>
      <c r="AJ176">
        <f t="shared" si="56"/>
        <v>6.07046813999159</v>
      </c>
      <c r="AK176">
        <f t="shared" si="57"/>
        <v>0.00128794425901837</v>
      </c>
    </row>
    <row r="177" spans="1:37">
      <c r="A177">
        <v>10.0331289015442</v>
      </c>
      <c r="B177">
        <v>0.0487702745628954</v>
      </c>
      <c r="C177">
        <v>0.0022152159480241</v>
      </c>
      <c r="D177">
        <f t="shared" si="46"/>
        <v>0.0465550586148713</v>
      </c>
      <c r="E177">
        <f t="shared" si="47"/>
        <v>0.951229725437105</v>
      </c>
      <c r="F177">
        <f t="shared" si="48"/>
        <v>1</v>
      </c>
      <c r="G177" s="1">
        <v>175</v>
      </c>
      <c r="H177" s="2">
        <f t="shared" si="67"/>
        <v>0.000128259749757321</v>
      </c>
      <c r="I177" s="2">
        <f t="shared" si="58"/>
        <v>0.0026937178341943</v>
      </c>
      <c r="J177" s="2">
        <f t="shared" si="59"/>
        <v>0.0546744631125894</v>
      </c>
      <c r="K177" s="3">
        <f t="shared" si="49"/>
        <v>0.00223074242863588</v>
      </c>
      <c r="L177" s="3">
        <f t="shared" si="49"/>
        <v>0.0468501667505195</v>
      </c>
      <c r="M177" s="3">
        <f t="shared" si="49"/>
        <v>0.950919090820845</v>
      </c>
      <c r="N177" s="4">
        <f t="shared" si="50"/>
        <v>1338.079801</v>
      </c>
      <c r="O177" s="4">
        <f t="shared" si="51"/>
        <v>0</v>
      </c>
      <c r="P177" s="4">
        <v>0</v>
      </c>
      <c r="Q177" s="4">
        <f t="shared" si="60"/>
        <v>0.8</v>
      </c>
      <c r="R177" s="5">
        <f t="shared" si="61"/>
        <v>2.98491138499135</v>
      </c>
      <c r="S177" s="5">
        <f t="shared" si="61"/>
        <v>0</v>
      </c>
      <c r="T177" s="5">
        <f t="shared" si="61"/>
        <v>0</v>
      </c>
      <c r="U177" s="5">
        <f t="shared" si="62"/>
        <v>0.000102607799805857</v>
      </c>
      <c r="W177" s="4">
        <f t="shared" si="52"/>
        <v>445.869316844448</v>
      </c>
      <c r="X177" s="4">
        <f t="shared" si="53"/>
        <v>0</v>
      </c>
      <c r="Y177" s="4">
        <f t="shared" si="54"/>
        <v>0.73</v>
      </c>
      <c r="Z177" s="5">
        <f t="shared" si="63"/>
        <v>20.8890518431026</v>
      </c>
      <c r="AA177" s="5">
        <f t="shared" si="63"/>
        <v>0</v>
      </c>
      <c r="AB177" s="5">
        <f t="shared" si="64"/>
        <v>0.00196641401896184</v>
      </c>
      <c r="AD177" s="4">
        <f t="shared" si="55"/>
        <v>4469.476592</v>
      </c>
      <c r="AE177" s="5">
        <f t="shared" si="68"/>
        <v>2.79895561669675</v>
      </c>
      <c r="AG177">
        <f t="shared" si="65"/>
        <v>26.6729188447907</v>
      </c>
      <c r="AH177">
        <f t="shared" si="66"/>
        <v>0.0020690218187677</v>
      </c>
      <c r="AJ177">
        <f t="shared" si="56"/>
        <v>16.3484120281407</v>
      </c>
      <c r="AK177">
        <f t="shared" si="57"/>
        <v>0.00126814846868675</v>
      </c>
    </row>
    <row r="178" spans="1:37">
      <c r="A178">
        <v>10.0906253422407</v>
      </c>
      <c r="B178">
        <v>0.0481587535510547</v>
      </c>
      <c r="C178">
        <v>0.00218476462739738</v>
      </c>
      <c r="D178">
        <f t="shared" si="46"/>
        <v>0.0459739889236573</v>
      </c>
      <c r="E178">
        <f t="shared" si="47"/>
        <v>0.951841246448945</v>
      </c>
      <c r="F178">
        <f t="shared" si="48"/>
        <v>1</v>
      </c>
      <c r="G178" s="1">
        <v>176</v>
      </c>
      <c r="H178" s="2">
        <f t="shared" si="67"/>
        <v>0.000126491611110237</v>
      </c>
      <c r="I178" s="2">
        <f t="shared" si="58"/>
        <v>0.00266004544725133</v>
      </c>
      <c r="J178" s="2">
        <f t="shared" si="59"/>
        <v>0.0547099036381386</v>
      </c>
      <c r="K178" s="3">
        <f t="shared" si="49"/>
        <v>0.00219999028771074</v>
      </c>
      <c r="L178" s="3">
        <f t="shared" si="49"/>
        <v>0.0462645237692643</v>
      </c>
      <c r="M178" s="3">
        <f t="shared" si="49"/>
        <v>0.951535485943025</v>
      </c>
      <c r="N178" s="4">
        <f t="shared" si="50"/>
        <v>1338.079801</v>
      </c>
      <c r="O178" s="4">
        <f t="shared" si="51"/>
        <v>0</v>
      </c>
      <c r="P178" s="4">
        <v>0</v>
      </c>
      <c r="Q178" s="4">
        <f t="shared" si="60"/>
        <v>0.8</v>
      </c>
      <c r="R178" s="5">
        <f t="shared" si="61"/>
        <v>2.94376256638192</v>
      </c>
      <c r="S178" s="5">
        <f t="shared" si="61"/>
        <v>0</v>
      </c>
      <c r="T178" s="5">
        <f t="shared" si="61"/>
        <v>0</v>
      </c>
      <c r="U178" s="5">
        <f t="shared" si="62"/>
        <v>0.00010119328888819</v>
      </c>
      <c r="W178" s="4">
        <f t="shared" si="52"/>
        <v>63.735973487984</v>
      </c>
      <c r="X178" s="4">
        <f t="shared" si="53"/>
        <v>0</v>
      </c>
      <c r="Y178" s="4">
        <f t="shared" si="54"/>
        <v>0.73</v>
      </c>
      <c r="Z178" s="5">
        <f t="shared" si="63"/>
        <v>2.94871446039204</v>
      </c>
      <c r="AA178" s="5">
        <f t="shared" si="63"/>
        <v>0</v>
      </c>
      <c r="AB178" s="5">
        <f t="shared" si="64"/>
        <v>0.00194183317649347</v>
      </c>
      <c r="AD178" s="4">
        <f t="shared" si="55"/>
        <v>4469.476592</v>
      </c>
      <c r="AE178" s="5">
        <f t="shared" si="68"/>
        <v>2.75496357000764</v>
      </c>
      <c r="AG178">
        <f t="shared" si="65"/>
        <v>8.6474405967816</v>
      </c>
      <c r="AH178">
        <f t="shared" si="66"/>
        <v>0.00204302646538166</v>
      </c>
      <c r="AJ178">
        <f t="shared" si="56"/>
        <v>5.28535678153647</v>
      </c>
      <c r="AK178">
        <f t="shared" si="57"/>
        <v>0.00124870748319246</v>
      </c>
    </row>
    <row r="179" spans="1:37">
      <c r="A179">
        <v>10.1481217829372</v>
      </c>
      <c r="B179">
        <v>0.0475567958923974</v>
      </c>
      <c r="C179">
        <v>0.00215489999619381</v>
      </c>
      <c r="D179">
        <f t="shared" si="46"/>
        <v>0.0454018958962036</v>
      </c>
      <c r="E179">
        <f t="shared" si="47"/>
        <v>0.952443204107603</v>
      </c>
      <c r="F179">
        <f t="shared" si="48"/>
        <v>1</v>
      </c>
      <c r="G179" s="1">
        <v>177</v>
      </c>
      <c r="H179" s="2">
        <f t="shared" si="67"/>
        <v>0.000124757634836501</v>
      </c>
      <c r="I179" s="2">
        <f t="shared" si="58"/>
        <v>0.0026268940713176</v>
      </c>
      <c r="J179" s="2">
        <f t="shared" si="59"/>
        <v>0.0547447889903443</v>
      </c>
      <c r="K179" s="3">
        <f t="shared" si="49"/>
        <v>0.00216983231179559</v>
      </c>
      <c r="L179" s="3">
        <f t="shared" si="49"/>
        <v>0.0456879424099304</v>
      </c>
      <c r="M179" s="3">
        <f t="shared" si="49"/>
        <v>0.952142225278274</v>
      </c>
      <c r="N179" s="4">
        <f t="shared" si="50"/>
        <v>1338.079801</v>
      </c>
      <c r="O179" s="4">
        <f t="shared" si="51"/>
        <v>0</v>
      </c>
      <c r="P179" s="4">
        <v>0</v>
      </c>
      <c r="Q179" s="4">
        <f t="shared" si="60"/>
        <v>0.8</v>
      </c>
      <c r="R179" s="5">
        <f t="shared" si="61"/>
        <v>2.90340878797082</v>
      </c>
      <c r="S179" s="5">
        <f t="shared" si="61"/>
        <v>0</v>
      </c>
      <c r="T179" s="5">
        <f t="shared" si="61"/>
        <v>0</v>
      </c>
      <c r="U179" s="5">
        <f t="shared" si="62"/>
        <v>9.98061078692012e-5</v>
      </c>
      <c r="W179" s="4">
        <f t="shared" si="52"/>
        <v>445.869316844448</v>
      </c>
      <c r="X179" s="4">
        <f t="shared" si="53"/>
        <v>0</v>
      </c>
      <c r="Y179" s="4">
        <f t="shared" si="54"/>
        <v>0.73</v>
      </c>
      <c r="Z179" s="5">
        <f t="shared" si="63"/>
        <v>20.3708516703442</v>
      </c>
      <c r="AA179" s="5">
        <f t="shared" si="63"/>
        <v>0</v>
      </c>
      <c r="AB179" s="5">
        <f t="shared" si="64"/>
        <v>0.00191763267206185</v>
      </c>
      <c r="AD179" s="4">
        <f t="shared" si="55"/>
        <v>4469.476592</v>
      </c>
      <c r="AE179" s="5">
        <f t="shared" si="68"/>
        <v>2.71180725634113</v>
      </c>
      <c r="AG179">
        <f t="shared" si="65"/>
        <v>25.9860677146561</v>
      </c>
      <c r="AH179">
        <f t="shared" si="66"/>
        <v>0.00201743877993105</v>
      </c>
      <c r="AJ179">
        <f t="shared" si="56"/>
        <v>15.8383150792539</v>
      </c>
      <c r="AK179">
        <f t="shared" si="57"/>
        <v>0.00122961393776528</v>
      </c>
    </row>
    <row r="180" spans="1:37">
      <c r="A180">
        <v>10.2056182236338</v>
      </c>
      <c r="B180">
        <v>0.0469642208484826</v>
      </c>
      <c r="C180">
        <v>0.00212560755555158</v>
      </c>
      <c r="D180">
        <f t="shared" si="46"/>
        <v>0.044838613292931</v>
      </c>
      <c r="E180">
        <f t="shared" si="47"/>
        <v>0.953035779151517</v>
      </c>
      <c r="F180">
        <f t="shared" si="48"/>
        <v>1</v>
      </c>
      <c r="G180" s="1">
        <v>178</v>
      </c>
      <c r="H180" s="2">
        <f t="shared" si="67"/>
        <v>0.000123056974300142</v>
      </c>
      <c r="I180" s="2">
        <f t="shared" si="58"/>
        <v>0.0025942540425121</v>
      </c>
      <c r="J180" s="2">
        <f t="shared" si="59"/>
        <v>0.0547791296797892</v>
      </c>
      <c r="K180" s="3">
        <f t="shared" si="49"/>
        <v>0.0021402537758727</v>
      </c>
      <c r="L180" s="3">
        <f t="shared" si="49"/>
        <v>0.0451202545945673</v>
      </c>
      <c r="M180" s="3">
        <f t="shared" si="49"/>
        <v>0.95273949162956</v>
      </c>
      <c r="N180" s="4">
        <f t="shared" si="50"/>
        <v>1338.079801</v>
      </c>
      <c r="O180" s="4">
        <f t="shared" si="51"/>
        <v>0</v>
      </c>
      <c r="P180" s="4">
        <v>0</v>
      </c>
      <c r="Q180" s="4">
        <f t="shared" si="60"/>
        <v>0.8</v>
      </c>
      <c r="R180" s="5">
        <f t="shared" si="61"/>
        <v>2.86383034650923</v>
      </c>
      <c r="S180" s="5">
        <f t="shared" si="61"/>
        <v>0</v>
      </c>
      <c r="T180" s="5">
        <f t="shared" si="61"/>
        <v>0</v>
      </c>
      <c r="U180" s="5">
        <f t="shared" si="62"/>
        <v>9.84455794401134e-5</v>
      </c>
      <c r="W180" s="4">
        <f t="shared" si="52"/>
        <v>84.428751887984</v>
      </c>
      <c r="X180" s="4">
        <f t="shared" si="53"/>
        <v>0</v>
      </c>
      <c r="Y180" s="4">
        <f t="shared" si="54"/>
        <v>0.73</v>
      </c>
      <c r="Z180" s="5">
        <f t="shared" si="63"/>
        <v>3.80944678028739</v>
      </c>
      <c r="AA180" s="5">
        <f t="shared" si="63"/>
        <v>0</v>
      </c>
      <c r="AB180" s="5">
        <f t="shared" si="64"/>
        <v>0.00189380545103383</v>
      </c>
      <c r="AD180" s="4">
        <f t="shared" si="55"/>
        <v>4469.476592</v>
      </c>
      <c r="AE180" s="5">
        <f t="shared" si="68"/>
        <v>2.66946797626196</v>
      </c>
      <c r="AG180">
        <f t="shared" si="65"/>
        <v>9.34274510305859</v>
      </c>
      <c r="AH180">
        <f t="shared" si="66"/>
        <v>0.00199225103047394</v>
      </c>
      <c r="AJ180">
        <f t="shared" si="56"/>
        <v>5.6783819757469</v>
      </c>
      <c r="AK180">
        <f t="shared" si="57"/>
        <v>0.00121086064297129</v>
      </c>
    </row>
    <row r="181" spans="1:37">
      <c r="A181">
        <v>10.2631146643303</v>
      </c>
      <c r="B181">
        <v>0.0463808517036193</v>
      </c>
      <c r="C181">
        <v>0.00209687324282706</v>
      </c>
      <c r="D181">
        <f t="shared" si="46"/>
        <v>0.0442839784607922</v>
      </c>
      <c r="E181">
        <f t="shared" si="47"/>
        <v>0.953619148296381</v>
      </c>
      <c r="F181">
        <f t="shared" si="48"/>
        <v>1</v>
      </c>
      <c r="G181" s="1">
        <v>179</v>
      </c>
      <c r="H181" s="2">
        <f t="shared" si="67"/>
        <v>0.000121388808408044</v>
      </c>
      <c r="I181" s="2">
        <f t="shared" si="58"/>
        <v>0.00256211590574317</v>
      </c>
      <c r="J181" s="2">
        <f t="shared" si="59"/>
        <v>0.054812935982349</v>
      </c>
      <c r="K181" s="3">
        <f t="shared" si="49"/>
        <v>0.00211124039918932</v>
      </c>
      <c r="L181" s="3">
        <f t="shared" si="49"/>
        <v>0.0445612958768616</v>
      </c>
      <c r="M181" s="3">
        <f t="shared" si="49"/>
        <v>0.953327463723949</v>
      </c>
      <c r="N181" s="4">
        <f t="shared" si="50"/>
        <v>1338.079801</v>
      </c>
      <c r="O181" s="4">
        <f t="shared" si="51"/>
        <v>0</v>
      </c>
      <c r="P181" s="4">
        <v>0</v>
      </c>
      <c r="Q181" s="4">
        <f t="shared" si="60"/>
        <v>0.8</v>
      </c>
      <c r="R181" s="5">
        <f t="shared" si="61"/>
        <v>2.82500813321041</v>
      </c>
      <c r="S181" s="5">
        <f t="shared" si="61"/>
        <v>0</v>
      </c>
      <c r="T181" s="5">
        <f t="shared" si="61"/>
        <v>0</v>
      </c>
      <c r="U181" s="5">
        <f t="shared" si="62"/>
        <v>9.71110467264353e-5</v>
      </c>
      <c r="W181" s="4">
        <f t="shared" si="52"/>
        <v>445.869316844448</v>
      </c>
      <c r="X181" s="4">
        <f t="shared" si="53"/>
        <v>0</v>
      </c>
      <c r="Y181" s="4">
        <f t="shared" si="54"/>
        <v>0.73</v>
      </c>
      <c r="Z181" s="5">
        <f t="shared" si="63"/>
        <v>19.8685145503196</v>
      </c>
      <c r="AA181" s="5">
        <f t="shared" si="63"/>
        <v>0</v>
      </c>
      <c r="AB181" s="5">
        <f t="shared" si="64"/>
        <v>0.00187034461119252</v>
      </c>
      <c r="AD181" s="4">
        <f t="shared" si="55"/>
        <v>4469.476592</v>
      </c>
      <c r="AE181" s="5">
        <f t="shared" si="68"/>
        <v>2.6279275126213</v>
      </c>
      <c r="AG181">
        <f t="shared" si="65"/>
        <v>25.3214501961513</v>
      </c>
      <c r="AH181">
        <f t="shared" si="66"/>
        <v>0.00196745565791895</v>
      </c>
      <c r="AJ181">
        <f t="shared" si="56"/>
        <v>15.3468895911635</v>
      </c>
      <c r="AK181">
        <f t="shared" si="57"/>
        <v>0.00119244057997047</v>
      </c>
    </row>
    <row r="182" spans="1:37">
      <c r="A182">
        <v>10.3206111050268</v>
      </c>
      <c r="B182">
        <v>0.045806515661659</v>
      </c>
      <c r="C182">
        <v>0.0020686834161584</v>
      </c>
      <c r="D182">
        <f t="shared" si="46"/>
        <v>0.0437378322455006</v>
      </c>
      <c r="E182">
        <f t="shared" si="47"/>
        <v>0.954193484338341</v>
      </c>
      <c r="F182">
        <f t="shared" si="48"/>
        <v>1</v>
      </c>
      <c r="G182" s="1">
        <v>180</v>
      </c>
      <c r="H182" s="2">
        <f t="shared" si="67"/>
        <v>0.000119752340705631</v>
      </c>
      <c r="I182" s="2">
        <f t="shared" si="58"/>
        <v>0.00253047040963639</v>
      </c>
      <c r="J182" s="2">
        <f t="shared" si="59"/>
        <v>0.0548462179461564</v>
      </c>
      <c r="K182" s="3">
        <f t="shared" si="49"/>
        <v>0.00208277832949273</v>
      </c>
      <c r="L182" s="3">
        <f t="shared" si="49"/>
        <v>0.0440109053531464</v>
      </c>
      <c r="M182" s="3">
        <f t="shared" si="49"/>
        <v>0.953906316317361</v>
      </c>
      <c r="N182" s="4">
        <f t="shared" si="50"/>
        <v>1338.079801</v>
      </c>
      <c r="O182" s="4">
        <f t="shared" si="51"/>
        <v>0</v>
      </c>
      <c r="P182" s="4">
        <v>0</v>
      </c>
      <c r="Q182" s="4">
        <f t="shared" si="60"/>
        <v>0.8</v>
      </c>
      <c r="R182" s="5">
        <f t="shared" si="61"/>
        <v>2.78692361265474</v>
      </c>
      <c r="S182" s="5">
        <f t="shared" si="61"/>
        <v>0</v>
      </c>
      <c r="T182" s="5">
        <f t="shared" si="61"/>
        <v>0</v>
      </c>
      <c r="U182" s="5">
        <f t="shared" si="62"/>
        <v>9.58018725645046e-5</v>
      </c>
      <c r="W182" s="4">
        <f t="shared" si="52"/>
        <v>63.735973487984</v>
      </c>
      <c r="X182" s="4">
        <f t="shared" si="53"/>
        <v>0</v>
      </c>
      <c r="Y182" s="4">
        <f t="shared" si="54"/>
        <v>0.73</v>
      </c>
      <c r="Z182" s="5">
        <f t="shared" si="63"/>
        <v>2.80507789677031</v>
      </c>
      <c r="AA182" s="5">
        <f t="shared" si="63"/>
        <v>0</v>
      </c>
      <c r="AB182" s="5">
        <f t="shared" si="64"/>
        <v>0.00184724339903456</v>
      </c>
      <c r="AD182" s="4">
        <f t="shared" si="55"/>
        <v>4469.476592</v>
      </c>
      <c r="AE182" s="5">
        <f t="shared" si="68"/>
        <v>2.5871681164727</v>
      </c>
      <c r="AG182">
        <f t="shared" si="65"/>
        <v>8.17916962589776</v>
      </c>
      <c r="AH182">
        <f t="shared" si="66"/>
        <v>0.00194304527159907</v>
      </c>
      <c r="AJ182">
        <f t="shared" si="56"/>
        <v>4.94336524319974</v>
      </c>
      <c r="AK182">
        <f t="shared" si="57"/>
        <v>0.0011743468959457</v>
      </c>
    </row>
    <row r="183" spans="1:37">
      <c r="A183">
        <v>10.3781075457234</v>
      </c>
      <c r="B183">
        <v>0.0452410437457845</v>
      </c>
      <c r="C183">
        <v>0.002041024839656</v>
      </c>
      <c r="D183">
        <f t="shared" si="46"/>
        <v>0.0432000189061285</v>
      </c>
      <c r="E183">
        <f t="shared" si="47"/>
        <v>0.954758956254215</v>
      </c>
      <c r="F183">
        <f t="shared" si="48"/>
        <v>1</v>
      </c>
      <c r="G183" s="1">
        <v>181</v>
      </c>
      <c r="H183" s="2">
        <f t="shared" si="67"/>
        <v>0.000118146798505383</v>
      </c>
      <c r="I183" s="2">
        <f t="shared" si="58"/>
        <v>0.0024993085015148</v>
      </c>
      <c r="J183" s="2">
        <f t="shared" si="59"/>
        <v>0.0548789853965812</v>
      </c>
      <c r="K183" s="3">
        <f t="shared" si="49"/>
        <v>0.0020548541279072</v>
      </c>
      <c r="L183" s="3">
        <f t="shared" si="49"/>
        <v>0.0434689255758145</v>
      </c>
      <c r="M183" s="3">
        <f t="shared" si="49"/>
        <v>0.954476220296278</v>
      </c>
      <c r="N183" s="4">
        <f t="shared" si="50"/>
        <v>1338.079801</v>
      </c>
      <c r="O183" s="4">
        <f t="shared" si="51"/>
        <v>1574.14362</v>
      </c>
      <c r="P183" s="4">
        <v>0</v>
      </c>
      <c r="Q183" s="4">
        <f t="shared" si="60"/>
        <v>0.8</v>
      </c>
      <c r="R183" s="5">
        <f t="shared" si="61"/>
        <v>2.74955880255409</v>
      </c>
      <c r="S183" s="5">
        <f t="shared" si="61"/>
        <v>3.23463551547578</v>
      </c>
      <c r="T183" s="5">
        <f t="shared" si="61"/>
        <v>0</v>
      </c>
      <c r="U183" s="5">
        <f t="shared" si="62"/>
        <v>9.45174388043064e-5</v>
      </c>
      <c r="W183" s="4">
        <f t="shared" si="52"/>
        <v>445.869316844448</v>
      </c>
      <c r="X183" s="4">
        <f t="shared" si="53"/>
        <v>1574.14362</v>
      </c>
      <c r="Y183" s="4">
        <f t="shared" si="54"/>
        <v>0.73</v>
      </c>
      <c r="Z183" s="5">
        <f t="shared" si="63"/>
        <v>19.3814601504506</v>
      </c>
      <c r="AA183" s="5">
        <f t="shared" si="63"/>
        <v>68.4263318634233</v>
      </c>
      <c r="AB183" s="5">
        <f t="shared" si="64"/>
        <v>0.00182449520610581</v>
      </c>
      <c r="AD183" s="4">
        <f t="shared" si="55"/>
        <v>4469.476592</v>
      </c>
      <c r="AE183" s="5">
        <f t="shared" si="68"/>
        <v>2.54717249345862</v>
      </c>
      <c r="AG183">
        <f t="shared" si="65"/>
        <v>96.3391588253624</v>
      </c>
      <c r="AH183">
        <f t="shared" si="66"/>
        <v>0.00191901264491011</v>
      </c>
      <c r="AJ183">
        <f t="shared" si="56"/>
        <v>58.0628067074673</v>
      </c>
      <c r="AK183">
        <f t="shared" si="57"/>
        <v>0.00115657289963038</v>
      </c>
    </row>
    <row r="184" spans="1:37">
      <c r="A184">
        <v>10.4356039864199</v>
      </c>
      <c r="B184">
        <v>0.0446842707012005</v>
      </c>
      <c r="C184">
        <v>0.00201388466919131</v>
      </c>
      <c r="D184">
        <f t="shared" si="46"/>
        <v>0.0426703860320092</v>
      </c>
      <c r="E184">
        <f t="shared" si="47"/>
        <v>0.955315729298799</v>
      </c>
      <c r="F184">
        <f t="shared" si="48"/>
        <v>1</v>
      </c>
      <c r="G184" s="1">
        <v>182</v>
      </c>
      <c r="H184" s="2">
        <f t="shared" si="67"/>
        <v>0.000116571432052557</v>
      </c>
      <c r="I184" s="2">
        <f t="shared" si="58"/>
        <v>0.00246862132255504</v>
      </c>
      <c r="J184" s="2">
        <f t="shared" si="59"/>
        <v>0.0549112479418926</v>
      </c>
      <c r="K184" s="3">
        <f t="shared" si="49"/>
        <v>0.00202745475442366</v>
      </c>
      <c r="L184" s="3">
        <f t="shared" si="49"/>
        <v>0.0429352024690688</v>
      </c>
      <c r="M184" s="3">
        <f t="shared" si="49"/>
        <v>0.955037342776508</v>
      </c>
      <c r="N184" s="4">
        <f t="shared" si="50"/>
        <v>1338.079801</v>
      </c>
      <c r="O184" s="4">
        <f t="shared" si="51"/>
        <v>0</v>
      </c>
      <c r="P184" s="4">
        <v>0</v>
      </c>
      <c r="Q184" s="4">
        <f t="shared" si="60"/>
        <v>0.8</v>
      </c>
      <c r="R184" s="5">
        <f t="shared" si="61"/>
        <v>2.71289625433571</v>
      </c>
      <c r="S184" s="5">
        <f t="shared" si="61"/>
        <v>0</v>
      </c>
      <c r="T184" s="5">
        <f t="shared" si="61"/>
        <v>0</v>
      </c>
      <c r="U184" s="5">
        <f t="shared" si="62"/>
        <v>9.32571456420456e-5</v>
      </c>
      <c r="W184" s="4">
        <f t="shared" si="52"/>
        <v>84.428751887984</v>
      </c>
      <c r="X184" s="4">
        <f t="shared" si="53"/>
        <v>0</v>
      </c>
      <c r="Y184" s="4">
        <f t="shared" si="54"/>
        <v>0.73</v>
      </c>
      <c r="Z184" s="5">
        <f t="shared" si="63"/>
        <v>3.62496555652137</v>
      </c>
      <c r="AA184" s="5">
        <f t="shared" si="63"/>
        <v>0</v>
      </c>
      <c r="AB184" s="5">
        <f t="shared" si="64"/>
        <v>0.00180209356546518</v>
      </c>
      <c r="AD184" s="4">
        <f t="shared" si="55"/>
        <v>4469.476592</v>
      </c>
      <c r="AE184" s="5">
        <f t="shared" si="68"/>
        <v>2.50792379062995</v>
      </c>
      <c r="AG184">
        <f t="shared" si="65"/>
        <v>8.84578560148704</v>
      </c>
      <c r="AH184">
        <f t="shared" si="66"/>
        <v>0.00189535071110723</v>
      </c>
      <c r="AJ184">
        <f t="shared" si="56"/>
        <v>5.31634645406103</v>
      </c>
      <c r="AK184">
        <f t="shared" si="57"/>
        <v>0.00113911205698938</v>
      </c>
    </row>
    <row r="185" spans="1:37">
      <c r="A185">
        <v>10.4931004271164</v>
      </c>
      <c r="B185">
        <v>0.0441360349006287</v>
      </c>
      <c r="C185">
        <v>0.00198725043875659</v>
      </c>
      <c r="D185">
        <f t="shared" si="46"/>
        <v>0.0421487844618721</v>
      </c>
      <c r="E185">
        <f t="shared" si="47"/>
        <v>0.955863965099371</v>
      </c>
      <c r="F185">
        <f t="shared" si="48"/>
        <v>1</v>
      </c>
      <c r="G185" s="1">
        <v>183</v>
      </c>
      <c r="H185" s="2">
        <f t="shared" si="67"/>
        <v>0.000115025513726402</v>
      </c>
      <c r="I185" s="2">
        <f t="shared" si="58"/>
        <v>0.00243840020311382</v>
      </c>
      <c r="J185" s="2">
        <f t="shared" si="59"/>
        <v>0.0549430149796582</v>
      </c>
      <c r="K185" s="3">
        <f t="shared" si="49"/>
        <v>0.00200056755397395</v>
      </c>
      <c r="L185" s="3">
        <f t="shared" si="49"/>
        <v>0.0424095852469407</v>
      </c>
      <c r="M185" s="3">
        <f t="shared" si="49"/>
        <v>0.955589847199085</v>
      </c>
      <c r="N185" s="4">
        <f t="shared" si="50"/>
        <v>1338.079801</v>
      </c>
      <c r="O185" s="4">
        <f t="shared" si="51"/>
        <v>0</v>
      </c>
      <c r="P185" s="4">
        <v>0</v>
      </c>
      <c r="Q185" s="4">
        <f t="shared" si="60"/>
        <v>0.8</v>
      </c>
      <c r="R185" s="5">
        <f t="shared" si="61"/>
        <v>2.67691903450852</v>
      </c>
      <c r="S185" s="5">
        <f t="shared" si="61"/>
        <v>0</v>
      </c>
      <c r="T185" s="5">
        <f t="shared" si="61"/>
        <v>0</v>
      </c>
      <c r="U185" s="5">
        <f t="shared" si="62"/>
        <v>9.20204109811217e-5</v>
      </c>
      <c r="W185" s="4">
        <f t="shared" si="52"/>
        <v>445.869316844448</v>
      </c>
      <c r="X185" s="4">
        <f t="shared" si="53"/>
        <v>0</v>
      </c>
      <c r="Y185" s="4">
        <f t="shared" si="54"/>
        <v>0.73</v>
      </c>
      <c r="Z185" s="5">
        <f t="shared" si="63"/>
        <v>18.9091328017098</v>
      </c>
      <c r="AA185" s="5">
        <f t="shared" si="63"/>
        <v>0</v>
      </c>
      <c r="AB185" s="5">
        <f t="shared" si="64"/>
        <v>0.00178003214827309</v>
      </c>
      <c r="AD185" s="4">
        <f t="shared" si="55"/>
        <v>4469.476592</v>
      </c>
      <c r="AE185" s="5">
        <f t="shared" si="68"/>
        <v>2.46940558368852</v>
      </c>
      <c r="AG185">
        <f t="shared" si="65"/>
        <v>24.0554574199068</v>
      </c>
      <c r="AH185">
        <f t="shared" si="66"/>
        <v>0.00187205255925421</v>
      </c>
      <c r="AJ185">
        <f t="shared" si="56"/>
        <v>14.4169096380004</v>
      </c>
      <c r="AK185">
        <f t="shared" si="57"/>
        <v>0.00112195798704791</v>
      </c>
    </row>
    <row r="186" spans="1:37">
      <c r="A186">
        <v>10.5505968678129</v>
      </c>
      <c r="B186">
        <v>0.0435961782525215</v>
      </c>
      <c r="C186">
        <v>0.00196111004736989</v>
      </c>
      <c r="D186">
        <f t="shared" si="46"/>
        <v>0.0416350682051516</v>
      </c>
      <c r="E186">
        <f t="shared" si="47"/>
        <v>0.956403821747479</v>
      </c>
      <c r="F186">
        <f t="shared" si="48"/>
        <v>1</v>
      </c>
      <c r="G186" s="1">
        <v>184</v>
      </c>
      <c r="H186" s="2">
        <f t="shared" si="67"/>
        <v>0.000113508337269488</v>
      </c>
      <c r="I186" s="2">
        <f t="shared" si="58"/>
        <v>0.00240863665809692</v>
      </c>
      <c r="J186" s="2">
        <f t="shared" si="59"/>
        <v>0.0549742957011338</v>
      </c>
      <c r="K186" s="3">
        <f t="shared" si="49"/>
        <v>0.00197418024306324</v>
      </c>
      <c r="L186" s="3">
        <f t="shared" si="49"/>
        <v>0.0418919263335119</v>
      </c>
      <c r="M186" s="3">
        <f t="shared" si="49"/>
        <v>0.956133893423425</v>
      </c>
      <c r="N186" s="4">
        <f t="shared" si="50"/>
        <v>1338.079801</v>
      </c>
      <c r="O186" s="4">
        <f t="shared" si="51"/>
        <v>0</v>
      </c>
      <c r="P186" s="4">
        <v>0</v>
      </c>
      <c r="Q186" s="4">
        <f t="shared" si="60"/>
        <v>0.8</v>
      </c>
      <c r="R186" s="5">
        <f t="shared" si="61"/>
        <v>2.64161070677619</v>
      </c>
      <c r="S186" s="5">
        <f t="shared" si="61"/>
        <v>0</v>
      </c>
      <c r="T186" s="5">
        <f t="shared" si="61"/>
        <v>0</v>
      </c>
      <c r="U186" s="5">
        <f t="shared" si="62"/>
        <v>9.08066698155903e-5</v>
      </c>
      <c r="W186" s="4">
        <f t="shared" si="52"/>
        <v>63.735973487984</v>
      </c>
      <c r="X186" s="4">
        <f t="shared" si="53"/>
        <v>0</v>
      </c>
      <c r="Y186" s="4">
        <f t="shared" si="54"/>
        <v>0.73</v>
      </c>
      <c r="Z186" s="5">
        <f t="shared" si="63"/>
        <v>2.67002270615329</v>
      </c>
      <c r="AA186" s="5">
        <f t="shared" si="63"/>
        <v>0</v>
      </c>
      <c r="AB186" s="5">
        <f t="shared" si="64"/>
        <v>0.00175830476041075</v>
      </c>
      <c r="AD186" s="4">
        <f t="shared" si="55"/>
        <v>4469.476592</v>
      </c>
      <c r="AE186" s="5">
        <f t="shared" si="68"/>
        <v>2.43160186465118</v>
      </c>
      <c r="AG186">
        <f t="shared" si="65"/>
        <v>7.74323527758066</v>
      </c>
      <c r="AH186">
        <f t="shared" si="66"/>
        <v>0.00184911143022634</v>
      </c>
      <c r="AJ186">
        <f t="shared" si="56"/>
        <v>4.62767342369007</v>
      </c>
      <c r="AK186">
        <f t="shared" si="57"/>
        <v>0.00110510445780663</v>
      </c>
    </row>
    <row r="187" spans="1:37">
      <c r="A187">
        <v>10.6080933085095</v>
      </c>
      <c r="B187">
        <v>0.0430645461119033</v>
      </c>
      <c r="C187">
        <v>0.00193545174650057</v>
      </c>
      <c r="D187">
        <f t="shared" si="46"/>
        <v>0.0411290943654027</v>
      </c>
      <c r="E187">
        <f t="shared" si="47"/>
        <v>0.956935453888097</v>
      </c>
      <c r="F187">
        <f t="shared" si="48"/>
        <v>1</v>
      </c>
      <c r="G187" s="1">
        <v>185</v>
      </c>
      <c r="H187" s="2">
        <f t="shared" si="67"/>
        <v>0.000112019217050958</v>
      </c>
      <c r="I187" s="2">
        <f t="shared" si="58"/>
        <v>0.00237932238252088</v>
      </c>
      <c r="J187" s="2">
        <f t="shared" si="59"/>
        <v>0.0550050990970296</v>
      </c>
      <c r="K187" s="3">
        <f t="shared" si="49"/>
        <v>0.00194828089693523</v>
      </c>
      <c r="L187" s="3">
        <f t="shared" si="49"/>
        <v>0.0413820812852772</v>
      </c>
      <c r="M187" s="3">
        <f t="shared" si="49"/>
        <v>0.956669637817788</v>
      </c>
      <c r="N187" s="4">
        <f t="shared" si="50"/>
        <v>1338.079801</v>
      </c>
      <c r="O187" s="4">
        <f t="shared" si="51"/>
        <v>0</v>
      </c>
      <c r="P187" s="4">
        <v>0</v>
      </c>
      <c r="Q187" s="4">
        <f t="shared" si="60"/>
        <v>0.8</v>
      </c>
      <c r="R187" s="5">
        <f t="shared" si="61"/>
        <v>2.60695531486319</v>
      </c>
      <c r="S187" s="5">
        <f t="shared" si="61"/>
        <v>0</v>
      </c>
      <c r="T187" s="5">
        <f t="shared" si="61"/>
        <v>0</v>
      </c>
      <c r="U187" s="5">
        <f t="shared" si="62"/>
        <v>8.96153736407663e-5</v>
      </c>
      <c r="W187" s="4">
        <f t="shared" si="52"/>
        <v>445.869316844448</v>
      </c>
      <c r="X187" s="4">
        <f t="shared" si="53"/>
        <v>0</v>
      </c>
      <c r="Y187" s="4">
        <f t="shared" si="54"/>
        <v>0.73</v>
      </c>
      <c r="Z187" s="5">
        <f t="shared" si="63"/>
        <v>18.451000312268</v>
      </c>
      <c r="AA187" s="5">
        <f t="shared" si="63"/>
        <v>0</v>
      </c>
      <c r="AB187" s="5">
        <f t="shared" si="64"/>
        <v>0.00173690533924024</v>
      </c>
      <c r="AD187" s="4">
        <f t="shared" si="55"/>
        <v>4469.476592</v>
      </c>
      <c r="AE187" s="5">
        <f t="shared" si="68"/>
        <v>2.39449702989912</v>
      </c>
      <c r="AG187">
        <f t="shared" si="65"/>
        <v>23.4524526570303</v>
      </c>
      <c r="AH187">
        <f t="shared" si="66"/>
        <v>0.00182652071288101</v>
      </c>
      <c r="AJ187">
        <f t="shared" si="56"/>
        <v>13.9768790266753</v>
      </c>
      <c r="AK187">
        <f t="shared" si="57"/>
        <v>0.00108854538231002</v>
      </c>
    </row>
    <row r="188" spans="1:37">
      <c r="A188">
        <v>10.665589749206</v>
      </c>
      <c r="B188">
        <v>0.0425409871937583</v>
      </c>
      <c r="C188">
        <v>0.00191026412799217</v>
      </c>
      <c r="D188">
        <f t="shared" si="46"/>
        <v>0.0406307230657661</v>
      </c>
      <c r="E188">
        <f t="shared" si="47"/>
        <v>0.957459012806242</v>
      </c>
      <c r="F188">
        <f t="shared" si="48"/>
        <v>1</v>
      </c>
      <c r="G188" s="1">
        <v>186</v>
      </c>
      <c r="H188" s="2">
        <f t="shared" si="67"/>
        <v>0.000110557487356677</v>
      </c>
      <c r="I188" s="2">
        <f t="shared" si="58"/>
        <v>0.00235044924714387</v>
      </c>
      <c r="J188" s="2">
        <f t="shared" si="59"/>
        <v>0.0550354339619979</v>
      </c>
      <c r="K188" s="3">
        <f t="shared" si="49"/>
        <v>0.00192285793724637</v>
      </c>
      <c r="L188" s="3">
        <f t="shared" si="49"/>
        <v>0.0408799087155844</v>
      </c>
      <c r="M188" s="3">
        <f t="shared" si="49"/>
        <v>0.957197233347169</v>
      </c>
      <c r="N188" s="4">
        <f t="shared" si="50"/>
        <v>1338.079801</v>
      </c>
      <c r="O188" s="4">
        <f t="shared" si="51"/>
        <v>0</v>
      </c>
      <c r="P188" s="4">
        <v>0</v>
      </c>
      <c r="Q188" s="4">
        <f t="shared" si="60"/>
        <v>0.8</v>
      </c>
      <c r="R188" s="5">
        <f t="shared" si="61"/>
        <v>2.57293736602189</v>
      </c>
      <c r="S188" s="5">
        <f t="shared" si="61"/>
        <v>0</v>
      </c>
      <c r="T188" s="5">
        <f t="shared" si="61"/>
        <v>0</v>
      </c>
      <c r="U188" s="5">
        <f t="shared" si="62"/>
        <v>8.84459898853417e-5</v>
      </c>
      <c r="W188" s="4">
        <f t="shared" si="52"/>
        <v>84.428751887984</v>
      </c>
      <c r="X188" s="4">
        <f t="shared" si="53"/>
        <v>0</v>
      </c>
      <c r="Y188" s="4">
        <f t="shared" si="54"/>
        <v>0.73</v>
      </c>
      <c r="Z188" s="5">
        <f t="shared" si="63"/>
        <v>3.45143967015151</v>
      </c>
      <c r="AA188" s="5">
        <f t="shared" si="63"/>
        <v>0</v>
      </c>
      <c r="AB188" s="5">
        <f t="shared" si="64"/>
        <v>0.00171582795041502</v>
      </c>
      <c r="AD188" s="4">
        <f t="shared" si="55"/>
        <v>4469.476592</v>
      </c>
      <c r="AE188" s="5">
        <f t="shared" si="68"/>
        <v>2.35807586861509</v>
      </c>
      <c r="AG188">
        <f t="shared" si="65"/>
        <v>8.3824529047885</v>
      </c>
      <c r="AH188">
        <f t="shared" si="66"/>
        <v>0.00180427394030037</v>
      </c>
      <c r="AJ188">
        <f t="shared" si="56"/>
        <v>4.98166765886311</v>
      </c>
      <c r="AK188">
        <f t="shared" si="57"/>
        <v>0.00107227481480859</v>
      </c>
    </row>
    <row r="189" spans="1:37">
      <c r="A189">
        <v>10.7230861899025</v>
      </c>
      <c r="B189">
        <v>0.0420253534888823</v>
      </c>
      <c r="C189">
        <v>0.00188553611246031</v>
      </c>
      <c r="D189">
        <f t="shared" si="46"/>
        <v>0.040139817376422</v>
      </c>
      <c r="E189">
        <f t="shared" si="47"/>
        <v>0.957974646511118</v>
      </c>
      <c r="F189">
        <f t="shared" si="48"/>
        <v>1</v>
      </c>
      <c r="G189" s="1">
        <v>187</v>
      </c>
      <c r="H189" s="2">
        <f t="shared" si="67"/>
        <v>0.000109122501710469</v>
      </c>
      <c r="I189" s="2">
        <f t="shared" si="58"/>
        <v>0.00232200929427927</v>
      </c>
      <c r="J189" s="2">
        <f t="shared" si="59"/>
        <v>0.0550653089005104</v>
      </c>
      <c r="K189" s="3">
        <f t="shared" si="49"/>
        <v>0.00189790012022624</v>
      </c>
      <c r="L189" s="3">
        <f t="shared" si="49"/>
        <v>0.0403852702210941</v>
      </c>
      <c r="M189" s="3">
        <f t="shared" si="49"/>
        <v>0.95771682965868</v>
      </c>
      <c r="N189" s="4">
        <f t="shared" si="50"/>
        <v>1338.079801</v>
      </c>
      <c r="O189" s="4">
        <f t="shared" si="51"/>
        <v>0</v>
      </c>
      <c r="P189" s="4">
        <v>0</v>
      </c>
      <c r="Q189" s="4">
        <f t="shared" si="60"/>
        <v>0.8</v>
      </c>
      <c r="R189" s="5">
        <f t="shared" si="61"/>
        <v>2.5395418151902</v>
      </c>
      <c r="S189" s="5">
        <f t="shared" si="61"/>
        <v>0</v>
      </c>
      <c r="T189" s="5">
        <f t="shared" si="61"/>
        <v>0</v>
      </c>
      <c r="U189" s="5">
        <f t="shared" si="62"/>
        <v>8.72980013683748e-5</v>
      </c>
      <c r="W189" s="4">
        <f t="shared" si="52"/>
        <v>445.869316844448</v>
      </c>
      <c r="X189" s="4">
        <f t="shared" si="53"/>
        <v>0</v>
      </c>
      <c r="Y189" s="4">
        <f t="shared" si="54"/>
        <v>0.73</v>
      </c>
      <c r="Z189" s="5">
        <f t="shared" si="63"/>
        <v>18.0065528440576</v>
      </c>
      <c r="AA189" s="5">
        <f t="shared" si="63"/>
        <v>0</v>
      </c>
      <c r="AB189" s="5">
        <f t="shared" si="64"/>
        <v>0.00169506678482387</v>
      </c>
      <c r="AD189" s="4">
        <f t="shared" si="55"/>
        <v>4469.476592</v>
      </c>
      <c r="AE189" s="5">
        <f t="shared" si="68"/>
        <v>2.32232355158595</v>
      </c>
      <c r="AG189">
        <f t="shared" si="65"/>
        <v>22.8684182108338</v>
      </c>
      <c r="AH189">
        <f t="shared" si="66"/>
        <v>0.00178236478619224</v>
      </c>
      <c r="AJ189">
        <f t="shared" si="56"/>
        <v>13.5525633379057</v>
      </c>
      <c r="AK189">
        <f t="shared" si="57"/>
        <v>0.00105628694706482</v>
      </c>
    </row>
    <row r="190" spans="1:37">
      <c r="A190">
        <v>10.7805826305991</v>
      </c>
      <c r="B190">
        <v>0.0415175001821214</v>
      </c>
      <c r="C190">
        <v>0.00186125693814469</v>
      </c>
      <c r="D190">
        <f t="shared" si="46"/>
        <v>0.0396562432439767</v>
      </c>
      <c r="E190">
        <f t="shared" si="47"/>
        <v>0.958482499817879</v>
      </c>
      <c r="F190">
        <f t="shared" si="48"/>
        <v>1</v>
      </c>
      <c r="G190" s="1">
        <v>188</v>
      </c>
      <c r="H190" s="2">
        <f t="shared" si="67"/>
        <v>0.000107713632218274</v>
      </c>
      <c r="I190" s="2">
        <f t="shared" si="58"/>
        <v>0.00229399473364158</v>
      </c>
      <c r="J190" s="2">
        <f t="shared" si="59"/>
        <v>0.0550947323307416</v>
      </c>
      <c r="K190" s="3">
        <f t="shared" si="49"/>
        <v>0.0018733965253025</v>
      </c>
      <c r="L190" s="3">
        <f t="shared" si="49"/>
        <v>0.0398980303101993</v>
      </c>
      <c r="M190" s="3">
        <f t="shared" si="49"/>
        <v>0.958228573164498</v>
      </c>
      <c r="N190" s="4">
        <f t="shared" si="50"/>
        <v>1338.079801</v>
      </c>
      <c r="O190" s="4">
        <f t="shared" si="51"/>
        <v>0</v>
      </c>
      <c r="P190" s="4">
        <v>0</v>
      </c>
      <c r="Q190" s="4">
        <f t="shared" si="60"/>
        <v>0.8</v>
      </c>
      <c r="R190" s="5">
        <f t="shared" si="61"/>
        <v>2.50675404977086</v>
      </c>
      <c r="S190" s="5">
        <f t="shared" si="61"/>
        <v>0</v>
      </c>
      <c r="T190" s="5">
        <f t="shared" si="61"/>
        <v>0</v>
      </c>
      <c r="U190" s="5">
        <f t="shared" si="62"/>
        <v>8.61709057746195e-5</v>
      </c>
      <c r="W190" s="4">
        <f t="shared" si="52"/>
        <v>63.735973487984</v>
      </c>
      <c r="X190" s="4">
        <f t="shared" si="53"/>
        <v>0</v>
      </c>
      <c r="Y190" s="4">
        <f t="shared" si="54"/>
        <v>0.73</v>
      </c>
      <c r="Z190" s="5">
        <f t="shared" si="63"/>
        <v>2.54293980207365</v>
      </c>
      <c r="AA190" s="5">
        <f t="shared" si="63"/>
        <v>0</v>
      </c>
      <c r="AB190" s="5">
        <f t="shared" si="64"/>
        <v>0.00167461615555836</v>
      </c>
      <c r="AD190" s="4">
        <f t="shared" si="55"/>
        <v>4469.476592</v>
      </c>
      <c r="AE190" s="5">
        <f t="shared" si="68"/>
        <v>2.28722562036334</v>
      </c>
      <c r="AG190">
        <f t="shared" si="65"/>
        <v>7.33691947220785</v>
      </c>
      <c r="AH190">
        <f t="shared" si="66"/>
        <v>0.00176078706133298</v>
      </c>
      <c r="AJ190">
        <f t="shared" si="56"/>
        <v>4.33591503071399</v>
      </c>
      <c r="AK190">
        <f t="shared" si="57"/>
        <v>0.00104057610473172</v>
      </c>
    </row>
    <row r="191" spans="1:37">
      <c r="A191">
        <v>10.8380790712956</v>
      </c>
      <c r="B191">
        <v>0.0410172855729206</v>
      </c>
      <c r="C191">
        <v>0.00183741615019508</v>
      </c>
      <c r="D191">
        <f t="shared" si="46"/>
        <v>0.0391798694227255</v>
      </c>
      <c r="E191">
        <f t="shared" si="47"/>
        <v>0.958982714427079</v>
      </c>
      <c r="F191">
        <f t="shared" si="48"/>
        <v>1</v>
      </c>
      <c r="G191" s="1">
        <v>189</v>
      </c>
      <c r="H191" s="2">
        <f t="shared" si="67"/>
        <v>0.000106330268939731</v>
      </c>
      <c r="I191" s="2">
        <f t="shared" si="58"/>
        <v>0.00226639793834176</v>
      </c>
      <c r="J191" s="2">
        <f t="shared" si="59"/>
        <v>0.0551237124892169</v>
      </c>
      <c r="K191" s="3">
        <f t="shared" si="49"/>
        <v>0.00184933654416988</v>
      </c>
      <c r="L191" s="3">
        <f t="shared" si="49"/>
        <v>0.0394180563333511</v>
      </c>
      <c r="M191" s="3">
        <f t="shared" si="49"/>
        <v>0.958732607122479</v>
      </c>
      <c r="N191" s="4">
        <f t="shared" si="50"/>
        <v>1338.079801</v>
      </c>
      <c r="O191" s="4">
        <f t="shared" si="51"/>
        <v>0</v>
      </c>
      <c r="P191" s="4">
        <v>0</v>
      </c>
      <c r="Q191" s="4">
        <f t="shared" si="60"/>
        <v>0.8</v>
      </c>
      <c r="R191" s="5">
        <f t="shared" si="61"/>
        <v>2.47455987500487</v>
      </c>
      <c r="S191" s="5">
        <f t="shared" si="61"/>
        <v>0</v>
      </c>
      <c r="T191" s="5">
        <f t="shared" si="61"/>
        <v>0</v>
      </c>
      <c r="U191" s="5">
        <f t="shared" si="62"/>
        <v>8.50642151517849e-5</v>
      </c>
      <c r="W191" s="4">
        <f t="shared" si="52"/>
        <v>445.869316844448</v>
      </c>
      <c r="X191" s="4">
        <f t="shared" si="53"/>
        <v>0</v>
      </c>
      <c r="Y191" s="4">
        <f t="shared" si="54"/>
        <v>0.73</v>
      </c>
      <c r="Z191" s="5">
        <f t="shared" si="63"/>
        <v>17.5753018486872</v>
      </c>
      <c r="AA191" s="5">
        <f t="shared" si="63"/>
        <v>0</v>
      </c>
      <c r="AB191" s="5">
        <f t="shared" si="64"/>
        <v>0.00165447049498948</v>
      </c>
      <c r="AD191" s="4">
        <f t="shared" si="55"/>
        <v>4469.476592</v>
      </c>
      <c r="AE191" s="5">
        <f t="shared" si="68"/>
        <v>2.25276797676839</v>
      </c>
      <c r="AG191">
        <f t="shared" si="65"/>
        <v>22.3026297004605</v>
      </c>
      <c r="AH191">
        <f t="shared" si="66"/>
        <v>0.00173953471014127</v>
      </c>
      <c r="AJ191">
        <f t="shared" si="56"/>
        <v>13.1433107124913</v>
      </c>
      <c r="AK191">
        <f t="shared" si="57"/>
        <v>0.00102513674385573</v>
      </c>
    </row>
    <row r="192" spans="1:37">
      <c r="A192">
        <v>10.8955755119921</v>
      </c>
      <c r="B192">
        <v>0.0405245709981108</v>
      </c>
      <c r="C192">
        <v>0.00181400359037224</v>
      </c>
      <c r="D192">
        <f t="shared" si="46"/>
        <v>0.0387105674077386</v>
      </c>
      <c r="E192">
        <f t="shared" si="47"/>
        <v>0.959475429001889</v>
      </c>
      <c r="F192">
        <f t="shared" si="48"/>
        <v>1</v>
      </c>
      <c r="G192" s="1">
        <v>190</v>
      </c>
      <c r="H192" s="2">
        <f t="shared" si="67"/>
        <v>0.000104971819285779</v>
      </c>
      <c r="I192" s="2">
        <f t="shared" si="58"/>
        <v>0.00223921144102364</v>
      </c>
      <c r="J192" s="2">
        <f t="shared" si="59"/>
        <v>0.0551522574361908</v>
      </c>
      <c r="K192" s="3">
        <f t="shared" si="49"/>
        <v>0.00182570987028366</v>
      </c>
      <c r="L192" s="3">
        <f t="shared" si="49"/>
        <v>0.038945218415232</v>
      </c>
      <c r="M192" s="3">
        <f t="shared" si="49"/>
        <v>0.959229071714484</v>
      </c>
      <c r="N192" s="4">
        <f t="shared" si="50"/>
        <v>1338.079801</v>
      </c>
      <c r="O192" s="4">
        <f t="shared" si="51"/>
        <v>0</v>
      </c>
      <c r="P192" s="4">
        <v>0</v>
      </c>
      <c r="Q192" s="4">
        <f t="shared" si="60"/>
        <v>0.8</v>
      </c>
      <c r="R192" s="5">
        <f t="shared" si="61"/>
        <v>2.4429454999129</v>
      </c>
      <c r="S192" s="5">
        <f t="shared" si="61"/>
        <v>0</v>
      </c>
      <c r="T192" s="5">
        <f t="shared" si="61"/>
        <v>0</v>
      </c>
      <c r="U192" s="5">
        <f t="shared" si="62"/>
        <v>8.39774554286236e-5</v>
      </c>
      <c r="W192" s="4">
        <f t="shared" si="52"/>
        <v>84.428751887984</v>
      </c>
      <c r="X192" s="4">
        <f t="shared" si="53"/>
        <v>0</v>
      </c>
      <c r="Y192" s="4">
        <f t="shared" si="54"/>
        <v>0.73</v>
      </c>
      <c r="Z192" s="5">
        <f t="shared" si="63"/>
        <v>3.28809618280297</v>
      </c>
      <c r="AA192" s="5">
        <f t="shared" si="63"/>
        <v>0</v>
      </c>
      <c r="AB192" s="5">
        <f t="shared" si="64"/>
        <v>0.00163462435194725</v>
      </c>
      <c r="AD192" s="4">
        <f t="shared" si="55"/>
        <v>4469.476592</v>
      </c>
      <c r="AE192" s="5">
        <f t="shared" si="68"/>
        <v>2.2189368727248</v>
      </c>
      <c r="AG192">
        <f t="shared" si="65"/>
        <v>7.94997855544067</v>
      </c>
      <c r="AH192">
        <f t="shared" si="66"/>
        <v>0.00171860180737588</v>
      </c>
      <c r="AJ192">
        <f t="shared" si="56"/>
        <v>4.67193023708293</v>
      </c>
      <c r="AK192">
        <f t="shared" si="57"/>
        <v>0.00100996344749759</v>
      </c>
    </row>
    <row r="193" spans="1:37">
      <c r="A193">
        <v>10.9530719526886</v>
      </c>
      <c r="B193">
        <v>0.0400392207568644</v>
      </c>
      <c r="C193">
        <v>0.00179100938714574</v>
      </c>
      <c r="D193">
        <f t="shared" si="46"/>
        <v>0.0382482113697187</v>
      </c>
      <c r="E193">
        <f t="shared" si="47"/>
        <v>0.959960779243136</v>
      </c>
      <c r="F193">
        <f t="shared" si="48"/>
        <v>1</v>
      </c>
      <c r="G193" s="1">
        <v>191</v>
      </c>
      <c r="H193" s="2">
        <f t="shared" si="67"/>
        <v>0.000103637707435988</v>
      </c>
      <c r="I193" s="2">
        <f t="shared" si="58"/>
        <v>0.00221242793002657</v>
      </c>
      <c r="J193" s="2">
        <f t="shared" si="59"/>
        <v>0.0551803750590376</v>
      </c>
      <c r="K193" s="3">
        <f t="shared" si="49"/>
        <v>0.00180250648875899</v>
      </c>
      <c r="L193" s="3">
        <f t="shared" si="49"/>
        <v>0.0384793893887286</v>
      </c>
      <c r="M193" s="3">
        <f t="shared" si="49"/>
        <v>0.959718104122512</v>
      </c>
      <c r="N193" s="4">
        <f t="shared" si="50"/>
        <v>1338.079801</v>
      </c>
      <c r="O193" s="4">
        <f t="shared" si="51"/>
        <v>0</v>
      </c>
      <c r="P193" s="4">
        <v>0</v>
      </c>
      <c r="Q193" s="4">
        <f t="shared" si="60"/>
        <v>0.8</v>
      </c>
      <c r="R193" s="5">
        <f t="shared" si="61"/>
        <v>2.41189752377984</v>
      </c>
      <c r="S193" s="5">
        <f t="shared" si="61"/>
        <v>0</v>
      </c>
      <c r="T193" s="5">
        <f t="shared" si="61"/>
        <v>0</v>
      </c>
      <c r="U193" s="5">
        <f t="shared" si="62"/>
        <v>8.29101659487904e-5</v>
      </c>
      <c r="W193" s="4">
        <f t="shared" si="52"/>
        <v>445.869316844448</v>
      </c>
      <c r="X193" s="4">
        <f t="shared" si="53"/>
        <v>0</v>
      </c>
      <c r="Y193" s="4">
        <f t="shared" si="54"/>
        <v>0.73</v>
      </c>
      <c r="Z193" s="5">
        <f t="shared" si="63"/>
        <v>17.1567790593439</v>
      </c>
      <c r="AA193" s="5">
        <f t="shared" si="63"/>
        <v>0</v>
      </c>
      <c r="AB193" s="5">
        <f t="shared" si="64"/>
        <v>0.0016150723889194</v>
      </c>
      <c r="AD193" s="4">
        <f t="shared" si="55"/>
        <v>4469.476592</v>
      </c>
      <c r="AE193" s="5">
        <f t="shared" si="68"/>
        <v>2.18571890041054</v>
      </c>
      <c r="AG193">
        <f t="shared" si="65"/>
        <v>21.7543954835343</v>
      </c>
      <c r="AH193">
        <f t="shared" si="66"/>
        <v>0.00169798255486819</v>
      </c>
      <c r="AJ193">
        <f t="shared" si="56"/>
        <v>12.7485004074174</v>
      </c>
      <c r="AK193">
        <f t="shared" si="57"/>
        <v>0.000995050922417447</v>
      </c>
    </row>
    <row r="194" spans="1:37">
      <c r="A194">
        <v>11.0105683933852</v>
      </c>
      <c r="B194">
        <v>0.039561102037749</v>
      </c>
      <c r="C194">
        <v>0.0017684239461713</v>
      </c>
      <c r="D194">
        <f t="shared" si="46"/>
        <v>0.0377926780915777</v>
      </c>
      <c r="E194">
        <f t="shared" si="47"/>
        <v>0.960438897962251</v>
      </c>
      <c r="F194">
        <f t="shared" si="48"/>
        <v>1</v>
      </c>
      <c r="G194" s="1">
        <v>192</v>
      </c>
      <c r="H194" s="2">
        <f t="shared" si="67"/>
        <v>0.000102327373781282</v>
      </c>
      <c r="I194" s="2">
        <f t="shared" si="58"/>
        <v>0.00218604024571406</v>
      </c>
      <c r="J194" s="2">
        <f t="shared" si="59"/>
        <v>0.0552080730771043</v>
      </c>
      <c r="K194" s="3">
        <f t="shared" si="49"/>
        <v>0.00177971666665852</v>
      </c>
      <c r="L194" s="3">
        <f t="shared" si="49"/>
        <v>0.0380204447306482</v>
      </c>
      <c r="M194" s="3">
        <f t="shared" si="49"/>
        <v>0.960199838602693</v>
      </c>
      <c r="N194" s="4">
        <f t="shared" si="50"/>
        <v>1338.079801</v>
      </c>
      <c r="O194" s="4">
        <f t="shared" si="51"/>
        <v>0</v>
      </c>
      <c r="P194" s="4">
        <v>0</v>
      </c>
      <c r="Q194" s="4">
        <f t="shared" si="60"/>
        <v>0.8</v>
      </c>
      <c r="R194" s="5">
        <f t="shared" si="61"/>
        <v>2.38140292315882</v>
      </c>
      <c r="S194" s="5">
        <f t="shared" si="61"/>
        <v>0</v>
      </c>
      <c r="T194" s="5">
        <f t="shared" si="61"/>
        <v>0</v>
      </c>
      <c r="U194" s="5">
        <f t="shared" si="62"/>
        <v>8.18618990250253e-5</v>
      </c>
      <c r="W194" s="4">
        <f t="shared" si="52"/>
        <v>63.735973487984</v>
      </c>
      <c r="X194" s="4">
        <f t="shared" si="53"/>
        <v>0</v>
      </c>
      <c r="Y194" s="4">
        <f t="shared" si="54"/>
        <v>0.73</v>
      </c>
      <c r="Z194" s="5">
        <f t="shared" si="63"/>
        <v>2.42327005735395</v>
      </c>
      <c r="AA194" s="5">
        <f t="shared" si="63"/>
        <v>0</v>
      </c>
      <c r="AB194" s="5">
        <f t="shared" si="64"/>
        <v>0.00159580937937126</v>
      </c>
      <c r="AD194" s="4">
        <f t="shared" si="55"/>
        <v>4469.476592</v>
      </c>
      <c r="AE194" s="5">
        <f t="shared" si="68"/>
        <v>2.1531009827281</v>
      </c>
      <c r="AG194">
        <f t="shared" si="65"/>
        <v>6.95777396324087</v>
      </c>
      <c r="AH194">
        <f t="shared" si="66"/>
        <v>0.00167767127839629</v>
      </c>
      <c r="AJ194">
        <f t="shared" si="56"/>
        <v>4.0659692432782</v>
      </c>
      <c r="AK194">
        <f t="shared" si="57"/>
        <v>0.000980393995885604</v>
      </c>
    </row>
    <row r="195" spans="1:37">
      <c r="A195">
        <v>11.0680648340817</v>
      </c>
      <c r="B195">
        <v>0.0390900848478172</v>
      </c>
      <c r="C195">
        <v>0.00174623794113144</v>
      </c>
      <c r="D195">
        <f t="shared" ref="D195:D258" si="69">B195-C195</f>
        <v>0.0373438469066858</v>
      </c>
      <c r="E195">
        <f t="shared" ref="E195:E258" si="70">1-B195</f>
        <v>0.960909915152183</v>
      </c>
      <c r="F195">
        <f t="shared" ref="F195:F258" si="71">C195+D195+E195</f>
        <v>1</v>
      </c>
      <c r="G195" s="1">
        <v>193</v>
      </c>
      <c r="H195" s="2">
        <f t="shared" si="67"/>
        <v>0.000101040274385776</v>
      </c>
      <c r="I195" s="2">
        <f t="shared" si="58"/>
        <v>0.00216004137685188</v>
      </c>
      <c r="J195" s="2">
        <f t="shared" si="59"/>
        <v>0.0552353590452625</v>
      </c>
      <c r="K195" s="3">
        <f t="shared" ref="K195:M258" si="72">H195/($H195+$I195+$J195)</f>
        <v>0.00175733094365137</v>
      </c>
      <c r="L195" s="3">
        <f t="shared" si="72"/>
        <v>0.0375682624991317</v>
      </c>
      <c r="M195" s="3">
        <f t="shared" si="72"/>
        <v>0.960674406557217</v>
      </c>
      <c r="N195" s="4">
        <f t="shared" ref="N195:N258" si="73">IF($G195&lt;=6,C_oxa+C_cap+C_bev,C_cap+C_bev)</f>
        <v>1338.079801</v>
      </c>
      <c r="O195" s="4">
        <f t="shared" ref="O195:O258" si="74">IF($G195&lt;=36,IF(MOD($G195-1,9)=0,C_test,0),IF(MOD($G195-1,18)=0,C_test,0))+IF($G195&lt;=36,IF(MOD($G195-1,9)=0,C_imag,0),IF(MOD($G195-1,18)=0,C_imag,0))</f>
        <v>0</v>
      </c>
      <c r="P195" s="4">
        <v>0</v>
      </c>
      <c r="Q195" s="4">
        <f t="shared" si="60"/>
        <v>0.8</v>
      </c>
      <c r="R195" s="5">
        <f t="shared" si="61"/>
        <v>2.35144903937217</v>
      </c>
      <c r="S195" s="5">
        <f t="shared" si="61"/>
        <v>0</v>
      </c>
      <c r="T195" s="5">
        <f t="shared" si="61"/>
        <v>0</v>
      </c>
      <c r="U195" s="5">
        <f t="shared" si="62"/>
        <v>8.08322195086206e-5</v>
      </c>
      <c r="W195" s="4">
        <f t="shared" ref="W195:W258" si="75">C_bst*R_bst1+IF(MOD($G195-1,2)=0,C_foriB*R_foriB1+C_foriC*R_foriC1+C_IriB*R_IriCaB1+C_XeB*R_XeB1,0)+IF(MOD($G195,4)=0,0,C_Fru*R_Fru1)+C_fori*R_fori1+C_IriCaB*R_IriCaB1+C_CaB*R_CaB1</f>
        <v>445.869316844448</v>
      </c>
      <c r="X195" s="4">
        <f t="shared" ref="X195:X258" si="76">IF($G195&lt;=36,IF(MOD($G195-1,9)=0,C_test,0),IF(MOD($G195-1,18)=0,C_test,0))+IF($G195&lt;=36,IF(MOD($G195-1,9)=0,C_imag,0),IF(MOD($G195-1,18)=0,C_imag,0))</f>
        <v>0</v>
      </c>
      <c r="Y195" s="4">
        <f t="shared" ref="Y195:Y258" si="77">U_pd</f>
        <v>0.73</v>
      </c>
      <c r="Z195" s="5">
        <f t="shared" si="63"/>
        <v>16.7505355355208</v>
      </c>
      <c r="AA195" s="5">
        <f t="shared" si="63"/>
        <v>0</v>
      </c>
      <c r="AB195" s="5">
        <f t="shared" si="64"/>
        <v>0.00157683020510187</v>
      </c>
      <c r="AD195" s="4">
        <f t="shared" ref="AD195:AD258" si="78">C_eol</f>
        <v>4469.476592</v>
      </c>
      <c r="AE195" s="5">
        <f t="shared" si="68"/>
        <v>2.12107036405659</v>
      </c>
      <c r="AG195">
        <f t="shared" si="65"/>
        <v>21.2230549389495</v>
      </c>
      <c r="AH195">
        <f t="shared" si="66"/>
        <v>0.00165766242461049</v>
      </c>
      <c r="AJ195">
        <f t="shared" ref="AJ195:AJ258" si="79">AG195/(1+dr)^A195</f>
        <v>12.3675411033198</v>
      </c>
      <c r="AK195">
        <f t="shared" ref="AK195:AK258" si="80">AH195/(1+dr)^A195</f>
        <v>0.000965987612564403</v>
      </c>
    </row>
    <row r="196" spans="1:37">
      <c r="A196">
        <v>11.1255612747782</v>
      </c>
      <c r="B196">
        <v>0.0386260419436661</v>
      </c>
      <c r="C196">
        <v>0.00172444230492356</v>
      </c>
      <c r="D196">
        <f t="shared" si="69"/>
        <v>0.0369015996387425</v>
      </c>
      <c r="E196">
        <f t="shared" si="70"/>
        <v>0.961373958056334</v>
      </c>
      <c r="F196">
        <f t="shared" si="71"/>
        <v>1</v>
      </c>
      <c r="G196" s="1">
        <v>194</v>
      </c>
      <c r="H196" s="2">
        <f t="shared" si="67"/>
        <v>9.9775880471908e-5</v>
      </c>
      <c r="I196" s="2">
        <f t="shared" ref="I196:I259" si="81">(D196+D195)*(A196-A195)/2</f>
        <v>0.0021344244571422</v>
      </c>
      <c r="J196" s="2">
        <f t="shared" ref="J196:J259" si="82">(E196+E195)*(A196-A195)/2</f>
        <v>0.0552622403588861</v>
      </c>
      <c r="K196" s="3">
        <f t="shared" si="72"/>
        <v>0.0017353401230275</v>
      </c>
      <c r="L196" s="3">
        <f t="shared" si="72"/>
        <v>0.0371227232727142</v>
      </c>
      <c r="M196" s="3">
        <f t="shared" si="72"/>
        <v>0.961141936604258</v>
      </c>
      <c r="N196" s="4">
        <f t="shared" si="73"/>
        <v>1338.079801</v>
      </c>
      <c r="O196" s="4">
        <f t="shared" si="74"/>
        <v>0</v>
      </c>
      <c r="P196" s="4">
        <v>0</v>
      </c>
      <c r="Q196" s="4">
        <f t="shared" ref="Q196:Q259" si="83">(U_pfs1)</f>
        <v>0.8</v>
      </c>
      <c r="R196" s="5">
        <f t="shared" ref="R196:T259" si="84">N196*$K196</f>
        <v>2.32202356648795</v>
      </c>
      <c r="S196" s="5">
        <f t="shared" si="84"/>
        <v>0</v>
      </c>
      <c r="T196" s="5">
        <f t="shared" si="84"/>
        <v>0</v>
      </c>
      <c r="U196" s="5">
        <f t="shared" ref="U196:U259" si="85">Q196*$H196</f>
        <v>7.98207043775264e-5</v>
      </c>
      <c r="W196" s="4">
        <f t="shared" si="75"/>
        <v>84.428751887984</v>
      </c>
      <c r="X196" s="4">
        <f t="shared" si="76"/>
        <v>0</v>
      </c>
      <c r="Y196" s="4">
        <f t="shared" si="77"/>
        <v>0.73</v>
      </c>
      <c r="Z196" s="5">
        <f t="shared" ref="Z196:AA259" si="86">W196*$L196</f>
        <v>3.13422519259827</v>
      </c>
      <c r="AA196" s="5">
        <f t="shared" si="86"/>
        <v>0</v>
      </c>
      <c r="AB196" s="5">
        <f t="shared" ref="AB196:AB259" si="87">Y196*$I196</f>
        <v>0.0015581298537138</v>
      </c>
      <c r="AD196" s="4">
        <f t="shared" si="78"/>
        <v>4469.476592</v>
      </c>
      <c r="AE196" s="5">
        <f t="shared" si="68"/>
        <v>2.08961460130853</v>
      </c>
      <c r="AG196">
        <f t="shared" ref="AG196:AG259" si="88">SUM(R196:T196)+SUM(Z196:AA196)+AE196</f>
        <v>7.54586336039476</v>
      </c>
      <c r="AH196">
        <f t="shared" ref="AH196:AH259" si="89">U196+AB196</f>
        <v>0.00163795055809133</v>
      </c>
      <c r="AJ196">
        <f t="shared" si="79"/>
        <v>4.3849645997141</v>
      </c>
      <c r="AK196">
        <f t="shared" si="80"/>
        <v>0.000951826831507415</v>
      </c>
    </row>
    <row r="197" spans="1:37">
      <c r="A197">
        <v>11.1830577154748</v>
      </c>
      <c r="B197">
        <v>0.0381688487644074</v>
      </c>
      <c r="C197">
        <v>0.00170302822118085</v>
      </c>
      <c r="D197">
        <f t="shared" si="69"/>
        <v>0.0364658205432266</v>
      </c>
      <c r="E197">
        <f t="shared" si="70"/>
        <v>0.961831151235593</v>
      </c>
      <c r="F197">
        <f t="shared" si="71"/>
        <v>1</v>
      </c>
      <c r="G197" s="1">
        <v>195</v>
      </c>
      <c r="H197" s="2">
        <f t="shared" ref="H197:H260" si="90">(C197+C196)*(A197-A196)/2</f>
        <v>9.85336779217527e-5</v>
      </c>
      <c r="I197" s="2">
        <f t="shared" si="81"/>
        <v>0.00210918276177755</v>
      </c>
      <c r="J197" s="2">
        <f t="shared" si="82"/>
        <v>0.0552887242569003</v>
      </c>
      <c r="K197" s="3">
        <f t="shared" si="72"/>
        <v>0.00171373526305221</v>
      </c>
      <c r="L197" s="3">
        <f t="shared" si="72"/>
        <v>0.0366837100909845</v>
      </c>
      <c r="M197" s="3">
        <f t="shared" si="72"/>
        <v>0.961602554645963</v>
      </c>
      <c r="N197" s="4">
        <f t="shared" si="73"/>
        <v>1338.079801</v>
      </c>
      <c r="O197" s="4">
        <f t="shared" si="74"/>
        <v>0</v>
      </c>
      <c r="P197" s="4">
        <v>0</v>
      </c>
      <c r="Q197" s="4">
        <f t="shared" si="83"/>
        <v>0.8</v>
      </c>
      <c r="R197" s="5">
        <f t="shared" si="84"/>
        <v>2.29311453975158</v>
      </c>
      <c r="S197" s="5">
        <f t="shared" si="84"/>
        <v>0</v>
      </c>
      <c r="T197" s="5">
        <f t="shared" si="84"/>
        <v>0</v>
      </c>
      <c r="U197" s="5">
        <f t="shared" si="85"/>
        <v>7.88269423374022e-5</v>
      </c>
      <c r="W197" s="4">
        <f t="shared" si="75"/>
        <v>445.869316844448</v>
      </c>
      <c r="X197" s="4">
        <f t="shared" si="76"/>
        <v>0</v>
      </c>
      <c r="Y197" s="4">
        <f t="shared" si="77"/>
        <v>0.73</v>
      </c>
      <c r="Z197" s="5">
        <f t="shared" si="86"/>
        <v>16.3561407575871</v>
      </c>
      <c r="AA197" s="5">
        <f t="shared" si="86"/>
        <v>0</v>
      </c>
      <c r="AB197" s="5">
        <f t="shared" si="87"/>
        <v>0.00153970341609761</v>
      </c>
      <c r="AD197" s="4">
        <f t="shared" si="78"/>
        <v>4469.476592</v>
      </c>
      <c r="AE197" s="5">
        <f t="shared" ref="AE197:AE260" si="91">AD197*($M197-$M196)</f>
        <v>2.05872155525262</v>
      </c>
      <c r="AG197">
        <f t="shared" si="88"/>
        <v>20.7079768525913</v>
      </c>
      <c r="AH197">
        <f t="shared" si="89"/>
        <v>0.00161853035843501</v>
      </c>
      <c r="AJ197">
        <f t="shared" si="79"/>
        <v>11.9998693158693</v>
      </c>
      <c r="AK197">
        <f t="shared" si="80"/>
        <v>0.000937906823213243</v>
      </c>
    </row>
    <row r="198" spans="1:37">
      <c r="A198">
        <v>11.2405541561713</v>
      </c>
      <c r="B198">
        <v>0.0377183833664883</v>
      </c>
      <c r="C198">
        <v>0.00168198711611166</v>
      </c>
      <c r="D198">
        <f t="shared" si="69"/>
        <v>0.0360363962503766</v>
      </c>
      <c r="E198">
        <f t="shared" si="70"/>
        <v>0.962281616633512</v>
      </c>
      <c r="F198">
        <f t="shared" si="71"/>
        <v>1</v>
      </c>
      <c r="G198" s="1">
        <v>196</v>
      </c>
      <c r="H198" s="2">
        <f t="shared" si="90"/>
        <v>9.73131667986912e-5</v>
      </c>
      <c r="I198" s="2">
        <f t="shared" si="81"/>
        <v>0.0020843097041191</v>
      </c>
      <c r="J198" s="2">
        <f t="shared" si="82"/>
        <v>0.0553148178255824</v>
      </c>
      <c r="K198" s="3">
        <f t="shared" si="72"/>
        <v>0.00169250766864625</v>
      </c>
      <c r="L198" s="3">
        <f t="shared" si="72"/>
        <v>0.0362511083968016</v>
      </c>
      <c r="M198" s="3">
        <f t="shared" si="72"/>
        <v>0.962056383934552</v>
      </c>
      <c r="N198" s="4">
        <f t="shared" si="73"/>
        <v>1338.079801</v>
      </c>
      <c r="O198" s="4">
        <f t="shared" si="74"/>
        <v>0</v>
      </c>
      <c r="P198" s="4">
        <v>0</v>
      </c>
      <c r="Q198" s="4">
        <f t="shared" si="83"/>
        <v>0.8</v>
      </c>
      <c r="R198" s="5">
        <f t="shared" si="84"/>
        <v>2.26471032445315</v>
      </c>
      <c r="S198" s="5">
        <f t="shared" si="84"/>
        <v>0</v>
      </c>
      <c r="T198" s="5">
        <f t="shared" si="84"/>
        <v>0</v>
      </c>
      <c r="U198" s="5">
        <f t="shared" si="85"/>
        <v>7.78505334389529e-5</v>
      </c>
      <c r="W198" s="4">
        <f t="shared" si="75"/>
        <v>63.735973487984</v>
      </c>
      <c r="X198" s="4">
        <f t="shared" si="76"/>
        <v>0</v>
      </c>
      <c r="Y198" s="4">
        <f t="shared" si="77"/>
        <v>0.73</v>
      </c>
      <c r="Z198" s="5">
        <f t="shared" si="86"/>
        <v>2.31049968368858</v>
      </c>
      <c r="AA198" s="5">
        <f t="shared" si="86"/>
        <v>0</v>
      </c>
      <c r="AB198" s="5">
        <f t="shared" si="87"/>
        <v>0.00152154608400694</v>
      </c>
      <c r="AD198" s="4">
        <f t="shared" si="78"/>
        <v>4469.476592</v>
      </c>
      <c r="AE198" s="5">
        <f t="shared" si="91"/>
        <v>2.02837938211231</v>
      </c>
      <c r="AG198">
        <f t="shared" si="88"/>
        <v>6.60358939025405</v>
      </c>
      <c r="AH198">
        <f t="shared" si="89"/>
        <v>0.0015993966174459</v>
      </c>
      <c r="AJ198">
        <f t="shared" si="79"/>
        <v>3.81593173995807</v>
      </c>
      <c r="AK198">
        <f t="shared" si="80"/>
        <v>0.00092422286677921</v>
      </c>
    </row>
    <row r="199" spans="1:37">
      <c r="A199">
        <v>11.2980505968678</v>
      </c>
      <c r="B199">
        <v>0.0372745263603059</v>
      </c>
      <c r="C199">
        <v>0.00166131065064393</v>
      </c>
      <c r="D199">
        <f t="shared" si="69"/>
        <v>0.035613215709662</v>
      </c>
      <c r="E199">
        <f t="shared" si="70"/>
        <v>0.962725473639694</v>
      </c>
      <c r="F199">
        <f t="shared" si="71"/>
        <v>1</v>
      </c>
      <c r="G199" s="1">
        <v>197</v>
      </c>
      <c r="H199" s="2">
        <f t="shared" si="90"/>
        <v>9.61138608885021e-5</v>
      </c>
      <c r="I199" s="2">
        <f t="shared" si="81"/>
        <v>0.0020597988324938</v>
      </c>
      <c r="J199" s="2">
        <f t="shared" si="82"/>
        <v>0.0553405280031179</v>
      </c>
      <c r="K199" s="3">
        <f t="shared" si="72"/>
        <v>0.0016716488833778</v>
      </c>
      <c r="L199" s="3">
        <f t="shared" si="72"/>
        <v>0.0358248059800193</v>
      </c>
      <c r="M199" s="3">
        <f t="shared" si="72"/>
        <v>0.962503545136603</v>
      </c>
      <c r="N199" s="4">
        <f t="shared" si="73"/>
        <v>1338.079801</v>
      </c>
      <c r="O199" s="4">
        <f t="shared" si="74"/>
        <v>0</v>
      </c>
      <c r="P199" s="4">
        <v>0</v>
      </c>
      <c r="Q199" s="4">
        <f t="shared" si="83"/>
        <v>0.8</v>
      </c>
      <c r="R199" s="5">
        <f t="shared" si="84"/>
        <v>2.23679960521203</v>
      </c>
      <c r="S199" s="5">
        <f t="shared" si="84"/>
        <v>0</v>
      </c>
      <c r="T199" s="5">
        <f t="shared" si="84"/>
        <v>0</v>
      </c>
      <c r="U199" s="5">
        <f t="shared" si="85"/>
        <v>7.68910887108017e-5</v>
      </c>
      <c r="W199" s="4">
        <f t="shared" si="75"/>
        <v>445.869316844448</v>
      </c>
      <c r="X199" s="4">
        <f t="shared" si="76"/>
        <v>0</v>
      </c>
      <c r="Y199" s="4">
        <f t="shared" si="77"/>
        <v>0.73</v>
      </c>
      <c r="Z199" s="5">
        <f t="shared" si="86"/>
        <v>15.9731817683961</v>
      </c>
      <c r="AA199" s="5">
        <f t="shared" si="86"/>
        <v>0</v>
      </c>
      <c r="AB199" s="5">
        <f t="shared" si="87"/>
        <v>0.00150365314772048</v>
      </c>
      <c r="AD199" s="4">
        <f t="shared" si="78"/>
        <v>4469.476592</v>
      </c>
      <c r="AE199" s="5">
        <f t="shared" si="91"/>
        <v>1.99857652541661</v>
      </c>
      <c r="AG199">
        <f t="shared" si="88"/>
        <v>20.2085578990247</v>
      </c>
      <c r="AH199">
        <f t="shared" si="89"/>
        <v>0.00158054423643128</v>
      </c>
      <c r="AJ199">
        <f t="shared" si="79"/>
        <v>11.6449479039362</v>
      </c>
      <c r="AK199">
        <f t="shared" si="80"/>
        <v>0.000910770347150651</v>
      </c>
    </row>
    <row r="200" spans="1:37">
      <c r="A200">
        <v>11.3555470375643</v>
      </c>
      <c r="B200">
        <v>0.036837160848561</v>
      </c>
      <c r="C200">
        <v>0.00164099071286186</v>
      </c>
      <c r="D200">
        <f t="shared" si="69"/>
        <v>0.0351961701356991</v>
      </c>
      <c r="E200">
        <f t="shared" si="70"/>
        <v>0.963162839151439</v>
      </c>
      <c r="F200">
        <f t="shared" si="71"/>
        <v>1</v>
      </c>
      <c r="G200" s="1">
        <v>198</v>
      </c>
      <c r="H200" s="2">
        <f t="shared" si="90"/>
        <v>9.49352872543912e-5</v>
      </c>
      <c r="I200" s="2">
        <f t="shared" si="81"/>
        <v>0.0020356438270067</v>
      </c>
      <c r="J200" s="2">
        <f t="shared" si="82"/>
        <v>0.0553658615822391</v>
      </c>
      <c r="K200" s="3">
        <f t="shared" si="72"/>
        <v>0.0016511506817529</v>
      </c>
      <c r="L200" s="3">
        <f t="shared" si="72"/>
        <v>0.0354046929226806</v>
      </c>
      <c r="M200" s="3">
        <f t="shared" si="72"/>
        <v>0.962944156395567</v>
      </c>
      <c r="N200" s="4">
        <f t="shared" si="73"/>
        <v>1338.079801</v>
      </c>
      <c r="O200" s="4">
        <f t="shared" si="74"/>
        <v>0</v>
      </c>
      <c r="P200" s="4">
        <v>0</v>
      </c>
      <c r="Q200" s="4">
        <f t="shared" si="83"/>
        <v>0.8</v>
      </c>
      <c r="R200" s="5">
        <f t="shared" si="84"/>
        <v>2.20937137566093</v>
      </c>
      <c r="S200" s="5">
        <f t="shared" si="84"/>
        <v>0</v>
      </c>
      <c r="T200" s="5">
        <f t="shared" si="84"/>
        <v>0</v>
      </c>
      <c r="U200" s="5">
        <f t="shared" si="85"/>
        <v>7.59482298035129e-5</v>
      </c>
      <c r="W200" s="4">
        <f t="shared" si="75"/>
        <v>84.428751887984</v>
      </c>
      <c r="X200" s="4">
        <f t="shared" si="76"/>
        <v>0</v>
      </c>
      <c r="Y200" s="4">
        <f t="shared" si="77"/>
        <v>0.73</v>
      </c>
      <c r="Z200" s="5">
        <f t="shared" si="86"/>
        <v>2.98917403443926</v>
      </c>
      <c r="AA200" s="5">
        <f t="shared" si="86"/>
        <v>0</v>
      </c>
      <c r="AB200" s="5">
        <f t="shared" si="87"/>
        <v>0.00148601999371489</v>
      </c>
      <c r="AD200" s="4">
        <f t="shared" si="78"/>
        <v>4469.476592</v>
      </c>
      <c r="AE200" s="5">
        <f t="shared" si="91"/>
        <v>1.96930170810925</v>
      </c>
      <c r="AG200">
        <f t="shared" si="88"/>
        <v>7.16784711820944</v>
      </c>
      <c r="AH200">
        <f t="shared" si="89"/>
        <v>0.00156196822351841</v>
      </c>
      <c r="AJ200">
        <f t="shared" si="79"/>
        <v>4.11881846904313</v>
      </c>
      <c r="AK200">
        <f t="shared" si="80"/>
        <v>0.00089754475241838</v>
      </c>
    </row>
    <row r="201" spans="1:37">
      <c r="A201">
        <v>11.4130434782609</v>
      </c>
      <c r="B201">
        <v>0.0364061723662968</v>
      </c>
      <c r="C201">
        <v>0.00162101941072242</v>
      </c>
      <c r="D201">
        <f t="shared" si="69"/>
        <v>0.0347851529555744</v>
      </c>
      <c r="E201">
        <f t="shared" si="70"/>
        <v>0.963593827633703</v>
      </c>
      <c r="F201">
        <f t="shared" si="71"/>
        <v>1</v>
      </c>
      <c r="G201" s="1">
        <v>199</v>
      </c>
      <c r="H201" s="2">
        <f t="shared" si="90"/>
        <v>9.37769858111856e-5</v>
      </c>
      <c r="I201" s="2">
        <f t="shared" si="81"/>
        <v>0.00201183849649349</v>
      </c>
      <c r="J201" s="2">
        <f t="shared" si="82"/>
        <v>0.055390825214295</v>
      </c>
      <c r="K201" s="3">
        <f t="shared" si="72"/>
        <v>0.00163100506179214</v>
      </c>
      <c r="L201" s="3">
        <f t="shared" si="72"/>
        <v>0.0349906615456368</v>
      </c>
      <c r="M201" s="3">
        <f t="shared" si="72"/>
        <v>0.963378333392571</v>
      </c>
      <c r="N201" s="4">
        <f t="shared" si="73"/>
        <v>1338.079801</v>
      </c>
      <c r="O201" s="4">
        <f t="shared" si="74"/>
        <v>1574.14362</v>
      </c>
      <c r="P201" s="4">
        <v>0</v>
      </c>
      <c r="Q201" s="4">
        <f t="shared" si="83"/>
        <v>0.8</v>
      </c>
      <c r="R201" s="5">
        <f t="shared" si="84"/>
        <v>2.18241492851282</v>
      </c>
      <c r="S201" s="5">
        <f t="shared" si="84"/>
        <v>2.5674362122078</v>
      </c>
      <c r="T201" s="5">
        <f t="shared" si="84"/>
        <v>0</v>
      </c>
      <c r="U201" s="5">
        <f t="shared" si="85"/>
        <v>7.50215886489485e-5</v>
      </c>
      <c r="W201" s="4">
        <f t="shared" si="75"/>
        <v>445.869316844448</v>
      </c>
      <c r="X201" s="4">
        <f t="shared" si="76"/>
        <v>1574.14362</v>
      </c>
      <c r="Y201" s="4">
        <f t="shared" si="77"/>
        <v>0.73</v>
      </c>
      <c r="Z201" s="5">
        <f t="shared" si="86"/>
        <v>15.6012623592884</v>
      </c>
      <c r="AA201" s="5">
        <f t="shared" si="86"/>
        <v>55.0803266316434</v>
      </c>
      <c r="AB201" s="5">
        <f t="shared" si="87"/>
        <v>0.00146864210244025</v>
      </c>
      <c r="AD201" s="4">
        <f t="shared" si="78"/>
        <v>4469.476592</v>
      </c>
      <c r="AE201" s="5">
        <f t="shared" si="91"/>
        <v>1.94054392489666</v>
      </c>
      <c r="AG201">
        <f t="shared" si="88"/>
        <v>77.3719840565491</v>
      </c>
      <c r="AH201">
        <f t="shared" si="89"/>
        <v>0.0015436636910892</v>
      </c>
      <c r="AJ201">
        <f t="shared" si="79"/>
        <v>44.3352684123668</v>
      </c>
      <c r="AK201">
        <f t="shared" si="80"/>
        <v>0.000884541671218416</v>
      </c>
    </row>
    <row r="202" spans="1:37">
      <c r="A202">
        <v>11.4705399189574</v>
      </c>
      <c r="B202">
        <v>0.0359814488225718</v>
      </c>
      <c r="C202">
        <v>0.00160138906504013</v>
      </c>
      <c r="D202">
        <f t="shared" si="69"/>
        <v>0.0343800597575317</v>
      </c>
      <c r="E202">
        <f t="shared" si="70"/>
        <v>0.964018551177428</v>
      </c>
      <c r="F202">
        <f t="shared" si="71"/>
        <v>1</v>
      </c>
      <c r="G202" s="1">
        <v>200</v>
      </c>
      <c r="H202" s="2">
        <f t="shared" si="90"/>
        <v>9.26385089132905e-5</v>
      </c>
      <c r="I202" s="2">
        <f t="shared" si="81"/>
        <v>0.00198837677550996</v>
      </c>
      <c r="J202" s="2">
        <f t="shared" si="82"/>
        <v>0.0554154254120769</v>
      </c>
      <c r="K202" s="3">
        <f t="shared" si="72"/>
        <v>0.00161120423788127</v>
      </c>
      <c r="L202" s="3">
        <f t="shared" si="72"/>
        <v>0.034582606356553</v>
      </c>
      <c r="M202" s="3">
        <f t="shared" si="72"/>
        <v>0.963806189405566</v>
      </c>
      <c r="N202" s="4">
        <f t="shared" si="73"/>
        <v>1338.079801</v>
      </c>
      <c r="O202" s="4">
        <f t="shared" si="74"/>
        <v>0</v>
      </c>
      <c r="P202" s="4">
        <v>0</v>
      </c>
      <c r="Q202" s="4">
        <f t="shared" si="83"/>
        <v>0.8</v>
      </c>
      <c r="R202" s="5">
        <f t="shared" si="84"/>
        <v>2.15591984599453</v>
      </c>
      <c r="S202" s="5">
        <f t="shared" si="84"/>
        <v>0</v>
      </c>
      <c r="T202" s="5">
        <f t="shared" si="84"/>
        <v>0</v>
      </c>
      <c r="U202" s="5">
        <f t="shared" si="85"/>
        <v>7.41108071306324e-5</v>
      </c>
      <c r="W202" s="4">
        <f t="shared" si="75"/>
        <v>63.735973487984</v>
      </c>
      <c r="X202" s="4">
        <f t="shared" si="76"/>
        <v>0</v>
      </c>
      <c r="Y202" s="4">
        <f t="shared" si="77"/>
        <v>0.73</v>
      </c>
      <c r="Z202" s="5">
        <f t="shared" si="86"/>
        <v>2.20415608188665</v>
      </c>
      <c r="AA202" s="5">
        <f t="shared" si="86"/>
        <v>0</v>
      </c>
      <c r="AB202" s="5">
        <f t="shared" si="87"/>
        <v>0.00145151504612227</v>
      </c>
      <c r="AD202" s="4">
        <f t="shared" si="78"/>
        <v>4469.476592</v>
      </c>
      <c r="AE202" s="5">
        <f t="shared" si="91"/>
        <v>1.91229243482561</v>
      </c>
      <c r="AG202">
        <f t="shared" si="88"/>
        <v>6.27236836270679</v>
      </c>
      <c r="AH202">
        <f t="shared" si="89"/>
        <v>0.0015256258532529</v>
      </c>
      <c r="AJ202">
        <f t="shared" si="79"/>
        <v>3.5840895715576</v>
      </c>
      <c r="AK202">
        <f t="shared" si="80"/>
        <v>0.000871756790186783</v>
      </c>
    </row>
    <row r="203" spans="1:37">
      <c r="A203">
        <v>11.5280363596539</v>
      </c>
      <c r="B203">
        <v>0.035562880443718</v>
      </c>
      <c r="C203">
        <v>0.00158209220272901</v>
      </c>
      <c r="D203">
        <f t="shared" si="69"/>
        <v>0.033980788240989</v>
      </c>
      <c r="E203">
        <f t="shared" si="70"/>
        <v>0.964437119556282</v>
      </c>
      <c r="F203">
        <f t="shared" si="71"/>
        <v>1</v>
      </c>
      <c r="G203" s="1">
        <v>201</v>
      </c>
      <c r="H203" s="2">
        <f t="shared" si="90"/>
        <v>9.15194209603538e-5</v>
      </c>
      <c r="I203" s="2">
        <f t="shared" si="81"/>
        <v>0.0019652527214547</v>
      </c>
      <c r="J203" s="2">
        <f t="shared" si="82"/>
        <v>0.0554396685540851</v>
      </c>
      <c r="K203" s="3">
        <f t="shared" si="72"/>
        <v>0.00159174063388457</v>
      </c>
      <c r="L203" s="3">
        <f t="shared" si="72"/>
        <v>0.0341804239992603</v>
      </c>
      <c r="M203" s="3">
        <f t="shared" si="72"/>
        <v>0.964227835366855</v>
      </c>
      <c r="N203" s="4">
        <f t="shared" si="73"/>
        <v>1338.079801</v>
      </c>
      <c r="O203" s="4">
        <f t="shared" si="74"/>
        <v>0</v>
      </c>
      <c r="P203" s="4">
        <v>0</v>
      </c>
      <c r="Q203" s="4">
        <f t="shared" si="83"/>
        <v>0.8</v>
      </c>
      <c r="R203" s="5">
        <f t="shared" si="84"/>
        <v>2.12987599063188</v>
      </c>
      <c r="S203" s="5">
        <f t="shared" si="84"/>
        <v>0</v>
      </c>
      <c r="T203" s="5">
        <f t="shared" si="84"/>
        <v>0</v>
      </c>
      <c r="U203" s="5">
        <f t="shared" si="85"/>
        <v>7.3215536768283e-5</v>
      </c>
      <c r="W203" s="4">
        <f t="shared" si="75"/>
        <v>445.869316844448</v>
      </c>
      <c r="X203" s="4">
        <f t="shared" si="76"/>
        <v>0</v>
      </c>
      <c r="Y203" s="4">
        <f t="shared" si="77"/>
        <v>0.73</v>
      </c>
      <c r="Z203" s="5">
        <f t="shared" si="86"/>
        <v>15.2400022980038</v>
      </c>
      <c r="AA203" s="5">
        <f t="shared" si="86"/>
        <v>0</v>
      </c>
      <c r="AB203" s="5">
        <f t="shared" si="87"/>
        <v>0.00143463448666193</v>
      </c>
      <c r="AD203" s="4">
        <f t="shared" si="78"/>
        <v>4469.476592</v>
      </c>
      <c r="AE203" s="5">
        <f t="shared" si="91"/>
        <v>1.88453675409459</v>
      </c>
      <c r="AG203">
        <f t="shared" si="88"/>
        <v>19.2544150427303</v>
      </c>
      <c r="AH203">
        <f t="shared" si="89"/>
        <v>0.00150785002343022</v>
      </c>
      <c r="AJ203">
        <f t="shared" si="79"/>
        <v>10.9713310322256</v>
      </c>
      <c r="AK203">
        <f t="shared" si="80"/>
        <v>0.000859185891510531</v>
      </c>
    </row>
    <row r="204" spans="1:37">
      <c r="A204">
        <v>11.5855328003505</v>
      </c>
      <c r="B204">
        <v>0.0351503597181338</v>
      </c>
      <c r="C204">
        <v>0.00156312155029092</v>
      </c>
      <c r="D204">
        <f t="shared" si="69"/>
        <v>0.0335872381678429</v>
      </c>
      <c r="E204">
        <f t="shared" si="70"/>
        <v>0.964849640281866</v>
      </c>
      <c r="F204">
        <f t="shared" si="71"/>
        <v>1</v>
      </c>
      <c r="G204" s="1">
        <v>202</v>
      </c>
      <c r="H204" s="2">
        <f t="shared" si="90"/>
        <v>9.041929801432e-5</v>
      </c>
      <c r="I204" s="2">
        <f t="shared" si="81"/>
        <v>0.00194246051170084</v>
      </c>
      <c r="J204" s="2">
        <f t="shared" si="82"/>
        <v>0.0554635608868845</v>
      </c>
      <c r="K204" s="3">
        <f t="shared" si="72"/>
        <v>0.00157260687650997</v>
      </c>
      <c r="L204" s="3">
        <f t="shared" si="72"/>
        <v>0.0337840132044159</v>
      </c>
      <c r="M204" s="3">
        <f t="shared" si="72"/>
        <v>0.964643379919074</v>
      </c>
      <c r="N204" s="4">
        <f t="shared" si="73"/>
        <v>1338.079801</v>
      </c>
      <c r="O204" s="4">
        <f t="shared" si="74"/>
        <v>0</v>
      </c>
      <c r="P204" s="4">
        <v>0</v>
      </c>
      <c r="Q204" s="4">
        <f t="shared" si="83"/>
        <v>0.8</v>
      </c>
      <c r="R204" s="5">
        <f t="shared" si="84"/>
        <v>2.10427349637169</v>
      </c>
      <c r="S204" s="5">
        <f t="shared" si="84"/>
        <v>0</v>
      </c>
      <c r="T204" s="5">
        <f t="shared" si="84"/>
        <v>0</v>
      </c>
      <c r="U204" s="5">
        <f t="shared" si="85"/>
        <v>7.2335438411456e-5</v>
      </c>
      <c r="W204" s="4">
        <f t="shared" si="75"/>
        <v>84.428751887984</v>
      </c>
      <c r="X204" s="4">
        <f t="shared" si="76"/>
        <v>0</v>
      </c>
      <c r="Y204" s="4">
        <f t="shared" si="77"/>
        <v>0.73</v>
      </c>
      <c r="Z204" s="5">
        <f t="shared" si="86"/>
        <v>2.85234206861601</v>
      </c>
      <c r="AA204" s="5">
        <f t="shared" si="86"/>
        <v>0</v>
      </c>
      <c r="AB204" s="5">
        <f t="shared" si="87"/>
        <v>0.00141799617354161</v>
      </c>
      <c r="AD204" s="4">
        <f t="shared" si="78"/>
        <v>4469.476592</v>
      </c>
      <c r="AE204" s="5">
        <f t="shared" si="91"/>
        <v>1.85726664907611</v>
      </c>
      <c r="AG204">
        <f t="shared" si="88"/>
        <v>6.81388221406381</v>
      </c>
      <c r="AH204">
        <f t="shared" si="89"/>
        <v>0.00149033161195307</v>
      </c>
      <c r="AJ204">
        <f t="shared" si="79"/>
        <v>3.87173213068819</v>
      </c>
      <c r="AK204">
        <f t="shared" si="80"/>
        <v>0.000846824850519054</v>
      </c>
    </row>
    <row r="205" spans="1:37">
      <c r="A205">
        <v>11.643029241047</v>
      </c>
      <c r="B205">
        <v>0.0347437813425687</v>
      </c>
      <c r="C205">
        <v>0.00154447002754027</v>
      </c>
      <c r="D205">
        <f t="shared" si="69"/>
        <v>0.0331993113150284</v>
      </c>
      <c r="E205">
        <f t="shared" si="70"/>
        <v>0.965256218657431</v>
      </c>
      <c r="F205">
        <f t="shared" si="71"/>
        <v>1</v>
      </c>
      <c r="G205" s="1">
        <v>203</v>
      </c>
      <c r="H205" s="2">
        <f t="shared" si="90"/>
        <v>8.93377274318572e-5</v>
      </c>
      <c r="I205" s="2">
        <f t="shared" si="81"/>
        <v>0.00191999444083289</v>
      </c>
      <c r="J205" s="2">
        <f t="shared" si="82"/>
        <v>0.0554871085282354</v>
      </c>
      <c r="K205" s="3">
        <f t="shared" si="72"/>
        <v>0.00155379578891559</v>
      </c>
      <c r="L205" s="3">
        <f t="shared" si="72"/>
        <v>0.0333932747414357</v>
      </c>
      <c r="M205" s="3">
        <f t="shared" si="72"/>
        <v>0.965052929469649</v>
      </c>
      <c r="N205" s="4">
        <f t="shared" si="73"/>
        <v>1338.079801</v>
      </c>
      <c r="O205" s="4">
        <f t="shared" si="74"/>
        <v>0</v>
      </c>
      <c r="P205" s="4">
        <v>0</v>
      </c>
      <c r="Q205" s="4">
        <f t="shared" si="83"/>
        <v>0.8</v>
      </c>
      <c r="R205" s="5">
        <f t="shared" si="84"/>
        <v>2.07910276002682</v>
      </c>
      <c r="S205" s="5">
        <f t="shared" si="84"/>
        <v>0</v>
      </c>
      <c r="T205" s="5">
        <f t="shared" si="84"/>
        <v>0</v>
      </c>
      <c r="U205" s="5">
        <f t="shared" si="85"/>
        <v>7.14701819454858e-5</v>
      </c>
      <c r="W205" s="4">
        <f t="shared" si="75"/>
        <v>445.869316844448</v>
      </c>
      <c r="X205" s="4">
        <f t="shared" si="76"/>
        <v>0</v>
      </c>
      <c r="Y205" s="4">
        <f t="shared" si="77"/>
        <v>0.73</v>
      </c>
      <c r="Z205" s="5">
        <f t="shared" si="86"/>
        <v>14.8890365961629</v>
      </c>
      <c r="AA205" s="5">
        <f t="shared" si="86"/>
        <v>0</v>
      </c>
      <c r="AB205" s="5">
        <f t="shared" si="87"/>
        <v>0.00140159594180801</v>
      </c>
      <c r="AD205" s="4">
        <f t="shared" si="78"/>
        <v>4469.476592</v>
      </c>
      <c r="AE205" s="5">
        <f t="shared" si="91"/>
        <v>1.83047212955727</v>
      </c>
      <c r="AG205">
        <f t="shared" si="88"/>
        <v>18.798611485747</v>
      </c>
      <c r="AH205">
        <f t="shared" si="89"/>
        <v>0.0014730661237535</v>
      </c>
      <c r="AJ205">
        <f t="shared" si="79"/>
        <v>10.6516808060488</v>
      </c>
      <c r="AK205">
        <f t="shared" si="80"/>
        <v>0.000834669633356824</v>
      </c>
    </row>
    <row r="206" spans="1:37">
      <c r="A206">
        <v>11.7005256817435</v>
      </c>
      <c r="B206">
        <v>0.0343430421698515</v>
      </c>
      <c r="C206">
        <v>0.0015261307415554</v>
      </c>
      <c r="D206">
        <f t="shared" si="69"/>
        <v>0.0328169114282961</v>
      </c>
      <c r="E206">
        <f t="shared" si="70"/>
        <v>0.965656957830148</v>
      </c>
      <c r="F206">
        <f t="shared" si="71"/>
        <v>1</v>
      </c>
      <c r="G206" s="1">
        <v>204</v>
      </c>
      <c r="H206" s="2">
        <f t="shared" si="90"/>
        <v>8.82743075114685e-5</v>
      </c>
      <c r="I206" s="2">
        <f t="shared" si="81"/>
        <v>0.00189784891798425</v>
      </c>
      <c r="J206" s="2">
        <f t="shared" si="82"/>
        <v>0.0555103174710045</v>
      </c>
      <c r="K206" s="3">
        <f t="shared" si="72"/>
        <v>0.00153530038454784</v>
      </c>
      <c r="L206" s="3">
        <f t="shared" si="72"/>
        <v>0.0330081113716623</v>
      </c>
      <c r="M206" s="3">
        <f t="shared" si="72"/>
        <v>0.96545658824379</v>
      </c>
      <c r="N206" s="4">
        <f t="shared" si="73"/>
        <v>1338.079801</v>
      </c>
      <c r="O206" s="4">
        <f t="shared" si="74"/>
        <v>0</v>
      </c>
      <c r="P206" s="4">
        <v>0</v>
      </c>
      <c r="Q206" s="4">
        <f t="shared" si="83"/>
        <v>0.8</v>
      </c>
      <c r="R206" s="5">
        <f t="shared" si="84"/>
        <v>2.05435443303099</v>
      </c>
      <c r="S206" s="5">
        <f t="shared" si="84"/>
        <v>0</v>
      </c>
      <c r="T206" s="5">
        <f t="shared" si="84"/>
        <v>0</v>
      </c>
      <c r="U206" s="5">
        <f t="shared" si="85"/>
        <v>7.06194460091748e-5</v>
      </c>
      <c r="W206" s="4">
        <f t="shared" si="75"/>
        <v>63.735973487984</v>
      </c>
      <c r="X206" s="4">
        <f t="shared" si="76"/>
        <v>0</v>
      </c>
      <c r="Y206" s="4">
        <f t="shared" si="77"/>
        <v>0.73</v>
      </c>
      <c r="Z206" s="5">
        <f t="shared" si="86"/>
        <v>2.10380411127269</v>
      </c>
      <c r="AA206" s="5">
        <f t="shared" si="86"/>
        <v>0</v>
      </c>
      <c r="AB206" s="5">
        <f t="shared" si="87"/>
        <v>0.0013854297101285</v>
      </c>
      <c r="AD206" s="4">
        <f t="shared" si="78"/>
        <v>4469.476592</v>
      </c>
      <c r="AE206" s="5">
        <f t="shared" si="91"/>
        <v>1.80414344217987</v>
      </c>
      <c r="AG206">
        <f t="shared" si="88"/>
        <v>5.96230198648355</v>
      </c>
      <c r="AH206">
        <f t="shared" si="89"/>
        <v>0.00145604915613768</v>
      </c>
      <c r="AJ206">
        <f t="shared" si="79"/>
        <v>3.36889931066402</v>
      </c>
      <c r="AK206">
        <f t="shared" si="80"/>
        <v>0.00082271629473404</v>
      </c>
    </row>
    <row r="207" spans="1:37">
      <c r="A207">
        <v>11.75802212244</v>
      </c>
      <c r="B207">
        <v>0.0339480411580209</v>
      </c>
      <c r="C207">
        <v>0.00150809698084733</v>
      </c>
      <c r="D207">
        <f t="shared" si="69"/>
        <v>0.0324399441771736</v>
      </c>
      <c r="E207">
        <f t="shared" si="70"/>
        <v>0.966051958841979</v>
      </c>
      <c r="F207">
        <f t="shared" si="71"/>
        <v>1</v>
      </c>
      <c r="G207" s="1">
        <v>205</v>
      </c>
      <c r="H207" s="2">
        <f t="shared" si="90"/>
        <v>8.72286471504027e-5</v>
      </c>
      <c r="I207" s="2">
        <f t="shared" si="81"/>
        <v>0.00187601846417998</v>
      </c>
      <c r="J207" s="2">
        <f t="shared" si="82"/>
        <v>0.0555331935851698</v>
      </c>
      <c r="K207" s="3">
        <f t="shared" si="72"/>
        <v>0.00151711386120137</v>
      </c>
      <c r="L207" s="3">
        <f t="shared" si="72"/>
        <v>0.0326284278027348</v>
      </c>
      <c r="M207" s="3">
        <f t="shared" si="72"/>
        <v>0.965854458336064</v>
      </c>
      <c r="N207" s="4">
        <f t="shared" si="73"/>
        <v>1338.079801</v>
      </c>
      <c r="O207" s="4">
        <f t="shared" si="74"/>
        <v>0</v>
      </c>
      <c r="P207" s="4">
        <v>0</v>
      </c>
      <c r="Q207" s="4">
        <f t="shared" si="83"/>
        <v>0.8</v>
      </c>
      <c r="R207" s="5">
        <f t="shared" si="84"/>
        <v>2.03001941349066</v>
      </c>
      <c r="S207" s="5">
        <f t="shared" si="84"/>
        <v>0</v>
      </c>
      <c r="T207" s="5">
        <f t="shared" si="84"/>
        <v>0</v>
      </c>
      <c r="U207" s="5">
        <f t="shared" si="85"/>
        <v>6.97829177203221e-5</v>
      </c>
      <c r="W207" s="4">
        <f t="shared" si="75"/>
        <v>445.869316844448</v>
      </c>
      <c r="X207" s="4">
        <f t="shared" si="76"/>
        <v>0</v>
      </c>
      <c r="Y207" s="4">
        <f t="shared" si="77"/>
        <v>0.73</v>
      </c>
      <c r="Z207" s="5">
        <f t="shared" si="86"/>
        <v>14.5480148141138</v>
      </c>
      <c r="AA207" s="5">
        <f t="shared" si="86"/>
        <v>0</v>
      </c>
      <c r="AB207" s="5">
        <f t="shared" si="87"/>
        <v>0.00136949347885139</v>
      </c>
      <c r="AD207" s="4">
        <f t="shared" si="78"/>
        <v>4469.476592</v>
      </c>
      <c r="AE207" s="5">
        <f t="shared" si="91"/>
        <v>1.77827106407448</v>
      </c>
      <c r="AG207">
        <f t="shared" si="88"/>
        <v>18.3563052916789</v>
      </c>
      <c r="AH207">
        <f t="shared" si="89"/>
        <v>0.00143927639657171</v>
      </c>
      <c r="AJ207">
        <f t="shared" si="79"/>
        <v>10.3428690175687</v>
      </c>
      <c r="AK207">
        <f t="shared" si="80"/>
        <v>0.000810960975712666</v>
      </c>
    </row>
    <row r="208" spans="1:37">
      <c r="A208">
        <v>11.8155185631366</v>
      </c>
      <c r="B208">
        <v>0.0335586793208158</v>
      </c>
      <c r="C208">
        <v>0.00149036220973723</v>
      </c>
      <c r="D208">
        <f t="shared" si="69"/>
        <v>0.0320683171110786</v>
      </c>
      <c r="E208">
        <f t="shared" si="70"/>
        <v>0.966441320679184</v>
      </c>
      <c r="F208">
        <f t="shared" si="71"/>
        <v>1</v>
      </c>
      <c r="G208" s="1">
        <v>206</v>
      </c>
      <c r="H208" s="2">
        <f t="shared" si="90"/>
        <v>8.62003655163097e-5</v>
      </c>
      <c r="I208" s="2">
        <f t="shared" si="81"/>
        <v>0.00185449770980037</v>
      </c>
      <c r="J208" s="2">
        <f t="shared" si="82"/>
        <v>0.055555742621283</v>
      </c>
      <c r="K208" s="3">
        <f t="shared" si="72"/>
        <v>0.00149922959529228</v>
      </c>
      <c r="L208" s="3">
        <f t="shared" si="72"/>
        <v>0.0322541306441261</v>
      </c>
      <c r="M208" s="3">
        <f t="shared" si="72"/>
        <v>0.966246639760582</v>
      </c>
      <c r="N208" s="4">
        <f t="shared" si="73"/>
        <v>1338.079801</v>
      </c>
      <c r="O208" s="4">
        <f t="shared" si="74"/>
        <v>0</v>
      </c>
      <c r="P208" s="4">
        <v>0</v>
      </c>
      <c r="Q208" s="4">
        <f t="shared" si="83"/>
        <v>0.8</v>
      </c>
      <c r="R208" s="5">
        <f t="shared" si="84"/>
        <v>2.006088838522</v>
      </c>
      <c r="S208" s="5">
        <f t="shared" si="84"/>
        <v>0</v>
      </c>
      <c r="T208" s="5">
        <f t="shared" si="84"/>
        <v>0</v>
      </c>
      <c r="U208" s="5">
        <f t="shared" si="85"/>
        <v>6.89602924130477e-5</v>
      </c>
      <c r="W208" s="4">
        <f t="shared" si="75"/>
        <v>84.428751887984</v>
      </c>
      <c r="X208" s="4">
        <f t="shared" si="76"/>
        <v>0</v>
      </c>
      <c r="Y208" s="4">
        <f t="shared" si="77"/>
        <v>0.73</v>
      </c>
      <c r="Z208" s="5">
        <f t="shared" si="86"/>
        <v>2.72317599351554</v>
      </c>
      <c r="AA208" s="5">
        <f t="shared" si="86"/>
        <v>0</v>
      </c>
      <c r="AB208" s="5">
        <f t="shared" si="87"/>
        <v>0.00135378332815427</v>
      </c>
      <c r="AD208" s="4">
        <f t="shared" si="78"/>
        <v>4469.476592</v>
      </c>
      <c r="AE208" s="5">
        <f t="shared" si="91"/>
        <v>1.75284569670002</v>
      </c>
      <c r="AG208">
        <f t="shared" si="88"/>
        <v>6.48211052873757</v>
      </c>
      <c r="AH208">
        <f t="shared" si="89"/>
        <v>0.00142274362056732</v>
      </c>
      <c r="AJ208">
        <f t="shared" si="79"/>
        <v>3.6421168535043</v>
      </c>
      <c r="AK208">
        <f t="shared" si="80"/>
        <v>0.000799399901576987</v>
      </c>
    </row>
    <row r="209" spans="1:37">
      <c r="A209">
        <v>11.8730150038331</v>
      </c>
      <c r="B209">
        <v>0.0331748596794846</v>
      </c>
      <c r="C209">
        <v>0.00147292006293397</v>
      </c>
      <c r="D209">
        <f t="shared" si="69"/>
        <v>0.0317019396165506</v>
      </c>
      <c r="E209">
        <f t="shared" si="70"/>
        <v>0.966825140320515</v>
      </c>
      <c r="F209">
        <f t="shared" si="71"/>
        <v>1</v>
      </c>
      <c r="G209" s="1">
        <v>207</v>
      </c>
      <c r="H209" s="2">
        <f t="shared" si="90"/>
        <v>8.5189091728815e-5</v>
      </c>
      <c r="I209" s="2">
        <f t="shared" si="81"/>
        <v>0.00183328139207036</v>
      </c>
      <c r="J209" s="2">
        <f t="shared" si="82"/>
        <v>0.055577970212701</v>
      </c>
      <c r="K209" s="3">
        <f t="shared" si="72"/>
        <v>0.0014816411363356</v>
      </c>
      <c r="L209" s="3">
        <f t="shared" si="72"/>
        <v>0.0318851283638146</v>
      </c>
      <c r="M209" s="3">
        <f t="shared" si="72"/>
        <v>0.96663323049985</v>
      </c>
      <c r="N209" s="4">
        <f t="shared" si="73"/>
        <v>1338.079801</v>
      </c>
      <c r="O209" s="4">
        <f t="shared" si="74"/>
        <v>0</v>
      </c>
      <c r="P209" s="4">
        <v>0</v>
      </c>
      <c r="Q209" s="4">
        <f t="shared" si="83"/>
        <v>0.8</v>
      </c>
      <c r="R209" s="5">
        <f t="shared" si="84"/>
        <v>1.98255407686135</v>
      </c>
      <c r="S209" s="5">
        <f t="shared" si="84"/>
        <v>0</v>
      </c>
      <c r="T209" s="5">
        <f t="shared" si="84"/>
        <v>0</v>
      </c>
      <c r="U209" s="5">
        <f t="shared" si="85"/>
        <v>6.8151273383052e-5</v>
      </c>
      <c r="W209" s="4">
        <f t="shared" si="75"/>
        <v>445.869316844448</v>
      </c>
      <c r="X209" s="4">
        <f t="shared" si="76"/>
        <v>0</v>
      </c>
      <c r="Y209" s="4">
        <f t="shared" si="77"/>
        <v>0.73</v>
      </c>
      <c r="Z209" s="5">
        <f t="shared" si="86"/>
        <v>14.2166004010715</v>
      </c>
      <c r="AA209" s="5">
        <f t="shared" si="86"/>
        <v>0</v>
      </c>
      <c r="AB209" s="5">
        <f t="shared" si="87"/>
        <v>0.00133829541621136</v>
      </c>
      <c r="AD209" s="4">
        <f t="shared" si="78"/>
        <v>4469.476592</v>
      </c>
      <c r="AE209" s="5">
        <f t="shared" si="91"/>
        <v>1.72785825984255</v>
      </c>
      <c r="AG209">
        <f t="shared" si="88"/>
        <v>17.9270127377755</v>
      </c>
      <c r="AH209">
        <f t="shared" si="89"/>
        <v>0.00140644668959442</v>
      </c>
      <c r="AJ209">
        <f t="shared" si="79"/>
        <v>10.044470816401</v>
      </c>
      <c r="AK209">
        <f t="shared" si="80"/>
        <v>0.000788029379746394</v>
      </c>
    </row>
    <row r="210" spans="1:37">
      <c r="A210">
        <v>11.9305114445296</v>
      </c>
      <c r="B210">
        <v>0.0327964872158741</v>
      </c>
      <c r="C210">
        <v>0.00145576434030386</v>
      </c>
      <c r="D210">
        <f t="shared" si="69"/>
        <v>0.0313407228755702</v>
      </c>
      <c r="E210">
        <f t="shared" si="70"/>
        <v>0.967203512784126</v>
      </c>
      <c r="F210">
        <f t="shared" si="71"/>
        <v>1</v>
      </c>
      <c r="G210" s="1">
        <v>208</v>
      </c>
      <c r="H210" s="2">
        <f t="shared" si="90"/>
        <v>8.41944645547644e-5</v>
      </c>
      <c r="I210" s="2">
        <f t="shared" si="81"/>
        <v>0.00181236435266385</v>
      </c>
      <c r="J210" s="2">
        <f t="shared" si="82"/>
        <v>0.0555998818792816</v>
      </c>
      <c r="K210" s="3">
        <f t="shared" si="72"/>
        <v>0.00146434220161892</v>
      </c>
      <c r="L210" s="3">
        <f t="shared" si="72"/>
        <v>0.0315213312460604</v>
      </c>
      <c r="M210" s="3">
        <f t="shared" si="72"/>
        <v>0.967014326552321</v>
      </c>
      <c r="N210" s="4">
        <f t="shared" si="73"/>
        <v>1338.079801</v>
      </c>
      <c r="O210" s="4">
        <f t="shared" si="74"/>
        <v>0</v>
      </c>
      <c r="P210" s="4">
        <v>0</v>
      </c>
      <c r="Q210" s="4">
        <f t="shared" si="83"/>
        <v>0.8</v>
      </c>
      <c r="R210" s="5">
        <f t="shared" si="84"/>
        <v>1.95940672173814</v>
      </c>
      <c r="S210" s="5">
        <f t="shared" si="84"/>
        <v>0</v>
      </c>
      <c r="T210" s="5">
        <f t="shared" si="84"/>
        <v>0</v>
      </c>
      <c r="U210" s="5">
        <f t="shared" si="85"/>
        <v>6.73555716438116e-5</v>
      </c>
      <c r="W210" s="4">
        <f t="shared" si="75"/>
        <v>63.735973487984</v>
      </c>
      <c r="X210" s="4">
        <f t="shared" si="76"/>
        <v>0</v>
      </c>
      <c r="Y210" s="4">
        <f t="shared" si="77"/>
        <v>0.73</v>
      </c>
      <c r="Z210" s="5">
        <f t="shared" si="86"/>
        <v>2.00904273260487</v>
      </c>
      <c r="AA210" s="5">
        <f t="shared" si="86"/>
        <v>0</v>
      </c>
      <c r="AB210" s="5">
        <f t="shared" si="87"/>
        <v>0.00132302597744461</v>
      </c>
      <c r="AD210" s="4">
        <f t="shared" si="78"/>
        <v>4469.476592</v>
      </c>
      <c r="AE210" s="5">
        <f t="shared" si="91"/>
        <v>1.70329988582198</v>
      </c>
      <c r="AG210">
        <f t="shared" si="88"/>
        <v>5.67174934016499</v>
      </c>
      <c r="AH210">
        <f t="shared" si="89"/>
        <v>0.00139038154908842</v>
      </c>
      <c r="AJ210">
        <f t="shared" si="79"/>
        <v>3.16896800291128</v>
      </c>
      <c r="AK210">
        <f t="shared" si="80"/>
        <v>0.000776845797767795</v>
      </c>
    </row>
    <row r="211" spans="1:37">
      <c r="A211">
        <v>11.9880078852262</v>
      </c>
      <c r="B211">
        <v>0.0324234688267608</v>
      </c>
      <c r="C211">
        <v>0.00143888900182487</v>
      </c>
      <c r="D211">
        <f t="shared" si="69"/>
        <v>0.0309845798249359</v>
      </c>
      <c r="E211">
        <f t="shared" si="70"/>
        <v>0.967576531173239</v>
      </c>
      <c r="F211">
        <f t="shared" si="71"/>
        <v>1</v>
      </c>
      <c r="G211" s="1">
        <v>209</v>
      </c>
      <c r="H211" s="2">
        <f t="shared" si="90"/>
        <v>8.32161321114592e-5</v>
      </c>
      <c r="I211" s="2">
        <f t="shared" si="81"/>
        <v>0.00179174153530864</v>
      </c>
      <c r="J211" s="2">
        <f t="shared" si="82"/>
        <v>0.0556214830291795</v>
      </c>
      <c r="K211" s="3">
        <f t="shared" si="72"/>
        <v>0.00144732667106437</v>
      </c>
      <c r="L211" s="3">
        <f t="shared" si="72"/>
        <v>0.0311626513502531</v>
      </c>
      <c r="M211" s="3">
        <f t="shared" si="72"/>
        <v>0.967390021978683</v>
      </c>
      <c r="N211" s="4">
        <f t="shared" si="73"/>
        <v>1338.079801</v>
      </c>
      <c r="O211" s="4">
        <f t="shared" si="74"/>
        <v>0</v>
      </c>
      <c r="P211" s="4">
        <v>0</v>
      </c>
      <c r="Q211" s="4">
        <f t="shared" si="83"/>
        <v>0.8</v>
      </c>
      <c r="R211" s="5">
        <f t="shared" si="84"/>
        <v>1.9366385839998</v>
      </c>
      <c r="S211" s="5">
        <f t="shared" si="84"/>
        <v>0</v>
      </c>
      <c r="T211" s="5">
        <f t="shared" si="84"/>
        <v>0</v>
      </c>
      <c r="U211" s="5">
        <f t="shared" si="85"/>
        <v>6.65729056891674e-5</v>
      </c>
      <c r="W211" s="4">
        <f t="shared" si="75"/>
        <v>445.869316844448</v>
      </c>
      <c r="X211" s="4">
        <f t="shared" si="76"/>
        <v>0</v>
      </c>
      <c r="Y211" s="4">
        <f t="shared" si="77"/>
        <v>0.73</v>
      </c>
      <c r="Z211" s="5">
        <f t="shared" si="86"/>
        <v>13.8944700685991</v>
      </c>
      <c r="AA211" s="5">
        <f t="shared" si="86"/>
        <v>0</v>
      </c>
      <c r="AB211" s="5">
        <f t="shared" si="87"/>
        <v>0.00130797132077531</v>
      </c>
      <c r="AD211" s="4">
        <f t="shared" si="78"/>
        <v>4469.476592</v>
      </c>
      <c r="AE211" s="5">
        <f t="shared" si="91"/>
        <v>1.67916191384671</v>
      </c>
      <c r="AG211">
        <f t="shared" si="88"/>
        <v>17.5102705664456</v>
      </c>
      <c r="AH211">
        <f t="shared" si="89"/>
        <v>0.00137454422646447</v>
      </c>
      <c r="AJ211">
        <f t="shared" si="79"/>
        <v>9.75608044001543</v>
      </c>
      <c r="AK211">
        <f t="shared" si="80"/>
        <v>0.000765845621337439</v>
      </c>
    </row>
    <row r="212" spans="1:37">
      <c r="A212">
        <v>12.0455043259227</v>
      </c>
      <c r="B212">
        <v>0.0320557132793869</v>
      </c>
      <c r="C212">
        <v>0.00142228816271799</v>
      </c>
      <c r="D212">
        <f t="shared" si="69"/>
        <v>0.0306334251166689</v>
      </c>
      <c r="E212">
        <f t="shared" si="70"/>
        <v>0.967944286720613</v>
      </c>
      <c r="F212">
        <f t="shared" si="71"/>
        <v>1</v>
      </c>
      <c r="G212" s="1">
        <v>210</v>
      </c>
      <c r="H212" s="2">
        <f t="shared" si="90"/>
        <v>8.22537515816595e-5</v>
      </c>
      <c r="I212" s="2">
        <f t="shared" si="81"/>
        <v>0.00177140798348082</v>
      </c>
      <c r="J212" s="2">
        <f t="shared" si="82"/>
        <v>0.0556427789614377</v>
      </c>
      <c r="K212" s="3">
        <f t="shared" si="72"/>
        <v>0.00143058858227143</v>
      </c>
      <c r="L212" s="3">
        <f t="shared" si="72"/>
        <v>0.0308090024708024</v>
      </c>
      <c r="M212" s="3">
        <f t="shared" si="72"/>
        <v>0.967760408946926</v>
      </c>
      <c r="N212" s="4">
        <f t="shared" si="73"/>
        <v>1338.079801</v>
      </c>
      <c r="O212" s="4">
        <f t="shared" si="74"/>
        <v>0</v>
      </c>
      <c r="P212" s="4">
        <v>0</v>
      </c>
      <c r="Q212" s="4">
        <f t="shared" si="83"/>
        <v>0.8</v>
      </c>
      <c r="R212" s="5">
        <f t="shared" si="84"/>
        <v>1.91424168547863</v>
      </c>
      <c r="S212" s="5">
        <f t="shared" si="84"/>
        <v>0</v>
      </c>
      <c r="T212" s="5">
        <f t="shared" si="84"/>
        <v>0</v>
      </c>
      <c r="U212" s="5">
        <f t="shared" si="85"/>
        <v>6.58030012653276e-5</v>
      </c>
      <c r="W212" s="4">
        <f t="shared" si="75"/>
        <v>84.428751887984</v>
      </c>
      <c r="X212" s="4">
        <f t="shared" si="76"/>
        <v>0</v>
      </c>
      <c r="Y212" s="4">
        <f t="shared" si="77"/>
        <v>0.73</v>
      </c>
      <c r="Z212" s="5">
        <f t="shared" si="86"/>
        <v>2.60116562552367</v>
      </c>
      <c r="AA212" s="5">
        <f t="shared" si="86"/>
        <v>0</v>
      </c>
      <c r="AB212" s="5">
        <f t="shared" si="87"/>
        <v>0.001293127827941</v>
      </c>
      <c r="AD212" s="4">
        <f t="shared" si="78"/>
        <v>4469.476592</v>
      </c>
      <c r="AE212" s="5">
        <f t="shared" si="91"/>
        <v>1.65543588454635</v>
      </c>
      <c r="AG212">
        <f t="shared" si="88"/>
        <v>6.17084319554865</v>
      </c>
      <c r="AH212">
        <f t="shared" si="89"/>
        <v>0.00135893082920633</v>
      </c>
      <c r="AJ212">
        <f t="shared" si="79"/>
        <v>3.42853602623359</v>
      </c>
      <c r="AK212">
        <f t="shared" si="80"/>
        <v>0.000755025392389529</v>
      </c>
    </row>
    <row r="213" spans="1:37">
      <c r="A213">
        <v>12.1030007666192</v>
      </c>
      <c r="B213">
        <v>0.0316931311681665</v>
      </c>
      <c r="C213">
        <v>0.00140595608874863</v>
      </c>
      <c r="D213">
        <f t="shared" si="69"/>
        <v>0.0302871750794179</v>
      </c>
      <c r="E213">
        <f t="shared" si="70"/>
        <v>0.968306868831833</v>
      </c>
      <c r="F213">
        <f t="shared" si="71"/>
        <v>1</v>
      </c>
      <c r="G213" s="1">
        <v>211</v>
      </c>
      <c r="H213" s="2">
        <f t="shared" si="90"/>
        <v>8.1306988939834e-5</v>
      </c>
      <c r="I213" s="2">
        <f t="shared" si="81"/>
        <v>0.00175135883818475</v>
      </c>
      <c r="J213" s="2">
        <f t="shared" si="82"/>
        <v>0.0556637748693756</v>
      </c>
      <c r="K213" s="3">
        <f t="shared" si="72"/>
        <v>0.00141412212573331</v>
      </c>
      <c r="L213" s="3">
        <f t="shared" si="72"/>
        <v>0.0304603000980434</v>
      </c>
      <c r="M213" s="3">
        <f t="shared" si="72"/>
        <v>0.968125577776223</v>
      </c>
      <c r="N213" s="4">
        <f t="shared" si="73"/>
        <v>1338.079801</v>
      </c>
      <c r="O213" s="4">
        <f t="shared" si="74"/>
        <v>0</v>
      </c>
      <c r="P213" s="4">
        <v>0</v>
      </c>
      <c r="Q213" s="4">
        <f t="shared" si="83"/>
        <v>0.8</v>
      </c>
      <c r="R213" s="5">
        <f t="shared" si="84"/>
        <v>1.89220825259092</v>
      </c>
      <c r="S213" s="5">
        <f t="shared" si="84"/>
        <v>0</v>
      </c>
      <c r="T213" s="5">
        <f t="shared" si="84"/>
        <v>0</v>
      </c>
      <c r="U213" s="5">
        <f t="shared" si="85"/>
        <v>6.50455911518672e-5</v>
      </c>
      <c r="W213" s="4">
        <f t="shared" si="75"/>
        <v>445.869316844448</v>
      </c>
      <c r="X213" s="4">
        <f t="shared" si="76"/>
        <v>0</v>
      </c>
      <c r="Y213" s="4">
        <f t="shared" si="77"/>
        <v>0.73</v>
      </c>
      <c r="Z213" s="5">
        <f t="shared" si="86"/>
        <v>13.5813131955915</v>
      </c>
      <c r="AA213" s="5">
        <f t="shared" si="86"/>
        <v>0</v>
      </c>
      <c r="AB213" s="5">
        <f t="shared" si="87"/>
        <v>0.00127849195187487</v>
      </c>
      <c r="AD213" s="4">
        <f t="shared" si="78"/>
        <v>4469.476592</v>
      </c>
      <c r="AE213" s="5">
        <f t="shared" si="91"/>
        <v>1.63211353467169</v>
      </c>
      <c r="AG213">
        <f t="shared" si="88"/>
        <v>17.1056349828541</v>
      </c>
      <c r="AH213">
        <f t="shared" si="89"/>
        <v>0.00134353754302673</v>
      </c>
      <c r="AJ213">
        <f t="shared" si="79"/>
        <v>9.47731023990454</v>
      </c>
      <c r="AK213">
        <f t="shared" si="80"/>
        <v>0.000744381727248743</v>
      </c>
    </row>
    <row r="214" spans="1:37">
      <c r="A214">
        <v>12.1604972073157</v>
      </c>
      <c r="B214">
        <v>0.0313356348725264</v>
      </c>
      <c r="C214">
        <v>0.00138988719169152</v>
      </c>
      <c r="D214">
        <f t="shared" si="69"/>
        <v>0.0299457476808349</v>
      </c>
      <c r="E214">
        <f t="shared" si="70"/>
        <v>0.968664365127474</v>
      </c>
      <c r="F214">
        <f t="shared" si="71"/>
        <v>1</v>
      </c>
      <c r="G214" s="1">
        <v>212</v>
      </c>
      <c r="H214" s="2">
        <f t="shared" si="90"/>
        <v>8.03755186852678e-5</v>
      </c>
      <c r="I214" s="2">
        <f t="shared" si="81"/>
        <v>0.00173158933573087</v>
      </c>
      <c r="J214" s="2">
        <f t="shared" si="82"/>
        <v>0.055684475842084</v>
      </c>
      <c r="K214" s="3">
        <f t="shared" si="72"/>
        <v>0.00139792164022008</v>
      </c>
      <c r="L214" s="3">
        <f t="shared" si="72"/>
        <v>0.0301164613801264</v>
      </c>
      <c r="M214" s="3">
        <f t="shared" si="72"/>
        <v>0.968485616979654</v>
      </c>
      <c r="N214" s="4">
        <f t="shared" si="73"/>
        <v>1338.079801</v>
      </c>
      <c r="O214" s="4">
        <f t="shared" si="74"/>
        <v>0</v>
      </c>
      <c r="P214" s="4">
        <v>0</v>
      </c>
      <c r="Q214" s="4">
        <f t="shared" si="83"/>
        <v>0.8</v>
      </c>
      <c r="R214" s="5">
        <f t="shared" si="84"/>
        <v>1.87053071015927</v>
      </c>
      <c r="S214" s="5">
        <f t="shared" si="84"/>
        <v>0</v>
      </c>
      <c r="T214" s="5">
        <f t="shared" si="84"/>
        <v>0</v>
      </c>
      <c r="U214" s="5">
        <f t="shared" si="85"/>
        <v>6.43004149482142e-5</v>
      </c>
      <c r="W214" s="4">
        <f t="shared" si="75"/>
        <v>63.735973487984</v>
      </c>
      <c r="X214" s="4">
        <f t="shared" si="76"/>
        <v>0</v>
      </c>
      <c r="Y214" s="4">
        <f t="shared" si="77"/>
        <v>0.73</v>
      </c>
      <c r="Z214" s="5">
        <f t="shared" si="86"/>
        <v>1.91950198407563</v>
      </c>
      <c r="AA214" s="5">
        <f t="shared" si="86"/>
        <v>0</v>
      </c>
      <c r="AB214" s="5">
        <f t="shared" si="87"/>
        <v>0.00126406021508354</v>
      </c>
      <c r="AD214" s="4">
        <f t="shared" si="78"/>
        <v>4469.476592</v>
      </c>
      <c r="AE214" s="5">
        <f t="shared" si="91"/>
        <v>1.60918679193359</v>
      </c>
      <c r="AG214">
        <f t="shared" si="88"/>
        <v>5.39921948616849</v>
      </c>
      <c r="AH214">
        <f t="shared" si="89"/>
        <v>0.00132836063003175</v>
      </c>
      <c r="AJ214">
        <f t="shared" si="79"/>
        <v>2.98303652069129</v>
      </c>
      <c r="AK214">
        <f t="shared" si="80"/>
        <v>0.000733911314808429</v>
      </c>
    </row>
    <row r="215" spans="1:37">
      <c r="A215">
        <v>12.2179936480123</v>
      </c>
      <c r="B215">
        <v>0.0309831385158501</v>
      </c>
      <c r="C215">
        <v>0.00137407602495256</v>
      </c>
      <c r="D215">
        <f t="shared" si="69"/>
        <v>0.0296090624908975</v>
      </c>
      <c r="E215">
        <f t="shared" si="70"/>
        <v>0.96901686148415</v>
      </c>
      <c r="F215">
        <f t="shared" si="71"/>
        <v>1</v>
      </c>
      <c r="G215" s="1">
        <v>213</v>
      </c>
      <c r="H215" s="2">
        <f t="shared" si="90"/>
        <v>7.94590235866796e-5</v>
      </c>
      <c r="I215" s="2">
        <f t="shared" si="81"/>
        <v>0.00171209480561813</v>
      </c>
      <c r="J215" s="2">
        <f t="shared" si="82"/>
        <v>0.0557048868673948</v>
      </c>
      <c r="K215" s="3">
        <f t="shared" si="72"/>
        <v>0.00138198160832204</v>
      </c>
      <c r="L215" s="3">
        <f t="shared" si="72"/>
        <v>0.0297774050858662</v>
      </c>
      <c r="M215" s="3">
        <f t="shared" si="72"/>
        <v>0.968840613305812</v>
      </c>
      <c r="N215" s="4">
        <f t="shared" si="73"/>
        <v>1338.079801</v>
      </c>
      <c r="O215" s="4">
        <f t="shared" si="74"/>
        <v>0</v>
      </c>
      <c r="P215" s="4">
        <v>0</v>
      </c>
      <c r="Q215" s="4">
        <f t="shared" si="83"/>
        <v>0.8</v>
      </c>
      <c r="R215" s="5">
        <f t="shared" si="84"/>
        <v>1.84920167544922</v>
      </c>
      <c r="S215" s="5">
        <f t="shared" si="84"/>
        <v>0</v>
      </c>
      <c r="T215" s="5">
        <f t="shared" si="84"/>
        <v>0</v>
      </c>
      <c r="U215" s="5">
        <f t="shared" si="85"/>
        <v>6.35672188693437e-5</v>
      </c>
      <c r="W215" s="4">
        <f t="shared" si="75"/>
        <v>445.869316844448</v>
      </c>
      <c r="X215" s="4">
        <f t="shared" si="76"/>
        <v>0</v>
      </c>
      <c r="Y215" s="4">
        <f t="shared" si="77"/>
        <v>0.73</v>
      </c>
      <c r="Z215" s="5">
        <f t="shared" si="86"/>
        <v>13.2768312630356</v>
      </c>
      <c r="AA215" s="5">
        <f t="shared" si="86"/>
        <v>0</v>
      </c>
      <c r="AB215" s="5">
        <f t="shared" si="87"/>
        <v>0.00124982920810124</v>
      </c>
      <c r="AD215" s="4">
        <f t="shared" si="78"/>
        <v>4469.476592</v>
      </c>
      <c r="AE215" s="5">
        <f t="shared" si="91"/>
        <v>1.58664777001011</v>
      </c>
      <c r="AG215">
        <f t="shared" si="88"/>
        <v>16.7126807084949</v>
      </c>
      <c r="AH215">
        <f t="shared" si="89"/>
        <v>0.00131339642697058</v>
      </c>
      <c r="AJ215">
        <f t="shared" si="79"/>
        <v>9.2077897636589</v>
      </c>
      <c r="AK215">
        <f t="shared" si="80"/>
        <v>0.000723610914779153</v>
      </c>
    </row>
    <row r="216" spans="1:37">
      <c r="A216">
        <v>12.2754900887088</v>
      </c>
      <c r="B216">
        <v>0.0306355579254903</v>
      </c>
      <c r="C216">
        <v>0.00135851727934153</v>
      </c>
      <c r="D216">
        <f t="shared" si="69"/>
        <v>0.0292770406461488</v>
      </c>
      <c r="E216">
        <f t="shared" si="70"/>
        <v>0.96936444207451</v>
      </c>
      <c r="F216">
        <f t="shared" si="71"/>
        <v>1</v>
      </c>
      <c r="G216" s="1">
        <v>214</v>
      </c>
      <c r="H216" s="2">
        <f t="shared" si="90"/>
        <v>7.85571944339993e-5</v>
      </c>
      <c r="I216" s="2">
        <f t="shared" si="81"/>
        <v>0.00169287066843359</v>
      </c>
      <c r="J216" s="2">
        <f t="shared" si="82"/>
        <v>0.0557250128336326</v>
      </c>
      <c r="K216" s="3">
        <f t="shared" si="72"/>
        <v>0.00136629665214704</v>
      </c>
      <c r="L216" s="3">
        <f t="shared" si="72"/>
        <v>0.0294430515685232</v>
      </c>
      <c r="M216" s="3">
        <f t="shared" si="72"/>
        <v>0.96919065177933</v>
      </c>
      <c r="N216" s="4">
        <f t="shared" si="73"/>
        <v>1338.079801</v>
      </c>
      <c r="O216" s="4">
        <f t="shared" si="74"/>
        <v>0</v>
      </c>
      <c r="P216" s="4">
        <v>0</v>
      </c>
      <c r="Q216" s="4">
        <f t="shared" si="83"/>
        <v>0.8</v>
      </c>
      <c r="R216" s="5">
        <f t="shared" si="84"/>
        <v>1.82821395241188</v>
      </c>
      <c r="S216" s="5">
        <f t="shared" si="84"/>
        <v>0</v>
      </c>
      <c r="T216" s="5">
        <f t="shared" si="84"/>
        <v>0</v>
      </c>
      <c r="U216" s="5">
        <f t="shared" si="85"/>
        <v>6.28457555471994e-5</v>
      </c>
      <c r="W216" s="4">
        <f t="shared" si="75"/>
        <v>84.428751887984</v>
      </c>
      <c r="X216" s="4">
        <f t="shared" si="76"/>
        <v>0</v>
      </c>
      <c r="Y216" s="4">
        <f t="shared" si="77"/>
        <v>0.73</v>
      </c>
      <c r="Z216" s="5">
        <f t="shared" si="86"/>
        <v>2.48584009570396</v>
      </c>
      <c r="AA216" s="5">
        <f t="shared" si="86"/>
        <v>0</v>
      </c>
      <c r="AB216" s="5">
        <f t="shared" si="87"/>
        <v>0.00123579558795652</v>
      </c>
      <c r="AD216" s="4">
        <f t="shared" si="78"/>
        <v>4469.476592</v>
      </c>
      <c r="AE216" s="5">
        <f t="shared" si="91"/>
        <v>1.56448876368811</v>
      </c>
      <c r="AG216">
        <f t="shared" si="88"/>
        <v>5.87854281180396</v>
      </c>
      <c r="AH216">
        <f t="shared" si="89"/>
        <v>0.00129864134350372</v>
      </c>
      <c r="AJ216">
        <f t="shared" si="79"/>
        <v>3.22968863058345</v>
      </c>
      <c r="AK216">
        <f t="shared" si="80"/>
        <v>0.00071347735596953</v>
      </c>
    </row>
    <row r="217" spans="1:37">
      <c r="A217">
        <v>12.3329865294053</v>
      </c>
      <c r="B217">
        <v>0.030292810593821</v>
      </c>
      <c r="C217">
        <v>0.00134320577898977</v>
      </c>
      <c r="D217">
        <f t="shared" si="69"/>
        <v>0.0289496048148312</v>
      </c>
      <c r="E217">
        <f t="shared" si="70"/>
        <v>0.969707189406179</v>
      </c>
      <c r="F217">
        <f t="shared" si="71"/>
        <v>1</v>
      </c>
      <c r="G217" s="1">
        <v>215</v>
      </c>
      <c r="H217" s="2">
        <f t="shared" si="90"/>
        <v>7.76697298008563e-5</v>
      </c>
      <c r="I217" s="2">
        <f t="shared" si="81"/>
        <v>0.00167391243385169</v>
      </c>
      <c r="J217" s="2">
        <f t="shared" si="82"/>
        <v>0.0557448585328476</v>
      </c>
      <c r="K217" s="3">
        <f t="shared" si="72"/>
        <v>0.00135086152916565</v>
      </c>
      <c r="L217" s="3">
        <f t="shared" si="72"/>
        <v>0.02911332273049</v>
      </c>
      <c r="M217" s="3">
        <f t="shared" si="72"/>
        <v>0.969535815740344</v>
      </c>
      <c r="N217" s="4">
        <f t="shared" si="73"/>
        <v>1338.079801</v>
      </c>
      <c r="O217" s="4">
        <f t="shared" si="74"/>
        <v>0</v>
      </c>
      <c r="P217" s="4">
        <v>0</v>
      </c>
      <c r="Q217" s="4">
        <f t="shared" si="83"/>
        <v>0.8</v>
      </c>
      <c r="R217" s="5">
        <f t="shared" si="84"/>
        <v>1.80756052612453</v>
      </c>
      <c r="S217" s="5">
        <f t="shared" si="84"/>
        <v>0</v>
      </c>
      <c r="T217" s="5">
        <f t="shared" si="84"/>
        <v>0</v>
      </c>
      <c r="U217" s="5">
        <f t="shared" si="85"/>
        <v>6.21357838406851e-5</v>
      </c>
      <c r="W217" s="4">
        <f t="shared" si="75"/>
        <v>445.869316844448</v>
      </c>
      <c r="X217" s="4">
        <f t="shared" si="76"/>
        <v>0</v>
      </c>
      <c r="Y217" s="4">
        <f t="shared" si="77"/>
        <v>0.73</v>
      </c>
      <c r="Z217" s="5">
        <f t="shared" si="86"/>
        <v>12.9807373169155</v>
      </c>
      <c r="AA217" s="5">
        <f t="shared" si="86"/>
        <v>0</v>
      </c>
      <c r="AB217" s="5">
        <f t="shared" si="87"/>
        <v>0.00122195607671173</v>
      </c>
      <c r="AD217" s="4">
        <f t="shared" si="78"/>
        <v>4469.476592</v>
      </c>
      <c r="AE217" s="5">
        <f t="shared" si="91"/>
        <v>1.54270224415668</v>
      </c>
      <c r="AG217">
        <f t="shared" si="88"/>
        <v>16.3310000871967</v>
      </c>
      <c r="AH217">
        <f t="shared" si="89"/>
        <v>0.00128409186055242</v>
      </c>
      <c r="AJ217">
        <f t="shared" si="79"/>
        <v>8.94716488935589</v>
      </c>
      <c r="AK217">
        <f t="shared" si="80"/>
        <v>0.000703507534633441</v>
      </c>
    </row>
    <row r="218" spans="1:37">
      <c r="A218">
        <v>12.3904829701018</v>
      </c>
      <c r="B218">
        <v>0.0299548156402985</v>
      </c>
      <c r="C218">
        <v>0.00132813647740733</v>
      </c>
      <c r="D218">
        <f t="shared" si="69"/>
        <v>0.0286266791628912</v>
      </c>
      <c r="E218">
        <f t="shared" si="70"/>
        <v>0.970045184359702</v>
      </c>
      <c r="F218">
        <f t="shared" si="71"/>
        <v>1</v>
      </c>
      <c r="G218" s="1">
        <v>216</v>
      </c>
      <c r="H218" s="2">
        <f t="shared" si="90"/>
        <v>7.67963358124954e-5</v>
      </c>
      <c r="I218" s="2">
        <f t="shared" si="81"/>
        <v>0.00165521569862498</v>
      </c>
      <c r="J218" s="2">
        <f t="shared" si="82"/>
        <v>0.0557644286620627</v>
      </c>
      <c r="K218" s="3">
        <f t="shared" si="72"/>
        <v>0.00133567112819855</v>
      </c>
      <c r="L218" s="3">
        <f t="shared" si="72"/>
        <v>0.0287881419888612</v>
      </c>
      <c r="M218" s="3">
        <f t="shared" si="72"/>
        <v>0.96987618688294</v>
      </c>
      <c r="N218" s="4">
        <f t="shared" si="73"/>
        <v>1338.079801</v>
      </c>
      <c r="O218" s="4">
        <f t="shared" si="74"/>
        <v>0</v>
      </c>
      <c r="P218" s="4">
        <v>0</v>
      </c>
      <c r="Q218" s="4">
        <f t="shared" si="83"/>
        <v>0.8</v>
      </c>
      <c r="R218" s="5">
        <f t="shared" si="84"/>
        <v>1.78723455742136</v>
      </c>
      <c r="S218" s="5">
        <f t="shared" si="84"/>
        <v>0</v>
      </c>
      <c r="T218" s="5">
        <f t="shared" si="84"/>
        <v>0</v>
      </c>
      <c r="U218" s="5">
        <f t="shared" si="85"/>
        <v>6.14370686499963e-5</v>
      </c>
      <c r="W218" s="4">
        <f t="shared" si="75"/>
        <v>63.735973487984</v>
      </c>
      <c r="X218" s="4">
        <f t="shared" si="76"/>
        <v>0</v>
      </c>
      <c r="Y218" s="4">
        <f t="shared" si="77"/>
        <v>0.73</v>
      </c>
      <c r="Z218" s="5">
        <f t="shared" si="86"/>
        <v>1.83484025457038</v>
      </c>
      <c r="AA218" s="5">
        <f t="shared" si="86"/>
        <v>0</v>
      </c>
      <c r="AB218" s="5">
        <f t="shared" si="87"/>
        <v>0.00120830745999624</v>
      </c>
      <c r="AD218" s="4">
        <f t="shared" si="78"/>
        <v>4469.476592</v>
      </c>
      <c r="AE218" s="5">
        <f t="shared" si="91"/>
        <v>1.5212808544251</v>
      </c>
      <c r="AG218">
        <f t="shared" si="88"/>
        <v>5.14335566641684</v>
      </c>
      <c r="AH218">
        <f t="shared" si="89"/>
        <v>0.00126974452864624</v>
      </c>
      <c r="AJ218">
        <f t="shared" si="79"/>
        <v>2.8099649826839</v>
      </c>
      <c r="AK218">
        <f t="shared" si="80"/>
        <v>0.000693698412837163</v>
      </c>
    </row>
    <row r="219" spans="1:37">
      <c r="A219">
        <v>12.4479794107984</v>
      </c>
      <c r="B219">
        <v>0.0296214937745009</v>
      </c>
      <c r="C219">
        <v>0.00131330445367404</v>
      </c>
      <c r="D219">
        <f t="shared" si="69"/>
        <v>0.0283081893208269</v>
      </c>
      <c r="E219">
        <f t="shared" si="70"/>
        <v>0.970378506225499</v>
      </c>
      <c r="F219">
        <f t="shared" si="71"/>
        <v>1</v>
      </c>
      <c r="G219" s="1">
        <v>217</v>
      </c>
      <c r="H219" s="2">
        <f t="shared" si="90"/>
        <v>7.59367259237455e-5</v>
      </c>
      <c r="I219" s="2">
        <f t="shared" si="81"/>
        <v>0.0016367761446714</v>
      </c>
      <c r="J219" s="2">
        <f t="shared" si="82"/>
        <v>0.0557837278260045</v>
      </c>
      <c r="K219" s="3">
        <f t="shared" si="72"/>
        <v>0.00132072046554068</v>
      </c>
      <c r="L219" s="3">
        <f t="shared" si="72"/>
        <v>0.028467434241859</v>
      </c>
      <c r="M219" s="3">
        <f t="shared" si="72"/>
        <v>0.9702118452926</v>
      </c>
      <c r="N219" s="4">
        <f t="shared" si="73"/>
        <v>1338.079801</v>
      </c>
      <c r="O219" s="4">
        <f t="shared" si="74"/>
        <v>1574.14362</v>
      </c>
      <c r="P219" s="4">
        <v>0</v>
      </c>
      <c r="Q219" s="4">
        <f t="shared" si="83"/>
        <v>0.8</v>
      </c>
      <c r="R219" s="5">
        <f t="shared" si="84"/>
        <v>1.76722937770731</v>
      </c>
      <c r="S219" s="5">
        <f t="shared" si="84"/>
        <v>2.0790036946343</v>
      </c>
      <c r="T219" s="5">
        <f t="shared" si="84"/>
        <v>0</v>
      </c>
      <c r="U219" s="5">
        <f t="shared" si="85"/>
        <v>6.07493807389964e-5</v>
      </c>
      <c r="W219" s="4">
        <f t="shared" si="75"/>
        <v>445.869316844448</v>
      </c>
      <c r="X219" s="4">
        <f t="shared" si="76"/>
        <v>1574.14362</v>
      </c>
      <c r="Y219" s="4">
        <f t="shared" si="77"/>
        <v>0.73</v>
      </c>
      <c r="Z219" s="5">
        <f t="shared" si="86"/>
        <v>12.6927554577319</v>
      </c>
      <c r="AA219" s="5">
        <f t="shared" si="86"/>
        <v>44.8118299895919</v>
      </c>
      <c r="AB219" s="5">
        <f t="shared" si="87"/>
        <v>0.00119484658561012</v>
      </c>
      <c r="AD219" s="4">
        <f t="shared" si="78"/>
        <v>4469.476592</v>
      </c>
      <c r="AE219" s="5">
        <f t="shared" si="91"/>
        <v>1.50021740488327</v>
      </c>
      <c r="AG219">
        <f t="shared" si="88"/>
        <v>62.8510359245487</v>
      </c>
      <c r="AH219">
        <f t="shared" si="89"/>
        <v>0.00125559596634912</v>
      </c>
      <c r="AJ219">
        <f t="shared" si="79"/>
        <v>34.2411609983468</v>
      </c>
      <c r="AK219">
        <f t="shared" si="80"/>
        <v>0.000684047016890019</v>
      </c>
    </row>
    <row r="220" spans="1:37">
      <c r="A220">
        <v>12.5054758514949</v>
      </c>
      <c r="B220">
        <v>0.0292927672601193</v>
      </c>
      <c r="C220">
        <v>0.00129870490875954</v>
      </c>
      <c r="D220">
        <f t="shared" si="69"/>
        <v>0.0279940623513598</v>
      </c>
      <c r="E220">
        <f t="shared" si="70"/>
        <v>0.970707232739881</v>
      </c>
      <c r="F220">
        <f t="shared" si="71"/>
        <v>1</v>
      </c>
      <c r="G220" s="1">
        <v>218</v>
      </c>
      <c r="H220" s="2">
        <f t="shared" si="90"/>
        <v>7.50906207029328e-5</v>
      </c>
      <c r="I220" s="2">
        <f t="shared" si="81"/>
        <v>0.00161858953717465</v>
      </c>
      <c r="J220" s="2">
        <f t="shared" si="82"/>
        <v>0.0558027605386226</v>
      </c>
      <c r="K220" s="3">
        <f t="shared" si="72"/>
        <v>0.00130600468121679</v>
      </c>
      <c r="L220" s="3">
        <f t="shared" si="72"/>
        <v>0.0281511258360933</v>
      </c>
      <c r="M220" s="3">
        <f t="shared" si="72"/>
        <v>0.97054286948269</v>
      </c>
      <c r="N220" s="4">
        <f t="shared" si="73"/>
        <v>1338.079801</v>
      </c>
      <c r="O220" s="4">
        <f t="shared" si="74"/>
        <v>0</v>
      </c>
      <c r="P220" s="4">
        <v>0</v>
      </c>
      <c r="Q220" s="4">
        <f t="shared" si="83"/>
        <v>0.8</v>
      </c>
      <c r="R220" s="5">
        <f t="shared" si="84"/>
        <v>1.74753848394763</v>
      </c>
      <c r="S220" s="5">
        <f t="shared" si="84"/>
        <v>0</v>
      </c>
      <c r="T220" s="5">
        <f t="shared" si="84"/>
        <v>0</v>
      </c>
      <c r="U220" s="5">
        <f t="shared" si="85"/>
        <v>6.00724965623462e-5</v>
      </c>
      <c r="W220" s="4">
        <f t="shared" si="75"/>
        <v>84.428751887984</v>
      </c>
      <c r="X220" s="4">
        <f t="shared" si="76"/>
        <v>0</v>
      </c>
      <c r="Y220" s="4">
        <f t="shared" si="77"/>
        <v>0.73</v>
      </c>
      <c r="Z220" s="5">
        <f t="shared" si="86"/>
        <v>2.37676441858294</v>
      </c>
      <c r="AA220" s="5">
        <f t="shared" si="86"/>
        <v>0</v>
      </c>
      <c r="AB220" s="5">
        <f t="shared" si="87"/>
        <v>0.0011815703621375</v>
      </c>
      <c r="AD220" s="4">
        <f t="shared" si="78"/>
        <v>4469.476592</v>
      </c>
      <c r="AE220" s="5">
        <f t="shared" si="91"/>
        <v>1.47950486899108</v>
      </c>
      <c r="AG220">
        <f t="shared" si="88"/>
        <v>5.60380777152165</v>
      </c>
      <c r="AH220">
        <f t="shared" si="89"/>
        <v>0.00124164285869984</v>
      </c>
      <c r="AJ220">
        <f t="shared" si="79"/>
        <v>3.04439472908712</v>
      </c>
      <c r="AK220">
        <f t="shared" si="80"/>
        <v>0.000674550435802695</v>
      </c>
    </row>
    <row r="221" spans="1:37">
      <c r="A221">
        <v>12.5629722921914</v>
      </c>
      <c r="B221">
        <v>0.0289685598798733</v>
      </c>
      <c r="C221">
        <v>0.00128433316196716</v>
      </c>
      <c r="D221">
        <f t="shared" si="69"/>
        <v>0.0276842267179061</v>
      </c>
      <c r="E221">
        <f t="shared" si="70"/>
        <v>0.971031440120127</v>
      </c>
      <c r="F221">
        <f t="shared" si="71"/>
        <v>1</v>
      </c>
      <c r="G221" s="1">
        <v>219</v>
      </c>
      <c r="H221" s="2">
        <f t="shared" si="90"/>
        <v>7.425774762517e-5</v>
      </c>
      <c r="I221" s="2">
        <f t="shared" si="81"/>
        <v>0.00160065172277682</v>
      </c>
      <c r="J221" s="2">
        <f t="shared" si="82"/>
        <v>0.0558215312260982</v>
      </c>
      <c r="K221" s="3">
        <f t="shared" si="72"/>
        <v>0.00129151903536335</v>
      </c>
      <c r="L221" s="3">
        <f t="shared" si="72"/>
        <v>0.027839144534633</v>
      </c>
      <c r="M221" s="3">
        <f t="shared" si="72"/>
        <v>0.970869336430004</v>
      </c>
      <c r="N221" s="4">
        <f t="shared" si="73"/>
        <v>1338.079801</v>
      </c>
      <c r="O221" s="4">
        <f t="shared" si="74"/>
        <v>0</v>
      </c>
      <c r="P221" s="4">
        <v>0</v>
      </c>
      <c r="Q221" s="4">
        <f t="shared" si="83"/>
        <v>0.8</v>
      </c>
      <c r="R221" s="5">
        <f t="shared" si="84"/>
        <v>1.7281555338267</v>
      </c>
      <c r="S221" s="5">
        <f t="shared" si="84"/>
        <v>0</v>
      </c>
      <c r="T221" s="5">
        <f t="shared" si="84"/>
        <v>0</v>
      </c>
      <c r="U221" s="5">
        <f t="shared" si="85"/>
        <v>5.9406198100136e-5</v>
      </c>
      <c r="W221" s="4">
        <f t="shared" si="75"/>
        <v>445.869316844448</v>
      </c>
      <c r="X221" s="4">
        <f t="shared" si="76"/>
        <v>0</v>
      </c>
      <c r="Y221" s="4">
        <f t="shared" si="77"/>
        <v>0.73</v>
      </c>
      <c r="Z221" s="5">
        <f t="shared" si="86"/>
        <v>12.4126203551906</v>
      </c>
      <c r="AA221" s="5">
        <f t="shared" si="86"/>
        <v>0</v>
      </c>
      <c r="AB221" s="5">
        <f t="shared" si="87"/>
        <v>0.00116847575762708</v>
      </c>
      <c r="AD221" s="4">
        <f t="shared" si="78"/>
        <v>4469.476592</v>
      </c>
      <c r="AE221" s="5">
        <f t="shared" si="91"/>
        <v>1.45913637908101</v>
      </c>
      <c r="AG221">
        <f t="shared" si="88"/>
        <v>15.5999122680984</v>
      </c>
      <c r="AH221">
        <f t="shared" si="89"/>
        <v>0.00122788195572721</v>
      </c>
      <c r="AJ221">
        <f t="shared" si="79"/>
        <v>8.4512622575754</v>
      </c>
      <c r="AK221">
        <f t="shared" si="80"/>
        <v>0.000665205819805567</v>
      </c>
    </row>
    <row r="222" spans="1:37">
      <c r="A222">
        <v>12.620468732888</v>
      </c>
      <c r="B222">
        <v>0.0286487969013226</v>
      </c>
      <c r="C222">
        <v>0.00127018464749714</v>
      </c>
      <c r="D222">
        <f t="shared" si="69"/>
        <v>0.0273786122538255</v>
      </c>
      <c r="E222">
        <f t="shared" si="70"/>
        <v>0.971351203098677</v>
      </c>
      <c r="F222">
        <f t="shared" si="71"/>
        <v>1</v>
      </c>
      <c r="G222" s="1">
        <v>220</v>
      </c>
      <c r="H222" s="2">
        <f t="shared" si="90"/>
        <v>7.34378408701359e-5</v>
      </c>
      <c r="I222" s="2">
        <f t="shared" si="81"/>
        <v>0.00158295862776229</v>
      </c>
      <c r="J222" s="2">
        <f t="shared" si="82"/>
        <v>0.0558400442279672</v>
      </c>
      <c r="K222" s="3">
        <f t="shared" si="72"/>
        <v>0.00127725890473215</v>
      </c>
      <c r="L222" s="3">
        <f t="shared" si="72"/>
        <v>0.0275314194858658</v>
      </c>
      <c r="M222" s="3">
        <f t="shared" si="72"/>
        <v>0.971191321609402</v>
      </c>
      <c r="N222" s="4">
        <f t="shared" si="73"/>
        <v>1338.079801</v>
      </c>
      <c r="O222" s="4">
        <f t="shared" si="74"/>
        <v>0</v>
      </c>
      <c r="P222" s="4">
        <v>0</v>
      </c>
      <c r="Q222" s="4">
        <f t="shared" si="83"/>
        <v>0.8</v>
      </c>
      <c r="R222" s="5">
        <f t="shared" si="84"/>
        <v>1.70907434106947</v>
      </c>
      <c r="S222" s="5">
        <f t="shared" si="84"/>
        <v>0</v>
      </c>
      <c r="T222" s="5">
        <f t="shared" si="84"/>
        <v>0</v>
      </c>
      <c r="U222" s="5">
        <f t="shared" si="85"/>
        <v>5.87502726961087e-5</v>
      </c>
      <c r="W222" s="4">
        <f t="shared" si="75"/>
        <v>63.735973487984</v>
      </c>
      <c r="X222" s="4">
        <f t="shared" si="76"/>
        <v>0</v>
      </c>
      <c r="Y222" s="4">
        <f t="shared" si="77"/>
        <v>0.73</v>
      </c>
      <c r="Z222" s="5">
        <f t="shared" si="86"/>
        <v>1.75474182243771</v>
      </c>
      <c r="AA222" s="5">
        <f t="shared" si="86"/>
        <v>0</v>
      </c>
      <c r="AB222" s="5">
        <f t="shared" si="87"/>
        <v>0.00115555979826647</v>
      </c>
      <c r="AD222" s="4">
        <f t="shared" si="78"/>
        <v>4469.476592</v>
      </c>
      <c r="AE222" s="5">
        <f t="shared" si="91"/>
        <v>1.43910522229162</v>
      </c>
      <c r="AG222">
        <f t="shared" si="88"/>
        <v>4.9029213857988</v>
      </c>
      <c r="AH222">
        <f t="shared" si="89"/>
        <v>0.00121431007096258</v>
      </c>
      <c r="AJ222">
        <f t="shared" si="79"/>
        <v>2.64871995452383</v>
      </c>
      <c r="AK222">
        <f t="shared" si="80"/>
        <v>0.000656010378884306</v>
      </c>
    </row>
    <row r="223" spans="1:37">
      <c r="A223">
        <v>12.6779651735845</v>
      </c>
      <c r="B223">
        <v>0.028333405043552</v>
      </c>
      <c r="C223">
        <v>0.00125625491112455</v>
      </c>
      <c r="D223">
        <f t="shared" si="69"/>
        <v>0.0270771501324275</v>
      </c>
      <c r="E223">
        <f t="shared" si="70"/>
        <v>0.971666594956448</v>
      </c>
      <c r="F223">
        <f t="shared" si="71"/>
        <v>1</v>
      </c>
      <c r="G223" s="1">
        <v>221</v>
      </c>
      <c r="H223" s="2">
        <f t="shared" si="90"/>
        <v>7.2630641127792e-5</v>
      </c>
      <c r="I223" s="2">
        <f t="shared" si="81"/>
        <v>0.00156550625631195</v>
      </c>
      <c r="J223" s="2">
        <f t="shared" si="82"/>
        <v>0.0558583037990604</v>
      </c>
      <c r="K223" s="3">
        <f t="shared" si="72"/>
        <v>0.00126321977931084</v>
      </c>
      <c r="L223" s="3">
        <f t="shared" si="72"/>
        <v>0.0272278811931265</v>
      </c>
      <c r="M223" s="3">
        <f t="shared" si="72"/>
        <v>0.971508899027563</v>
      </c>
      <c r="N223" s="4">
        <f t="shared" si="73"/>
        <v>1338.079801</v>
      </c>
      <c r="O223" s="4">
        <f t="shared" si="74"/>
        <v>0</v>
      </c>
      <c r="P223" s="4">
        <v>0</v>
      </c>
      <c r="Q223" s="4">
        <f t="shared" si="83"/>
        <v>0.8</v>
      </c>
      <c r="R223" s="5">
        <f t="shared" si="84"/>
        <v>1.69028887091952</v>
      </c>
      <c r="S223" s="5">
        <f t="shared" si="84"/>
        <v>0</v>
      </c>
      <c r="T223" s="5">
        <f t="shared" si="84"/>
        <v>0</v>
      </c>
      <c r="U223" s="5">
        <f t="shared" si="85"/>
        <v>5.81045129022336e-5</v>
      </c>
      <c r="W223" s="4">
        <f t="shared" si="75"/>
        <v>445.869316844448</v>
      </c>
      <c r="X223" s="4">
        <f t="shared" si="76"/>
        <v>0</v>
      </c>
      <c r="Y223" s="4">
        <f t="shared" si="77"/>
        <v>0.73</v>
      </c>
      <c r="Z223" s="5">
        <f t="shared" si="86"/>
        <v>12.1400767867011</v>
      </c>
      <c r="AA223" s="5">
        <f t="shared" si="86"/>
        <v>0</v>
      </c>
      <c r="AB223" s="5">
        <f t="shared" si="87"/>
        <v>0.00114281956710772</v>
      </c>
      <c r="AD223" s="4">
        <f t="shared" si="78"/>
        <v>4469.476592</v>
      </c>
      <c r="AE223" s="5">
        <f t="shared" si="91"/>
        <v>1.41940483661723</v>
      </c>
      <c r="AG223">
        <f t="shared" si="88"/>
        <v>15.2497704942378</v>
      </c>
      <c r="AH223">
        <f t="shared" si="89"/>
        <v>0.00120092408000996</v>
      </c>
      <c r="AJ223">
        <f t="shared" si="79"/>
        <v>8.21535078584703</v>
      </c>
      <c r="AK223">
        <f t="shared" si="80"/>
        <v>0.000646961381365071</v>
      </c>
    </row>
    <row r="224" spans="1:37">
      <c r="A224">
        <v>12.735461614281</v>
      </c>
      <c r="B224">
        <v>0.0280223124447018</v>
      </c>
      <c r="C224">
        <v>0.00124253960698758</v>
      </c>
      <c r="D224">
        <f t="shared" si="69"/>
        <v>0.0267797728377142</v>
      </c>
      <c r="E224">
        <f t="shared" si="70"/>
        <v>0.971977687555298</v>
      </c>
      <c r="F224">
        <f t="shared" si="71"/>
        <v>1</v>
      </c>
      <c r="G224" s="1">
        <v>222</v>
      </c>
      <c r="H224" s="2">
        <f t="shared" si="90"/>
        <v>7.18358954116869e-5</v>
      </c>
      <c r="I224" s="2">
        <f t="shared" si="81"/>
        <v>0.00154829068882436</v>
      </c>
      <c r="J224" s="2">
        <f t="shared" si="82"/>
        <v>0.0558763141122641</v>
      </c>
      <c r="K224" s="3">
        <f t="shared" si="72"/>
        <v>0.00124939725905606</v>
      </c>
      <c r="L224" s="3">
        <f t="shared" si="72"/>
        <v>0.0269284614850708</v>
      </c>
      <c r="M224" s="3">
        <f t="shared" si="72"/>
        <v>0.971822141255873</v>
      </c>
      <c r="N224" s="4">
        <f t="shared" si="73"/>
        <v>1338.079801</v>
      </c>
      <c r="O224" s="4">
        <f t="shared" si="74"/>
        <v>0</v>
      </c>
      <c r="P224" s="4">
        <v>0</v>
      </c>
      <c r="Q224" s="4">
        <f t="shared" si="83"/>
        <v>0.8</v>
      </c>
      <c r="R224" s="5">
        <f t="shared" si="84"/>
        <v>1.67179323576768</v>
      </c>
      <c r="S224" s="5">
        <f t="shared" si="84"/>
        <v>0</v>
      </c>
      <c r="T224" s="5">
        <f t="shared" si="84"/>
        <v>0</v>
      </c>
      <c r="U224" s="5">
        <f t="shared" si="85"/>
        <v>5.74687163293495e-5</v>
      </c>
      <c r="W224" s="4">
        <f t="shared" si="75"/>
        <v>84.428751887984</v>
      </c>
      <c r="X224" s="4">
        <f t="shared" si="76"/>
        <v>0</v>
      </c>
      <c r="Y224" s="4">
        <f t="shared" si="77"/>
        <v>0.73</v>
      </c>
      <c r="Z224" s="5">
        <f t="shared" si="86"/>
        <v>2.27353639344818</v>
      </c>
      <c r="AA224" s="5">
        <f t="shared" si="86"/>
        <v>0</v>
      </c>
      <c r="AB224" s="5">
        <f t="shared" si="87"/>
        <v>0.00113025220284179</v>
      </c>
      <c r="AD224" s="4">
        <f t="shared" si="78"/>
        <v>4469.476592</v>
      </c>
      <c r="AE224" s="5">
        <f t="shared" si="91"/>
        <v>1.40002880705933</v>
      </c>
      <c r="AG224">
        <f t="shared" si="88"/>
        <v>5.34535843627519</v>
      </c>
      <c r="AH224">
        <f t="shared" si="89"/>
        <v>0.00118772091917114</v>
      </c>
      <c r="AJ224">
        <f t="shared" si="79"/>
        <v>2.87158269487661</v>
      </c>
      <c r="AK224">
        <f t="shared" si="80"/>
        <v>0.000638056152547069</v>
      </c>
    </row>
    <row r="225" spans="1:37">
      <c r="A225">
        <v>12.7929580549776</v>
      </c>
      <c r="B225">
        <v>0.0277154486303216</v>
      </c>
      <c r="C225">
        <v>0.00122903449448213</v>
      </c>
      <c r="D225">
        <f t="shared" si="69"/>
        <v>0.0264864141358395</v>
      </c>
      <c r="E225">
        <f t="shared" si="70"/>
        <v>0.972284551369678</v>
      </c>
      <c r="F225">
        <f t="shared" si="71"/>
        <v>1</v>
      </c>
      <c r="G225" s="1">
        <v>223</v>
      </c>
      <c r="H225" s="2">
        <f t="shared" si="90"/>
        <v>7.10533568762024e-5</v>
      </c>
      <c r="I225" s="2">
        <f t="shared" si="81"/>
        <v>0.00153130808022946</v>
      </c>
      <c r="J225" s="2">
        <f t="shared" si="82"/>
        <v>0.055894079259494</v>
      </c>
      <c r="K225" s="3">
        <f t="shared" si="72"/>
        <v>0.00123578705073486</v>
      </c>
      <c r="L225" s="3">
        <f t="shared" si="72"/>
        <v>0.0266330934867768</v>
      </c>
      <c r="M225" s="3">
        <f t="shared" si="72"/>
        <v>0.972131119462488</v>
      </c>
      <c r="N225" s="4">
        <f t="shared" si="73"/>
        <v>1338.079801</v>
      </c>
      <c r="O225" s="4">
        <f t="shared" si="74"/>
        <v>0</v>
      </c>
      <c r="P225" s="4">
        <v>0</v>
      </c>
      <c r="Q225" s="4">
        <f t="shared" si="83"/>
        <v>0.8</v>
      </c>
      <c r="R225" s="5">
        <f t="shared" si="84"/>
        <v>1.65358169092567</v>
      </c>
      <c r="S225" s="5">
        <f t="shared" si="84"/>
        <v>0</v>
      </c>
      <c r="T225" s="5">
        <f t="shared" si="84"/>
        <v>0</v>
      </c>
      <c r="U225" s="5">
        <f t="shared" si="85"/>
        <v>5.68426855009619e-5</v>
      </c>
      <c r="W225" s="4">
        <f t="shared" si="75"/>
        <v>445.869316844448</v>
      </c>
      <c r="X225" s="4">
        <f t="shared" si="76"/>
        <v>0</v>
      </c>
      <c r="Y225" s="4">
        <f t="shared" si="77"/>
        <v>0.73</v>
      </c>
      <c r="Z225" s="5">
        <f t="shared" si="86"/>
        <v>11.8748791984035</v>
      </c>
      <c r="AA225" s="5">
        <f t="shared" si="86"/>
        <v>0</v>
      </c>
      <c r="AB225" s="5">
        <f t="shared" si="87"/>
        <v>0.00111785489856751</v>
      </c>
      <c r="AD225" s="4">
        <f t="shared" si="78"/>
        <v>4469.476592</v>
      </c>
      <c r="AE225" s="5">
        <f t="shared" si="91"/>
        <v>1.38097086190446</v>
      </c>
      <c r="AG225">
        <f t="shared" si="88"/>
        <v>14.9094317512336</v>
      </c>
      <c r="AH225">
        <f t="shared" si="89"/>
        <v>0.00117469758406847</v>
      </c>
      <c r="AJ225">
        <f t="shared" si="79"/>
        <v>7.98706607255089</v>
      </c>
      <c r="AK225">
        <f t="shared" si="80"/>
        <v>0.000629292073351114</v>
      </c>
    </row>
    <row r="226" spans="1:37">
      <c r="A226">
        <v>12.8504544956741</v>
      </c>
      <c r="B226">
        <v>0.0274127444825244</v>
      </c>
      <c r="C226">
        <v>0.0012157354352587</v>
      </c>
      <c r="D226">
        <f t="shared" si="69"/>
        <v>0.0261970090472657</v>
      </c>
      <c r="E226">
        <f t="shared" si="70"/>
        <v>0.972587255517476</v>
      </c>
      <c r="F226">
        <f t="shared" si="71"/>
        <v>1</v>
      </c>
      <c r="G226" s="1">
        <v>224</v>
      </c>
      <c r="H226" s="2">
        <f t="shared" si="90"/>
        <v>7.02827846409653e-5</v>
      </c>
      <c r="I226" s="2">
        <f t="shared" si="81"/>
        <v>0.00151455465836801</v>
      </c>
      <c r="J226" s="2">
        <f t="shared" si="82"/>
        <v>0.0559116032534912</v>
      </c>
      <c r="K226" s="3">
        <f t="shared" si="72"/>
        <v>0.00122238496487042</v>
      </c>
      <c r="L226" s="3">
        <f t="shared" si="72"/>
        <v>0.0263417115915526</v>
      </c>
      <c r="M226" s="3">
        <f t="shared" si="72"/>
        <v>0.972435903443577</v>
      </c>
      <c r="N226" s="4">
        <f t="shared" si="73"/>
        <v>1338.079801</v>
      </c>
      <c r="O226" s="4">
        <f t="shared" si="74"/>
        <v>0</v>
      </c>
      <c r="P226" s="4">
        <v>0</v>
      </c>
      <c r="Q226" s="4">
        <f t="shared" si="83"/>
        <v>0.8</v>
      </c>
      <c r="R226" s="5">
        <f t="shared" si="84"/>
        <v>1.6356486305392</v>
      </c>
      <c r="S226" s="5">
        <f t="shared" si="84"/>
        <v>0</v>
      </c>
      <c r="T226" s="5">
        <f t="shared" si="84"/>
        <v>0</v>
      </c>
      <c r="U226" s="5">
        <f t="shared" si="85"/>
        <v>5.62262277127722e-5</v>
      </c>
      <c r="W226" s="4">
        <f t="shared" si="75"/>
        <v>63.735973487984</v>
      </c>
      <c r="X226" s="4">
        <f t="shared" si="76"/>
        <v>0</v>
      </c>
      <c r="Y226" s="4">
        <f t="shared" si="77"/>
        <v>0.73</v>
      </c>
      <c r="Z226" s="5">
        <f t="shared" si="86"/>
        <v>1.67891463162732</v>
      </c>
      <c r="AA226" s="5">
        <f t="shared" si="86"/>
        <v>0</v>
      </c>
      <c r="AB226" s="5">
        <f t="shared" si="87"/>
        <v>0.00110562490060865</v>
      </c>
      <c r="AD226" s="4">
        <f t="shared" si="78"/>
        <v>4469.476592</v>
      </c>
      <c r="AE226" s="5">
        <f t="shared" si="91"/>
        <v>1.36222486909245</v>
      </c>
      <c r="AG226">
        <f t="shared" si="88"/>
        <v>4.67678813125896</v>
      </c>
      <c r="AH226">
        <f t="shared" si="89"/>
        <v>0.00116185112832142</v>
      </c>
      <c r="AJ226">
        <f t="shared" si="79"/>
        <v>2.49836318909072</v>
      </c>
      <c r="AK226">
        <f t="shared" si="80"/>
        <v>0.000620666579013997</v>
      </c>
    </row>
    <row r="227" spans="1:37">
      <c r="A227">
        <v>12.9079509363706</v>
      </c>
      <c r="B227">
        <v>0.027114132209916</v>
      </c>
      <c r="C227">
        <v>0.00120263839031776</v>
      </c>
      <c r="D227">
        <f t="shared" si="69"/>
        <v>0.0259114938195982</v>
      </c>
      <c r="E227">
        <f t="shared" si="70"/>
        <v>0.972885867790084</v>
      </c>
      <c r="F227">
        <f t="shared" si="71"/>
        <v>1</v>
      </c>
      <c r="G227" s="1">
        <v>225</v>
      </c>
      <c r="H227" s="2">
        <f t="shared" si="90"/>
        <v>6.95239436221126e-5</v>
      </c>
      <c r="I227" s="2">
        <f t="shared" si="81"/>
        <v>0.00149802672243403</v>
      </c>
      <c r="J227" s="2">
        <f t="shared" si="82"/>
        <v>0.055928890030444</v>
      </c>
      <c r="K227" s="3">
        <f t="shared" si="72"/>
        <v>0.00120918691278823</v>
      </c>
      <c r="L227" s="3">
        <f t="shared" si="72"/>
        <v>0.026054251433432</v>
      </c>
      <c r="M227" s="3">
        <f t="shared" si="72"/>
        <v>0.97273656165378</v>
      </c>
      <c r="N227" s="4">
        <f t="shared" si="73"/>
        <v>1338.079801</v>
      </c>
      <c r="O227" s="4">
        <f t="shared" si="74"/>
        <v>0</v>
      </c>
      <c r="P227" s="4">
        <v>0</v>
      </c>
      <c r="Q227" s="4">
        <f t="shared" si="83"/>
        <v>0.8</v>
      </c>
      <c r="R227" s="5">
        <f t="shared" si="84"/>
        <v>1.61798858363548</v>
      </c>
      <c r="S227" s="5">
        <f t="shared" si="84"/>
        <v>0</v>
      </c>
      <c r="T227" s="5">
        <f t="shared" si="84"/>
        <v>0</v>
      </c>
      <c r="U227" s="5">
        <f t="shared" si="85"/>
        <v>5.56191548976901e-5</v>
      </c>
      <c r="W227" s="4">
        <f t="shared" si="75"/>
        <v>445.869316844448</v>
      </c>
      <c r="X227" s="4">
        <f t="shared" si="76"/>
        <v>0</v>
      </c>
      <c r="Y227" s="4">
        <f t="shared" si="77"/>
        <v>0.73</v>
      </c>
      <c r="Z227" s="5">
        <f t="shared" si="86"/>
        <v>11.6167912875178</v>
      </c>
      <c r="AA227" s="5">
        <f t="shared" si="86"/>
        <v>0</v>
      </c>
      <c r="AB227" s="5">
        <f t="shared" si="87"/>
        <v>0.00109355950737684</v>
      </c>
      <c r="AD227" s="4">
        <f t="shared" si="78"/>
        <v>4469.476592</v>
      </c>
      <c r="AE227" s="5">
        <f t="shared" si="91"/>
        <v>1.34378483269382</v>
      </c>
      <c r="AG227">
        <f t="shared" si="88"/>
        <v>14.5785647038471</v>
      </c>
      <c r="AH227">
        <f t="shared" si="89"/>
        <v>0.00114917866227453</v>
      </c>
      <c r="AJ227">
        <f t="shared" si="79"/>
        <v>7.76612427516592</v>
      </c>
      <c r="AK227">
        <f t="shared" si="80"/>
        <v>0.000612177157826642</v>
      </c>
    </row>
    <row r="228" spans="1:37">
      <c r="A228">
        <v>12.9654473770671</v>
      </c>
      <c r="B228">
        <v>0.0268195453182814</v>
      </c>
      <c r="C228">
        <v>0.00118973941719997</v>
      </c>
      <c r="D228">
        <f t="shared" si="69"/>
        <v>0.0256298059010814</v>
      </c>
      <c r="E228">
        <f t="shared" si="70"/>
        <v>0.973180454681719</v>
      </c>
      <c r="F228">
        <f t="shared" si="71"/>
        <v>1</v>
      </c>
      <c r="G228" s="1">
        <v>226</v>
      </c>
      <c r="H228" s="2">
        <f t="shared" si="90"/>
        <v>6.87766043667831e-5</v>
      </c>
      <c r="I228" s="2">
        <f t="shared" si="81"/>
        <v>0.0014817206414053</v>
      </c>
      <c r="J228" s="2">
        <f t="shared" si="82"/>
        <v>0.0559459434507281</v>
      </c>
      <c r="K228" s="3">
        <f t="shared" si="72"/>
        <v>0.00119618890375886</v>
      </c>
      <c r="L228" s="3">
        <f t="shared" si="72"/>
        <v>0.0257706498603398</v>
      </c>
      <c r="M228" s="3">
        <f t="shared" si="72"/>
        <v>0.973033161235901</v>
      </c>
      <c r="N228" s="4">
        <f t="shared" si="73"/>
        <v>1338.079801</v>
      </c>
      <c r="O228" s="4">
        <f t="shared" si="74"/>
        <v>0</v>
      </c>
      <c r="P228" s="4">
        <v>0</v>
      </c>
      <c r="Q228" s="4">
        <f t="shared" si="83"/>
        <v>0.8</v>
      </c>
      <c r="R228" s="5">
        <f t="shared" si="84"/>
        <v>1.60059621030007</v>
      </c>
      <c r="S228" s="5">
        <f t="shared" si="84"/>
        <v>0</v>
      </c>
      <c r="T228" s="5">
        <f t="shared" si="84"/>
        <v>0</v>
      </c>
      <c r="U228" s="5">
        <f t="shared" si="85"/>
        <v>5.50212834934265e-5</v>
      </c>
      <c r="W228" s="4">
        <f t="shared" si="75"/>
        <v>84.428751887984</v>
      </c>
      <c r="X228" s="4">
        <f t="shared" si="76"/>
        <v>0</v>
      </c>
      <c r="Y228" s="4">
        <f t="shared" si="77"/>
        <v>0.73</v>
      </c>
      <c r="Z228" s="5">
        <f t="shared" si="86"/>
        <v>2.17578380305074</v>
      </c>
      <c r="AA228" s="5">
        <f t="shared" si="86"/>
        <v>0</v>
      </c>
      <c r="AB228" s="5">
        <f t="shared" si="87"/>
        <v>0.00108165606822587</v>
      </c>
      <c r="AD228" s="4">
        <f t="shared" si="78"/>
        <v>4469.476592</v>
      </c>
      <c r="AE228" s="5">
        <f t="shared" si="91"/>
        <v>1.32564488948939</v>
      </c>
      <c r="AG228">
        <f t="shared" si="88"/>
        <v>5.1020249028402</v>
      </c>
      <c r="AH228">
        <f t="shared" si="89"/>
        <v>0.0011366773517193</v>
      </c>
      <c r="AJ228">
        <f t="shared" si="79"/>
        <v>2.710277951188</v>
      </c>
      <c r="AK228">
        <f t="shared" si="80"/>
        <v>0.000603821349884944</v>
      </c>
    </row>
    <row r="229" spans="1:37">
      <c r="A229">
        <v>13.0229438177637</v>
      </c>
      <c r="B229">
        <v>0.0265289185820036</v>
      </c>
      <c r="C229">
        <v>0.00117703466726777</v>
      </c>
      <c r="D229">
        <f t="shared" si="69"/>
        <v>0.0253518839147358</v>
      </c>
      <c r="E229">
        <f t="shared" si="70"/>
        <v>0.973471081417996</v>
      </c>
      <c r="F229">
        <f t="shared" si="71"/>
        <v>1</v>
      </c>
      <c r="G229" s="1">
        <v>227</v>
      </c>
      <c r="H229" s="2">
        <f t="shared" si="90"/>
        <v>6.80405428949242e-5</v>
      </c>
      <c r="I229" s="2">
        <f t="shared" si="81"/>
        <v>0.00146563285255379</v>
      </c>
      <c r="J229" s="2">
        <f t="shared" si="82"/>
        <v>0.0559627673011509</v>
      </c>
      <c r="K229" s="3">
        <f t="shared" si="72"/>
        <v>0.00118338704223387</v>
      </c>
      <c r="L229" s="3">
        <f t="shared" si="72"/>
        <v>0.0254908449079086</v>
      </c>
      <c r="M229" s="3">
        <f t="shared" si="72"/>
        <v>0.973325768049857</v>
      </c>
      <c r="N229" s="4">
        <f t="shared" si="73"/>
        <v>1338.079801</v>
      </c>
      <c r="O229" s="4">
        <f t="shared" si="74"/>
        <v>0</v>
      </c>
      <c r="P229" s="4">
        <v>0</v>
      </c>
      <c r="Q229" s="4">
        <f t="shared" si="83"/>
        <v>0.8</v>
      </c>
      <c r="R229" s="5">
        <f t="shared" si="84"/>
        <v>1.58346629797828</v>
      </c>
      <c r="S229" s="5">
        <f t="shared" si="84"/>
        <v>0</v>
      </c>
      <c r="T229" s="5">
        <f t="shared" si="84"/>
        <v>0</v>
      </c>
      <c r="U229" s="5">
        <f t="shared" si="85"/>
        <v>5.44324343159393e-5</v>
      </c>
      <c r="W229" s="4">
        <f t="shared" si="75"/>
        <v>445.869316844448</v>
      </c>
      <c r="X229" s="4">
        <f t="shared" si="76"/>
        <v>0</v>
      </c>
      <c r="Y229" s="4">
        <f t="shared" si="77"/>
        <v>0.73</v>
      </c>
      <c r="Z229" s="5">
        <f t="shared" si="86"/>
        <v>11.365585604877</v>
      </c>
      <c r="AA229" s="5">
        <f t="shared" si="86"/>
        <v>0</v>
      </c>
      <c r="AB229" s="5">
        <f t="shared" si="87"/>
        <v>0.00106991198236427</v>
      </c>
      <c r="AD229" s="4">
        <f t="shared" si="78"/>
        <v>4469.476592</v>
      </c>
      <c r="AE229" s="5">
        <f t="shared" si="91"/>
        <v>1.30779930563673</v>
      </c>
      <c r="AG229">
        <f t="shared" si="88"/>
        <v>14.256851208492</v>
      </c>
      <c r="AH229">
        <f t="shared" si="89"/>
        <v>0.0011243444166802</v>
      </c>
      <c r="AJ229">
        <f t="shared" si="79"/>
        <v>7.55225361592644</v>
      </c>
      <c r="AK229">
        <f t="shared" si="80"/>
        <v>0.000595596745890283</v>
      </c>
    </row>
    <row r="230" spans="1:37">
      <c r="A230">
        <v>13.0804402584602</v>
      </c>
      <c r="B230">
        <v>0.0262421880161965</v>
      </c>
      <c r="C230">
        <v>0.00116452038307492</v>
      </c>
      <c r="D230">
        <f t="shared" si="69"/>
        <v>0.0250776676331216</v>
      </c>
      <c r="E230">
        <f t="shared" si="70"/>
        <v>0.973757811983804</v>
      </c>
      <c r="F230">
        <f t="shared" si="71"/>
        <v>1</v>
      </c>
      <c r="G230" s="1">
        <v>228</v>
      </c>
      <c r="H230" s="2">
        <f t="shared" si="90"/>
        <v>6.73155405448095e-5</v>
      </c>
      <c r="I230" s="2">
        <f t="shared" si="81"/>
        <v>0.00144975985996124</v>
      </c>
      <c r="J230" s="2">
        <f t="shared" si="82"/>
        <v>0.0559793652959941</v>
      </c>
      <c r="K230" s="3">
        <f t="shared" si="72"/>
        <v>0.00117077752517134</v>
      </c>
      <c r="L230" s="3">
        <f t="shared" si="72"/>
        <v>0.0252147757739287</v>
      </c>
      <c r="M230" s="3">
        <f t="shared" si="72"/>
        <v>0.9736144467009</v>
      </c>
      <c r="N230" s="4">
        <f t="shared" si="73"/>
        <v>1338.079801</v>
      </c>
      <c r="O230" s="4">
        <f t="shared" si="74"/>
        <v>0</v>
      </c>
      <c r="P230" s="4">
        <v>0</v>
      </c>
      <c r="Q230" s="4">
        <f t="shared" si="83"/>
        <v>0.8</v>
      </c>
      <c r="R230" s="5">
        <f t="shared" si="84"/>
        <v>1.56659375789655</v>
      </c>
      <c r="S230" s="5">
        <f t="shared" si="84"/>
        <v>0</v>
      </c>
      <c r="T230" s="5">
        <f t="shared" si="84"/>
        <v>0</v>
      </c>
      <c r="U230" s="5">
        <f t="shared" si="85"/>
        <v>5.38524324358476e-5</v>
      </c>
      <c r="W230" s="4">
        <f t="shared" si="75"/>
        <v>63.735973487984</v>
      </c>
      <c r="X230" s="4">
        <f t="shared" si="76"/>
        <v>0</v>
      </c>
      <c r="Y230" s="4">
        <f t="shared" si="77"/>
        <v>0.73</v>
      </c>
      <c r="Z230" s="5">
        <f t="shared" si="86"/>
        <v>1.60708828023258</v>
      </c>
      <c r="AA230" s="5">
        <f t="shared" si="86"/>
        <v>0</v>
      </c>
      <c r="AB230" s="5">
        <f t="shared" si="87"/>
        <v>0.00105832469777171</v>
      </c>
      <c r="AD230" s="4">
        <f t="shared" si="78"/>
        <v>4469.476592</v>
      </c>
      <c r="AE230" s="5">
        <f t="shared" si="91"/>
        <v>1.29024247344427</v>
      </c>
      <c r="AG230">
        <f t="shared" si="88"/>
        <v>4.4639245115734</v>
      </c>
      <c r="AH230">
        <f t="shared" si="89"/>
        <v>0.00111217713020755</v>
      </c>
      <c r="AJ230">
        <f t="shared" si="79"/>
        <v>2.35804170092033</v>
      </c>
      <c r="AK230">
        <f t="shared" si="80"/>
        <v>0.000587500985968719</v>
      </c>
    </row>
    <row r="231" spans="1:37">
      <c r="A231">
        <v>13.1379366991567</v>
      </c>
      <c r="B231">
        <v>0.0259592908495314</v>
      </c>
      <c r="C231">
        <v>0.00115219289582088</v>
      </c>
      <c r="D231">
        <f t="shared" si="69"/>
        <v>0.0248070979537105</v>
      </c>
      <c r="E231">
        <f t="shared" si="70"/>
        <v>0.974040709150469</v>
      </c>
      <c r="F231">
        <f t="shared" si="71"/>
        <v>1</v>
      </c>
      <c r="G231" s="1">
        <v>229</v>
      </c>
      <c r="H231" s="2">
        <f t="shared" si="90"/>
        <v>6.66013838254134e-5</v>
      </c>
      <c r="I231" s="2">
        <f t="shared" si="81"/>
        <v>0.00143409823311105</v>
      </c>
      <c r="J231" s="2">
        <f t="shared" si="82"/>
        <v>0.0559957410795637</v>
      </c>
      <c r="K231" s="3">
        <f t="shared" si="72"/>
        <v>0.0011583566394479</v>
      </c>
      <c r="L231" s="3">
        <f t="shared" si="72"/>
        <v>0.024942382793416</v>
      </c>
      <c r="M231" s="3">
        <f t="shared" si="72"/>
        <v>0.973899260567136</v>
      </c>
      <c r="N231" s="4">
        <f t="shared" si="73"/>
        <v>1338.079801</v>
      </c>
      <c r="O231" s="4">
        <f t="shared" si="74"/>
        <v>0</v>
      </c>
      <c r="P231" s="4">
        <v>0</v>
      </c>
      <c r="Q231" s="4">
        <f t="shared" si="83"/>
        <v>0.8</v>
      </c>
      <c r="R231" s="5">
        <f t="shared" si="84"/>
        <v>1.54997362159947</v>
      </c>
      <c r="S231" s="5">
        <f t="shared" si="84"/>
        <v>0</v>
      </c>
      <c r="T231" s="5">
        <f t="shared" si="84"/>
        <v>0</v>
      </c>
      <c r="U231" s="5">
        <f t="shared" si="85"/>
        <v>5.32811070603307e-5</v>
      </c>
      <c r="W231" s="4">
        <f t="shared" si="75"/>
        <v>445.869316844448</v>
      </c>
      <c r="X231" s="4">
        <f t="shared" si="76"/>
        <v>0</v>
      </c>
      <c r="Y231" s="4">
        <f t="shared" si="77"/>
        <v>0.73</v>
      </c>
      <c r="Z231" s="5">
        <f t="shared" si="86"/>
        <v>11.1210431765731</v>
      </c>
      <c r="AA231" s="5">
        <f t="shared" si="86"/>
        <v>0</v>
      </c>
      <c r="AB231" s="5">
        <f t="shared" si="87"/>
        <v>0.00104689171017107</v>
      </c>
      <c r="AD231" s="4">
        <f t="shared" si="78"/>
        <v>4469.476592</v>
      </c>
      <c r="AE231" s="5">
        <f t="shared" si="91"/>
        <v>1.27296890821942</v>
      </c>
      <c r="AG231">
        <f t="shared" si="88"/>
        <v>13.943985706392</v>
      </c>
      <c r="AH231">
        <f t="shared" si="89"/>
        <v>0.0011001728172314</v>
      </c>
      <c r="AJ231">
        <f t="shared" si="79"/>
        <v>7.34519380126022</v>
      </c>
      <c r="AK231">
        <f t="shared" si="80"/>
        <v>0.000579531758537208</v>
      </c>
    </row>
    <row r="232" spans="1:37">
      <c r="A232">
        <v>13.1954331398532</v>
      </c>
      <c r="B232">
        <v>0.0256801654977374</v>
      </c>
      <c r="C232">
        <v>0.00114004862288687</v>
      </c>
      <c r="D232">
        <f t="shared" si="69"/>
        <v>0.0245401168748505</v>
      </c>
      <c r="E232">
        <f t="shared" si="70"/>
        <v>0.974319834502263</v>
      </c>
      <c r="F232">
        <f t="shared" si="71"/>
        <v>1</v>
      </c>
      <c r="G232" s="1">
        <v>230</v>
      </c>
      <c r="H232" s="2">
        <f t="shared" si="90"/>
        <v>6.58978642712178e-5</v>
      </c>
      <c r="I232" s="2">
        <f t="shared" si="81"/>
        <v>0.00141864460546391</v>
      </c>
      <c r="J232" s="2">
        <f t="shared" si="82"/>
        <v>0.056011898226765</v>
      </c>
      <c r="K232" s="3">
        <f t="shared" si="72"/>
        <v>0.00114612075935387</v>
      </c>
      <c r="L232" s="3">
        <f t="shared" si="72"/>
        <v>0.0246736074142805</v>
      </c>
      <c r="M232" s="3">
        <f t="shared" si="72"/>
        <v>0.974180271826366</v>
      </c>
      <c r="N232" s="4">
        <f t="shared" si="73"/>
        <v>1338.079801</v>
      </c>
      <c r="O232" s="4">
        <f t="shared" si="74"/>
        <v>0</v>
      </c>
      <c r="P232" s="4">
        <v>0</v>
      </c>
      <c r="Q232" s="4">
        <f t="shared" si="83"/>
        <v>0.8</v>
      </c>
      <c r="R232" s="5">
        <f t="shared" si="84"/>
        <v>1.5336010375982</v>
      </c>
      <c r="S232" s="5">
        <f t="shared" si="84"/>
        <v>0</v>
      </c>
      <c r="T232" s="5">
        <f t="shared" si="84"/>
        <v>0</v>
      </c>
      <c r="U232" s="5">
        <f t="shared" si="85"/>
        <v>5.27182914169743e-5</v>
      </c>
      <c r="W232" s="4">
        <f t="shared" si="75"/>
        <v>84.428751887984</v>
      </c>
      <c r="X232" s="4">
        <f t="shared" si="76"/>
        <v>0</v>
      </c>
      <c r="Y232" s="4">
        <f t="shared" si="77"/>
        <v>0.73</v>
      </c>
      <c r="Z232" s="5">
        <f t="shared" si="86"/>
        <v>2.08316187856181</v>
      </c>
      <c r="AA232" s="5">
        <f t="shared" si="86"/>
        <v>0</v>
      </c>
      <c r="AB232" s="5">
        <f t="shared" si="87"/>
        <v>0.00103561056198865</v>
      </c>
      <c r="AD232" s="4">
        <f t="shared" si="78"/>
        <v>4469.476592</v>
      </c>
      <c r="AE232" s="5">
        <f t="shared" si="91"/>
        <v>1.2559732452148</v>
      </c>
      <c r="AG232">
        <f t="shared" si="88"/>
        <v>4.87273616137482</v>
      </c>
      <c r="AH232">
        <f t="shared" si="89"/>
        <v>0.00108832885340563</v>
      </c>
      <c r="AJ232">
        <f t="shared" si="79"/>
        <v>2.55959302247872</v>
      </c>
      <c r="AK232">
        <f t="shared" si="80"/>
        <v>0.00057168679917883</v>
      </c>
    </row>
    <row r="233" spans="1:37">
      <c r="A233">
        <v>13.2529295805498</v>
      </c>
      <c r="B233">
        <v>0.0254047515377574</v>
      </c>
      <c r="C233">
        <v>0.00112808406545066</v>
      </c>
      <c r="D233">
        <f t="shared" si="69"/>
        <v>0.0242766674723067</v>
      </c>
      <c r="E233">
        <f t="shared" si="70"/>
        <v>0.974595248462243</v>
      </c>
      <c r="F233">
        <f t="shared" si="71"/>
        <v>1</v>
      </c>
      <c r="G233" s="1">
        <v>231</v>
      </c>
      <c r="H233" s="2">
        <f t="shared" si="90"/>
        <v>6.5204778303509e-5</v>
      </c>
      <c r="I233" s="2">
        <f t="shared" si="81"/>
        <v>0.00140339567310751</v>
      </c>
      <c r="J233" s="2">
        <f t="shared" si="82"/>
        <v>0.0560278402451886</v>
      </c>
      <c r="K233" s="3">
        <f t="shared" si="72"/>
        <v>0.00113406634416877</v>
      </c>
      <c r="L233" s="3">
        <f t="shared" si="72"/>
        <v>0.0244083921735786</v>
      </c>
      <c r="M233" s="3">
        <f t="shared" si="72"/>
        <v>0.974457541482253</v>
      </c>
      <c r="N233" s="4">
        <f t="shared" si="73"/>
        <v>1338.079801</v>
      </c>
      <c r="O233" s="4">
        <f t="shared" si="74"/>
        <v>0</v>
      </c>
      <c r="P233" s="4">
        <v>0</v>
      </c>
      <c r="Q233" s="4">
        <f t="shared" si="83"/>
        <v>0.8</v>
      </c>
      <c r="R233" s="5">
        <f t="shared" si="84"/>
        <v>1.51747126812614</v>
      </c>
      <c r="S233" s="5">
        <f t="shared" si="84"/>
        <v>0</v>
      </c>
      <c r="T233" s="5">
        <f t="shared" si="84"/>
        <v>0</v>
      </c>
      <c r="U233" s="5">
        <f t="shared" si="85"/>
        <v>5.21638226428072e-5</v>
      </c>
      <c r="W233" s="4">
        <f t="shared" si="75"/>
        <v>445.869316844448</v>
      </c>
      <c r="X233" s="4">
        <f t="shared" si="76"/>
        <v>0</v>
      </c>
      <c r="Y233" s="4">
        <f t="shared" si="77"/>
        <v>0.73</v>
      </c>
      <c r="Z233" s="5">
        <f t="shared" si="86"/>
        <v>10.8829531437049</v>
      </c>
      <c r="AA233" s="5">
        <f t="shared" si="86"/>
        <v>0</v>
      </c>
      <c r="AB233" s="5">
        <f t="shared" si="87"/>
        <v>0.00102447884136848</v>
      </c>
      <c r="AD233" s="4">
        <f t="shared" si="78"/>
        <v>4469.476592</v>
      </c>
      <c r="AE233" s="5">
        <f t="shared" si="91"/>
        <v>1.239250236659</v>
      </c>
      <c r="AG233">
        <f t="shared" si="88"/>
        <v>13.63967464849</v>
      </c>
      <c r="AH233">
        <f t="shared" si="89"/>
        <v>0.00107664266401129</v>
      </c>
      <c r="AJ233">
        <f t="shared" si="79"/>
        <v>7.14469547257175</v>
      </c>
      <c r="AK233">
        <f t="shared" si="80"/>
        <v>0.000563963889563204</v>
      </c>
    </row>
    <row r="234" spans="1:37">
      <c r="A234">
        <v>13.3104260212463</v>
      </c>
      <c r="B234">
        <v>0.0251329896825414</v>
      </c>
      <c r="C234">
        <v>0.00111629580617725</v>
      </c>
      <c r="D234">
        <f t="shared" si="69"/>
        <v>0.0240166938763642</v>
      </c>
      <c r="E234">
        <f t="shared" si="70"/>
        <v>0.974867010317459</v>
      </c>
      <c r="F234">
        <f t="shared" si="71"/>
        <v>1</v>
      </c>
      <c r="G234" s="1">
        <v>232</v>
      </c>
      <c r="H234" s="2">
        <f t="shared" si="90"/>
        <v>6.45219270947364e-5</v>
      </c>
      <c r="I234" s="2">
        <f t="shared" si="81"/>
        <v>0.00138834819340925</v>
      </c>
      <c r="J234" s="2">
        <f t="shared" si="82"/>
        <v>0.0560435705759962</v>
      </c>
      <c r="K234" s="3">
        <f t="shared" si="72"/>
        <v>0.00112218993581395</v>
      </c>
      <c r="L234" s="3">
        <f t="shared" si="72"/>
        <v>0.0241466806743354</v>
      </c>
      <c r="M234" s="3">
        <f t="shared" si="72"/>
        <v>0.974731129389851</v>
      </c>
      <c r="N234" s="4">
        <f t="shared" si="73"/>
        <v>1338.079801</v>
      </c>
      <c r="O234" s="4">
        <f t="shared" si="74"/>
        <v>0</v>
      </c>
      <c r="P234" s="4">
        <v>0</v>
      </c>
      <c r="Q234" s="4">
        <f t="shared" si="83"/>
        <v>0.8</v>
      </c>
      <c r="R234" s="5">
        <f t="shared" si="84"/>
        <v>1.50157968599814</v>
      </c>
      <c r="S234" s="5">
        <f t="shared" si="84"/>
        <v>0</v>
      </c>
      <c r="T234" s="5">
        <f t="shared" si="84"/>
        <v>0</v>
      </c>
      <c r="U234" s="5">
        <f t="shared" si="85"/>
        <v>5.16175416757891e-5</v>
      </c>
      <c r="W234" s="4">
        <f t="shared" si="75"/>
        <v>63.735973487984</v>
      </c>
      <c r="X234" s="4">
        <f t="shared" si="76"/>
        <v>0</v>
      </c>
      <c r="Y234" s="4">
        <f t="shared" si="77"/>
        <v>0.73</v>
      </c>
      <c r="Z234" s="5">
        <f t="shared" si="86"/>
        <v>1.53901219928226</v>
      </c>
      <c r="AA234" s="5">
        <f t="shared" si="86"/>
        <v>0</v>
      </c>
      <c r="AB234" s="5">
        <f t="shared" si="87"/>
        <v>0.00101349418118876</v>
      </c>
      <c r="AD234" s="4">
        <f t="shared" si="78"/>
        <v>4469.476592</v>
      </c>
      <c r="AE234" s="5">
        <f t="shared" si="91"/>
        <v>1.22279474886359</v>
      </c>
      <c r="AG234">
        <f t="shared" si="88"/>
        <v>4.26338663414399</v>
      </c>
      <c r="AH234">
        <f t="shared" si="89"/>
        <v>0.00106511172286455</v>
      </c>
      <c r="AJ234">
        <f t="shared" si="79"/>
        <v>2.22697899942749</v>
      </c>
      <c r="AK234">
        <f t="shared" si="80"/>
        <v>0.000556360856382809</v>
      </c>
    </row>
    <row r="235" spans="1:37">
      <c r="A235">
        <v>13.3679224619428</v>
      </c>
      <c r="B235">
        <v>0.0248648217564602</v>
      </c>
      <c r="C235">
        <v>0.00110468050698276</v>
      </c>
      <c r="D235">
        <f t="shared" si="69"/>
        <v>0.0237601412494774</v>
      </c>
      <c r="E235">
        <f t="shared" si="70"/>
        <v>0.97513517824354</v>
      </c>
      <c r="F235">
        <f t="shared" si="71"/>
        <v>1</v>
      </c>
      <c r="G235" s="1">
        <v>233</v>
      </c>
      <c r="H235" s="2">
        <f t="shared" si="90"/>
        <v>6.38491164389681e-5</v>
      </c>
      <c r="I235" s="2">
        <f t="shared" si="81"/>
        <v>0.00137349898373971</v>
      </c>
      <c r="J235" s="2">
        <f t="shared" si="82"/>
        <v>0.0560590925963215</v>
      </c>
      <c r="K235" s="3">
        <f t="shared" si="72"/>
        <v>0.00111048815658001</v>
      </c>
      <c r="L235" s="3">
        <f t="shared" si="72"/>
        <v>0.0238884175629208</v>
      </c>
      <c r="M235" s="3">
        <f t="shared" si="72"/>
        <v>0.975001094280499</v>
      </c>
      <c r="N235" s="4">
        <f t="shared" si="73"/>
        <v>1338.079801</v>
      </c>
      <c r="O235" s="4">
        <f t="shared" si="74"/>
        <v>0</v>
      </c>
      <c r="P235" s="4">
        <v>0</v>
      </c>
      <c r="Q235" s="4">
        <f t="shared" si="83"/>
        <v>0.8</v>
      </c>
      <c r="R235" s="5">
        <f t="shared" si="84"/>
        <v>1.48592177156943</v>
      </c>
      <c r="S235" s="5">
        <f t="shared" si="84"/>
        <v>0</v>
      </c>
      <c r="T235" s="5">
        <f t="shared" si="84"/>
        <v>0</v>
      </c>
      <c r="U235" s="5">
        <f t="shared" si="85"/>
        <v>5.10792931511744e-5</v>
      </c>
      <c r="W235" s="4">
        <f t="shared" si="75"/>
        <v>445.869316844448</v>
      </c>
      <c r="X235" s="4">
        <f t="shared" si="76"/>
        <v>0</v>
      </c>
      <c r="Y235" s="4">
        <f t="shared" si="77"/>
        <v>0.73</v>
      </c>
      <c r="Z235" s="5">
        <f t="shared" si="86"/>
        <v>10.6511124192744</v>
      </c>
      <c r="AA235" s="5">
        <f t="shared" si="86"/>
        <v>0</v>
      </c>
      <c r="AB235" s="5">
        <f t="shared" si="87"/>
        <v>0.00100265425812999</v>
      </c>
      <c r="AD235" s="4">
        <f t="shared" si="78"/>
        <v>4469.476592</v>
      </c>
      <c r="AE235" s="5">
        <f t="shared" si="91"/>
        <v>1.20660175941561</v>
      </c>
      <c r="AG235">
        <f t="shared" si="88"/>
        <v>13.3436359502594</v>
      </c>
      <c r="AH235">
        <f t="shared" si="89"/>
        <v>0.00105373355128116</v>
      </c>
      <c r="AJ235">
        <f t="shared" si="79"/>
        <v>6.95051968649743</v>
      </c>
      <c r="AK235">
        <f t="shared" si="80"/>
        <v>0.0005488755703321</v>
      </c>
    </row>
    <row r="236" spans="1:37">
      <c r="A236">
        <v>13.4254189026394</v>
      </c>
      <c r="B236">
        <v>0.0246001906713207</v>
      </c>
      <c r="C236">
        <v>0.00109323490686882</v>
      </c>
      <c r="D236">
        <f t="shared" si="69"/>
        <v>0.0235069557644519</v>
      </c>
      <c r="E236">
        <f t="shared" si="70"/>
        <v>0.975399809328679</v>
      </c>
      <c r="F236">
        <f t="shared" si="71"/>
        <v>1</v>
      </c>
      <c r="G236" s="1">
        <v>234</v>
      </c>
      <c r="H236" s="2">
        <f t="shared" si="90"/>
        <v>6.31861566243298e-5</v>
      </c>
      <c r="I236" s="2">
        <f t="shared" si="81"/>
        <v>0.0013588449201809</v>
      </c>
      <c r="J236" s="2">
        <f t="shared" si="82"/>
        <v>0.0560744096197944</v>
      </c>
      <c r="K236" s="3">
        <f t="shared" si="72"/>
        <v>0.00109895770692579</v>
      </c>
      <c r="L236" s="3">
        <f t="shared" si="72"/>
        <v>0.0236335485069647</v>
      </c>
      <c r="M236" s="3">
        <f t="shared" si="72"/>
        <v>0.97526749378611</v>
      </c>
      <c r="N236" s="4">
        <f t="shared" si="73"/>
        <v>1338.079801</v>
      </c>
      <c r="O236" s="4">
        <f t="shared" si="74"/>
        <v>0</v>
      </c>
      <c r="P236" s="4">
        <v>0</v>
      </c>
      <c r="Q236" s="4">
        <f t="shared" si="83"/>
        <v>0.8</v>
      </c>
      <c r="R236" s="5">
        <f t="shared" si="84"/>
        <v>1.47049310979068</v>
      </c>
      <c r="S236" s="5">
        <f t="shared" si="84"/>
        <v>0</v>
      </c>
      <c r="T236" s="5">
        <f t="shared" si="84"/>
        <v>0</v>
      </c>
      <c r="U236" s="5">
        <f t="shared" si="85"/>
        <v>5.05489252994639e-5</v>
      </c>
      <c r="W236" s="4">
        <f t="shared" si="75"/>
        <v>84.428751887984</v>
      </c>
      <c r="X236" s="4">
        <f t="shared" si="76"/>
        <v>0</v>
      </c>
      <c r="Y236" s="4">
        <f t="shared" si="77"/>
        <v>0.73</v>
      </c>
      <c r="Z236" s="5">
        <f t="shared" si="86"/>
        <v>1.99535100312715</v>
      </c>
      <c r="AA236" s="5">
        <f t="shared" si="86"/>
        <v>0</v>
      </c>
      <c r="AB236" s="5">
        <f t="shared" si="87"/>
        <v>0.00099195679173206</v>
      </c>
      <c r="AD236" s="4">
        <f t="shared" si="78"/>
        <v>4469.476592</v>
      </c>
      <c r="AE236" s="5">
        <f t="shared" si="91"/>
        <v>1.19066635444588</v>
      </c>
      <c r="AG236">
        <f t="shared" si="88"/>
        <v>4.65651046736371</v>
      </c>
      <c r="AH236">
        <f t="shared" si="89"/>
        <v>0.00104250571703152</v>
      </c>
      <c r="AJ236">
        <f t="shared" si="79"/>
        <v>2.41871872765528</v>
      </c>
      <c r="AK236">
        <f t="shared" si="80"/>
        <v>0.000541505945094419</v>
      </c>
    </row>
    <row r="237" spans="1:37">
      <c r="A237">
        <v>13.4829153433359</v>
      </c>
      <c r="B237">
        <v>0.0243390404029691</v>
      </c>
      <c r="C237">
        <v>0.00108195581982507</v>
      </c>
      <c r="D237">
        <f t="shared" si="69"/>
        <v>0.023257084583144</v>
      </c>
      <c r="E237">
        <f t="shared" si="70"/>
        <v>0.975660959597031</v>
      </c>
      <c r="F237">
        <f t="shared" si="71"/>
        <v>1</v>
      </c>
      <c r="G237" s="1">
        <v>235</v>
      </c>
      <c r="H237" s="2">
        <f t="shared" si="90"/>
        <v>6.25328623104662e-5</v>
      </c>
      <c r="I237" s="2">
        <f t="shared" si="81"/>
        <v>0.00134438293628714</v>
      </c>
      <c r="J237" s="2">
        <f t="shared" si="82"/>
        <v>0.0560895248979026</v>
      </c>
      <c r="K237" s="3">
        <f t="shared" si="72"/>
        <v>0.00108759536334694</v>
      </c>
      <c r="L237" s="3">
        <f t="shared" si="72"/>
        <v>0.023382020173798</v>
      </c>
      <c r="M237" s="3">
        <f t="shared" si="72"/>
        <v>0.975530384462855</v>
      </c>
      <c r="N237" s="4">
        <f t="shared" si="73"/>
        <v>1338.079801</v>
      </c>
      <c r="O237" s="4">
        <f t="shared" si="74"/>
        <v>1574.14362</v>
      </c>
      <c r="P237" s="4">
        <v>0</v>
      </c>
      <c r="Q237" s="4">
        <f t="shared" si="83"/>
        <v>0.8</v>
      </c>
      <c r="R237" s="5">
        <f t="shared" si="84"/>
        <v>1.4552893873558</v>
      </c>
      <c r="S237" s="5">
        <f t="shared" si="84"/>
        <v>1.71203130235418</v>
      </c>
      <c r="T237" s="5">
        <f t="shared" si="84"/>
        <v>0</v>
      </c>
      <c r="U237" s="5">
        <f t="shared" si="85"/>
        <v>5.00262898483729e-5</v>
      </c>
      <c r="W237" s="4">
        <f t="shared" si="75"/>
        <v>445.869316844448</v>
      </c>
      <c r="X237" s="4">
        <f t="shared" si="76"/>
        <v>1574.14362</v>
      </c>
      <c r="Y237" s="4">
        <f t="shared" si="77"/>
        <v>0.73</v>
      </c>
      <c r="Z237" s="5">
        <f t="shared" si="86"/>
        <v>10.4253253613344</v>
      </c>
      <c r="AA237" s="5">
        <f t="shared" si="86"/>
        <v>36.8066578792953</v>
      </c>
      <c r="AB237" s="5">
        <f t="shared" si="87"/>
        <v>0.000981399543489615</v>
      </c>
      <c r="AD237" s="4">
        <f t="shared" si="78"/>
        <v>4469.476592</v>
      </c>
      <c r="AE237" s="5">
        <f t="shared" si="91"/>
        <v>1.17498372596884</v>
      </c>
      <c r="AG237">
        <f t="shared" si="88"/>
        <v>51.5742876563086</v>
      </c>
      <c r="AH237">
        <f t="shared" si="89"/>
        <v>0.00103142583333799</v>
      </c>
      <c r="AJ237">
        <f t="shared" si="79"/>
        <v>26.714048657486</v>
      </c>
      <c r="AK237">
        <f t="shared" si="80"/>
        <v>0.000534249936363566</v>
      </c>
    </row>
    <row r="238" spans="1:37">
      <c r="A238">
        <v>13.5404117840324</v>
      </c>
      <c r="B238">
        <v>0.024081315968463</v>
      </c>
      <c r="C238">
        <v>0.0010708401327972</v>
      </c>
      <c r="D238">
        <f t="shared" si="69"/>
        <v>0.0230104758356658</v>
      </c>
      <c r="E238">
        <f t="shared" si="70"/>
        <v>0.975918684031537</v>
      </c>
      <c r="F238">
        <f t="shared" si="71"/>
        <v>1</v>
      </c>
      <c r="G238" s="1">
        <v>236</v>
      </c>
      <c r="H238" s="2">
        <f t="shared" si="90"/>
        <v>6.1889052410806e-5</v>
      </c>
      <c r="I238" s="2">
        <f t="shared" si="81"/>
        <v>0.00133011002189592</v>
      </c>
      <c r="J238" s="2">
        <f t="shared" si="82"/>
        <v>0.0561044416221934</v>
      </c>
      <c r="K238" s="3">
        <f t="shared" si="72"/>
        <v>0.00107639797631114</v>
      </c>
      <c r="L238" s="3">
        <f t="shared" si="72"/>
        <v>0.0231337802094049</v>
      </c>
      <c r="M238" s="3">
        <f t="shared" si="72"/>
        <v>0.975789821814284</v>
      </c>
      <c r="N238" s="4">
        <f t="shared" si="73"/>
        <v>1338.079801</v>
      </c>
      <c r="O238" s="4">
        <f t="shared" si="74"/>
        <v>0</v>
      </c>
      <c r="P238" s="4">
        <v>0</v>
      </c>
      <c r="Q238" s="4">
        <f t="shared" si="83"/>
        <v>0.8</v>
      </c>
      <c r="R238" s="5">
        <f t="shared" si="84"/>
        <v>1.44030638993921</v>
      </c>
      <c r="S238" s="5">
        <f t="shared" si="84"/>
        <v>0</v>
      </c>
      <c r="T238" s="5">
        <f t="shared" si="84"/>
        <v>0</v>
      </c>
      <c r="U238" s="5">
        <f t="shared" si="85"/>
        <v>4.95112419286448e-5</v>
      </c>
      <c r="W238" s="4">
        <f t="shared" si="75"/>
        <v>63.735973487984</v>
      </c>
      <c r="X238" s="4">
        <f t="shared" si="76"/>
        <v>0</v>
      </c>
      <c r="Y238" s="4">
        <f t="shared" si="77"/>
        <v>0.73</v>
      </c>
      <c r="Z238" s="5">
        <f t="shared" si="86"/>
        <v>1.47445400210348</v>
      </c>
      <c r="AA238" s="5">
        <f t="shared" si="86"/>
        <v>0</v>
      </c>
      <c r="AB238" s="5">
        <f t="shared" si="87"/>
        <v>0.000970980315984021</v>
      </c>
      <c r="AD238" s="4">
        <f t="shared" si="78"/>
        <v>4469.476592</v>
      </c>
      <c r="AE238" s="5">
        <f t="shared" si="91"/>
        <v>1.15954916930226</v>
      </c>
      <c r="AG238">
        <f t="shared" si="88"/>
        <v>4.07430956134495</v>
      </c>
      <c r="AH238">
        <f t="shared" si="89"/>
        <v>0.00102049155791267</v>
      </c>
      <c r="AJ238">
        <f t="shared" si="79"/>
        <v>2.10446733093321</v>
      </c>
      <c r="AK238">
        <f t="shared" si="80"/>
        <v>0.000527105540898422</v>
      </c>
    </row>
    <row r="239" spans="1:37">
      <c r="A239">
        <v>13.5979082247289</v>
      </c>
      <c r="B239">
        <v>0.0238269634037986</v>
      </c>
      <c r="C239">
        <v>0.0010598848037184</v>
      </c>
      <c r="D239">
        <f t="shared" si="69"/>
        <v>0.0227670786000802</v>
      </c>
      <c r="E239">
        <f t="shared" si="70"/>
        <v>0.976173036596201</v>
      </c>
      <c r="F239">
        <f t="shared" si="71"/>
        <v>1</v>
      </c>
      <c r="G239" s="1">
        <v>237</v>
      </c>
      <c r="H239" s="2">
        <f t="shared" si="90"/>
        <v>6.12545499764617e-5</v>
      </c>
      <c r="I239" s="2">
        <f t="shared" si="81"/>
        <v>0.00131602322192284</v>
      </c>
      <c r="J239" s="2">
        <f t="shared" si="82"/>
        <v>0.0561191629246009</v>
      </c>
      <c r="K239" s="3">
        <f t="shared" si="72"/>
        <v>0.0010653624682578</v>
      </c>
      <c r="L239" s="3">
        <f t="shared" si="72"/>
        <v>0.022888777217873</v>
      </c>
      <c r="M239" s="3">
        <f t="shared" si="72"/>
        <v>0.976045860313869</v>
      </c>
      <c r="N239" s="4">
        <f t="shared" si="73"/>
        <v>1338.079801</v>
      </c>
      <c r="O239" s="4">
        <f t="shared" si="74"/>
        <v>0</v>
      </c>
      <c r="P239" s="4">
        <v>0</v>
      </c>
      <c r="Q239" s="4">
        <f t="shared" si="83"/>
        <v>0.8</v>
      </c>
      <c r="R239" s="5">
        <f t="shared" si="84"/>
        <v>1.42553999951927</v>
      </c>
      <c r="S239" s="5">
        <f t="shared" si="84"/>
        <v>0</v>
      </c>
      <c r="T239" s="5">
        <f t="shared" si="84"/>
        <v>0</v>
      </c>
      <c r="U239" s="5">
        <f t="shared" si="85"/>
        <v>4.90036399811693e-5</v>
      </c>
      <c r="W239" s="4">
        <f t="shared" si="75"/>
        <v>445.869316844448</v>
      </c>
      <c r="X239" s="4">
        <f t="shared" si="76"/>
        <v>0</v>
      </c>
      <c r="Y239" s="4">
        <f t="shared" si="77"/>
        <v>0.73</v>
      </c>
      <c r="Z239" s="5">
        <f t="shared" si="86"/>
        <v>10.2054034615378</v>
      </c>
      <c r="AA239" s="5">
        <f t="shared" si="86"/>
        <v>0</v>
      </c>
      <c r="AB239" s="5">
        <f t="shared" si="87"/>
        <v>0.000960696952003672</v>
      </c>
      <c r="AD239" s="4">
        <f t="shared" si="78"/>
        <v>4469.476592</v>
      </c>
      <c r="AE239" s="5">
        <f t="shared" si="91"/>
        <v>1.14435808054744</v>
      </c>
      <c r="AG239">
        <f t="shared" si="88"/>
        <v>12.7753015416045</v>
      </c>
      <c r="AH239">
        <f t="shared" si="89"/>
        <v>0.00100970059198484</v>
      </c>
      <c r="AJ239">
        <f t="shared" si="79"/>
        <v>6.58022911872082</v>
      </c>
      <c r="AK239">
        <f t="shared" si="80"/>
        <v>0.000520070795584043</v>
      </c>
    </row>
    <row r="240" spans="1:37">
      <c r="A240">
        <v>13.6554046654255</v>
      </c>
      <c r="B240">
        <v>0.0235759297421785</v>
      </c>
      <c r="C240">
        <v>0.00104908685960179</v>
      </c>
      <c r="D240">
        <f t="shared" si="69"/>
        <v>0.0225268428825767</v>
      </c>
      <c r="E240">
        <f t="shared" si="70"/>
        <v>0.976424070257822</v>
      </c>
      <c r="F240">
        <f t="shared" si="71"/>
        <v>1</v>
      </c>
      <c r="G240" s="1">
        <v>238</v>
      </c>
      <c r="H240" s="2">
        <f t="shared" si="90"/>
        <v>6.06291820854492e-5</v>
      </c>
      <c r="I240" s="2">
        <f t="shared" si="81"/>
        <v>0.00130211963522201</v>
      </c>
      <c r="J240" s="2">
        <f t="shared" si="82"/>
        <v>0.0561336918792922</v>
      </c>
      <c r="K240" s="3">
        <f t="shared" si="72"/>
        <v>0.00105448583166009</v>
      </c>
      <c r="L240" s="3">
        <f t="shared" si="72"/>
        <v>0.0226469607413285</v>
      </c>
      <c r="M240" s="3">
        <f t="shared" si="72"/>
        <v>0.976298553427011</v>
      </c>
      <c r="N240" s="4">
        <f t="shared" si="73"/>
        <v>1338.079801</v>
      </c>
      <c r="O240" s="4">
        <f t="shared" si="74"/>
        <v>0</v>
      </c>
      <c r="P240" s="4">
        <v>0</v>
      </c>
      <c r="Q240" s="4">
        <f t="shared" si="83"/>
        <v>0.8</v>
      </c>
      <c r="R240" s="5">
        <f t="shared" si="84"/>
        <v>1.41098619178506</v>
      </c>
      <c r="S240" s="5">
        <f t="shared" si="84"/>
        <v>0</v>
      </c>
      <c r="T240" s="5">
        <f t="shared" si="84"/>
        <v>0</v>
      </c>
      <c r="U240" s="5">
        <f t="shared" si="85"/>
        <v>4.85033456683594e-5</v>
      </c>
      <c r="W240" s="4">
        <f t="shared" si="75"/>
        <v>84.428751887984</v>
      </c>
      <c r="X240" s="4">
        <f t="shared" si="76"/>
        <v>0</v>
      </c>
      <c r="Y240" s="4">
        <f t="shared" si="77"/>
        <v>0.73</v>
      </c>
      <c r="Z240" s="5">
        <f t="shared" si="86"/>
        <v>1.91205462944653</v>
      </c>
      <c r="AA240" s="5">
        <f t="shared" si="86"/>
        <v>0</v>
      </c>
      <c r="AB240" s="5">
        <f t="shared" si="87"/>
        <v>0.000950547333712069</v>
      </c>
      <c r="AD240" s="4">
        <f t="shared" si="78"/>
        <v>4469.476592</v>
      </c>
      <c r="AE240" s="5">
        <f t="shared" si="91"/>
        <v>1.12940595414837</v>
      </c>
      <c r="AG240">
        <f t="shared" si="88"/>
        <v>4.45244677537996</v>
      </c>
      <c r="AH240">
        <f t="shared" si="89"/>
        <v>0.000999050679380428</v>
      </c>
      <c r="AJ240">
        <f t="shared" si="79"/>
        <v>2.28691636998787</v>
      </c>
      <c r="AK240">
        <f t="shared" si="80"/>
        <v>0.000513143776531192</v>
      </c>
    </row>
    <row r="241" spans="1:37">
      <c r="A241">
        <v>13.712901106122</v>
      </c>
      <c r="B241">
        <v>0.0233281629928029</v>
      </c>
      <c r="C241">
        <v>0.00103844339469189</v>
      </c>
      <c r="D241">
        <f t="shared" si="69"/>
        <v>0.022289719598111</v>
      </c>
      <c r="E241">
        <f t="shared" si="70"/>
        <v>0.976671837007197</v>
      </c>
      <c r="F241">
        <f t="shared" si="71"/>
        <v>1</v>
      </c>
      <c r="G241" s="1">
        <v>239</v>
      </c>
      <c r="H241" s="2">
        <f t="shared" si="90"/>
        <v>6.00127797340732e-5</v>
      </c>
      <c r="I241" s="2">
        <f t="shared" si="81"/>
        <v>0.00128839641344593</v>
      </c>
      <c r="J241" s="2">
        <f t="shared" si="82"/>
        <v>0.0561480315033202</v>
      </c>
      <c r="K241" s="3">
        <f t="shared" si="72"/>
        <v>0.00104376512714684</v>
      </c>
      <c r="L241" s="3">
        <f t="shared" si="72"/>
        <v>0.0224082812403439</v>
      </c>
      <c r="M241" s="3">
        <f t="shared" si="72"/>
        <v>0.976547953632509</v>
      </c>
      <c r="N241" s="4">
        <f t="shared" si="73"/>
        <v>1338.079801</v>
      </c>
      <c r="O241" s="4">
        <f t="shared" si="74"/>
        <v>0</v>
      </c>
      <c r="P241" s="4">
        <v>0</v>
      </c>
      <c r="Q241" s="4">
        <f t="shared" si="83"/>
        <v>0.8</v>
      </c>
      <c r="R241" s="5">
        <f t="shared" si="84"/>
        <v>1.39664103362338</v>
      </c>
      <c r="S241" s="5">
        <f t="shared" si="84"/>
        <v>0</v>
      </c>
      <c r="T241" s="5">
        <f t="shared" si="84"/>
        <v>0</v>
      </c>
      <c r="U241" s="5">
        <f t="shared" si="85"/>
        <v>4.80102237872586e-5</v>
      </c>
      <c r="W241" s="4">
        <f t="shared" si="75"/>
        <v>445.869316844448</v>
      </c>
      <c r="X241" s="4">
        <f t="shared" si="76"/>
        <v>0</v>
      </c>
      <c r="Y241" s="4">
        <f t="shared" si="77"/>
        <v>0.73</v>
      </c>
      <c r="Z241" s="5">
        <f t="shared" si="86"/>
        <v>9.99116504829038</v>
      </c>
      <c r="AA241" s="5">
        <f t="shared" si="86"/>
        <v>0</v>
      </c>
      <c r="AB241" s="5">
        <f t="shared" si="87"/>
        <v>0.000940529381815527</v>
      </c>
      <c r="AD241" s="4">
        <f t="shared" si="78"/>
        <v>4469.476592</v>
      </c>
      <c r="AE241" s="5">
        <f t="shared" si="91"/>
        <v>1.11468838051289</v>
      </c>
      <c r="AG241">
        <f t="shared" si="88"/>
        <v>12.5024944624266</v>
      </c>
      <c r="AH241">
        <f t="shared" si="89"/>
        <v>0.000988539605602786</v>
      </c>
      <c r="AJ241">
        <f t="shared" si="79"/>
        <v>6.40368422687968</v>
      </c>
      <c r="AK241">
        <f t="shared" si="80"/>
        <v>0.000506322598187798</v>
      </c>
    </row>
    <row r="242" spans="1:37">
      <c r="A242">
        <v>13.7703975468185</v>
      </c>
      <c r="B242">
        <v>0.023083612120173</v>
      </c>
      <c r="C242">
        <v>0.0010279515686729</v>
      </c>
      <c r="D242">
        <f t="shared" si="69"/>
        <v>0.0220556605515001</v>
      </c>
      <c r="E242">
        <f t="shared" si="70"/>
        <v>0.976916387879827</v>
      </c>
      <c r="F242">
        <f t="shared" si="71"/>
        <v>1</v>
      </c>
      <c r="G242" s="1">
        <v>240</v>
      </c>
      <c r="H242" s="2">
        <f t="shared" si="90"/>
        <v>5.94051777333251e-5</v>
      </c>
      <c r="I242" s="2">
        <f t="shared" si="81"/>
        <v>0.00127485075996794</v>
      </c>
      <c r="J242" s="2">
        <f t="shared" si="82"/>
        <v>0.0561621847587989</v>
      </c>
      <c r="K242" s="3">
        <f t="shared" si="72"/>
        <v>0.00103319748168239</v>
      </c>
      <c r="L242" s="3">
        <f t="shared" si="72"/>
        <v>0.0221726900748056</v>
      </c>
      <c r="M242" s="3">
        <f t="shared" si="72"/>
        <v>0.976794112443512</v>
      </c>
      <c r="N242" s="4">
        <f t="shared" si="73"/>
        <v>1338.079801</v>
      </c>
      <c r="O242" s="4">
        <f t="shared" si="74"/>
        <v>0</v>
      </c>
      <c r="P242" s="4">
        <v>0</v>
      </c>
      <c r="Q242" s="4">
        <f t="shared" si="83"/>
        <v>0.8</v>
      </c>
      <c r="R242" s="5">
        <f t="shared" si="84"/>
        <v>1.38250068068328</v>
      </c>
      <c r="S242" s="5">
        <f t="shared" si="84"/>
        <v>0</v>
      </c>
      <c r="T242" s="5">
        <f t="shared" si="84"/>
        <v>0</v>
      </c>
      <c r="U242" s="5">
        <f t="shared" si="85"/>
        <v>4.75241421866601e-5</v>
      </c>
      <c r="W242" s="4">
        <f t="shared" si="75"/>
        <v>63.735973487984</v>
      </c>
      <c r="X242" s="4">
        <f t="shared" si="76"/>
        <v>0</v>
      </c>
      <c r="Y242" s="4">
        <f t="shared" si="77"/>
        <v>0.73</v>
      </c>
      <c r="Z242" s="5">
        <f t="shared" si="86"/>
        <v>1.41319798676509</v>
      </c>
      <c r="AA242" s="5">
        <f t="shared" si="86"/>
        <v>0</v>
      </c>
      <c r="AB242" s="5">
        <f t="shared" si="87"/>
        <v>0.000930641054776593</v>
      </c>
      <c r="AD242" s="4">
        <f t="shared" si="78"/>
        <v>4469.476592</v>
      </c>
      <c r="AE242" s="5">
        <f t="shared" si="91"/>
        <v>1.1002010436909</v>
      </c>
      <c r="AG242">
        <f t="shared" si="88"/>
        <v>3.89589971113927</v>
      </c>
      <c r="AH242">
        <f t="shared" si="89"/>
        <v>0.000978165196963253</v>
      </c>
      <c r="AJ242">
        <f t="shared" si="79"/>
        <v>1.98986080084821</v>
      </c>
      <c r="AK242">
        <f t="shared" si="80"/>
        <v>0.000499605412486852</v>
      </c>
    </row>
    <row r="243" spans="1:37">
      <c r="A243">
        <v>13.8278939875151</v>
      </c>
      <c r="B243">
        <v>0.0228422270238912</v>
      </c>
      <c r="C243">
        <v>0.00101760860493191</v>
      </c>
      <c r="D243">
        <f t="shared" si="69"/>
        <v>0.0218246184189593</v>
      </c>
      <c r="E243">
        <f t="shared" si="70"/>
        <v>0.977157772976109</v>
      </c>
      <c r="F243">
        <f t="shared" si="71"/>
        <v>1</v>
      </c>
      <c r="G243" s="1">
        <v>241</v>
      </c>
      <c r="H243" s="2">
        <f t="shared" si="90"/>
        <v>5.88062146064975e-5</v>
      </c>
      <c r="I243" s="2">
        <f t="shared" si="81"/>
        <v>0.00126147992878763</v>
      </c>
      <c r="J243" s="2">
        <f t="shared" si="82"/>
        <v>0.0561761545532055</v>
      </c>
      <c r="K243" s="3">
        <f t="shared" si="72"/>
        <v>0.0010227800868024</v>
      </c>
      <c r="L243" s="3">
        <f t="shared" si="72"/>
        <v>0.0219401394852297</v>
      </c>
      <c r="M243" s="3">
        <f t="shared" si="72"/>
        <v>0.977037080427968</v>
      </c>
      <c r="N243" s="4">
        <f t="shared" si="73"/>
        <v>1338.079801</v>
      </c>
      <c r="O243" s="4">
        <f t="shared" si="74"/>
        <v>0</v>
      </c>
      <c r="P243" s="4">
        <v>0</v>
      </c>
      <c r="Q243" s="4">
        <f t="shared" si="83"/>
        <v>0.8</v>
      </c>
      <c r="R243" s="5">
        <f t="shared" si="84"/>
        <v>1.36856137501532</v>
      </c>
      <c r="S243" s="5">
        <f t="shared" si="84"/>
        <v>0</v>
      </c>
      <c r="T243" s="5">
        <f t="shared" si="84"/>
        <v>0</v>
      </c>
      <c r="U243" s="5">
        <f t="shared" si="85"/>
        <v>4.7044971685198e-5</v>
      </c>
      <c r="W243" s="4">
        <f t="shared" si="75"/>
        <v>445.869316844448</v>
      </c>
      <c r="X243" s="4">
        <f t="shared" si="76"/>
        <v>0</v>
      </c>
      <c r="Y243" s="4">
        <f t="shared" si="77"/>
        <v>0.73</v>
      </c>
      <c r="Z243" s="5">
        <f t="shared" si="86"/>
        <v>9.78243500375126</v>
      </c>
      <c r="AA243" s="5">
        <f t="shared" si="86"/>
        <v>0</v>
      </c>
      <c r="AB243" s="5">
        <f t="shared" si="87"/>
        <v>0.000920880348014972</v>
      </c>
      <c r="AD243" s="4">
        <f t="shared" si="78"/>
        <v>4469.476592</v>
      </c>
      <c r="AE243" s="5">
        <f t="shared" si="91"/>
        <v>1.08593971913101</v>
      </c>
      <c r="AG243">
        <f t="shared" si="88"/>
        <v>12.2369360978976</v>
      </c>
      <c r="AH243">
        <f t="shared" si="89"/>
        <v>0.00096792531970017</v>
      </c>
      <c r="AJ243">
        <f t="shared" si="79"/>
        <v>6.23260079757946</v>
      </c>
      <c r="AK243">
        <f t="shared" si="80"/>
        <v>0.000492990407999033</v>
      </c>
    </row>
    <row r="244" spans="1:37">
      <c r="A244">
        <v>13.8853904282116</v>
      </c>
      <c r="B244">
        <v>0.022603958518945</v>
      </c>
      <c r="C244">
        <v>0.00100741178887514</v>
      </c>
      <c r="D244">
        <f t="shared" si="69"/>
        <v>0.0215965467300699</v>
      </c>
      <c r="E244">
        <f t="shared" si="70"/>
        <v>0.977396041481055</v>
      </c>
      <c r="F244">
        <f t="shared" si="71"/>
        <v>1</v>
      </c>
      <c r="G244" s="1">
        <v>242</v>
      </c>
      <c r="H244" s="2">
        <f t="shared" si="90"/>
        <v>5.82157324908652e-5</v>
      </c>
      <c r="I244" s="2">
        <f t="shared" si="81"/>
        <v>0.00124828122348205</v>
      </c>
      <c r="J244" s="2">
        <f t="shared" si="82"/>
        <v>0.0561899437405273</v>
      </c>
      <c r="K244" s="3">
        <f t="shared" si="72"/>
        <v>0.00101251019690353</v>
      </c>
      <c r="L244" s="3">
        <f t="shared" si="72"/>
        <v>0.0217105825745146</v>
      </c>
      <c r="M244" s="3">
        <f t="shared" si="72"/>
        <v>0.977276907228582</v>
      </c>
      <c r="N244" s="4">
        <f t="shared" si="73"/>
        <v>1338.079801</v>
      </c>
      <c r="O244" s="4">
        <f t="shared" si="74"/>
        <v>0</v>
      </c>
      <c r="P244" s="4">
        <v>0</v>
      </c>
      <c r="Q244" s="4">
        <f t="shared" si="83"/>
        <v>0.8</v>
      </c>
      <c r="R244" s="5">
        <f t="shared" si="84"/>
        <v>1.35481944278314</v>
      </c>
      <c r="S244" s="5">
        <f t="shared" si="84"/>
        <v>0</v>
      </c>
      <c r="T244" s="5">
        <f t="shared" si="84"/>
        <v>0</v>
      </c>
      <c r="U244" s="5">
        <f t="shared" si="85"/>
        <v>4.65725859926922e-5</v>
      </c>
      <c r="W244" s="4">
        <f t="shared" si="75"/>
        <v>84.428751887984</v>
      </c>
      <c r="X244" s="4">
        <f t="shared" si="76"/>
        <v>0</v>
      </c>
      <c r="Y244" s="4">
        <f t="shared" si="77"/>
        <v>0.73</v>
      </c>
      <c r="Z244" s="5">
        <f t="shared" si="86"/>
        <v>1.83299738952728</v>
      </c>
      <c r="AA244" s="5">
        <f t="shared" si="86"/>
        <v>0</v>
      </c>
      <c r="AB244" s="5">
        <f t="shared" si="87"/>
        <v>0.000911245293141895</v>
      </c>
      <c r="AD244" s="4">
        <f t="shared" si="78"/>
        <v>4469.476592</v>
      </c>
      <c r="AE244" s="5">
        <f t="shared" si="91"/>
        <v>1.07190027147885</v>
      </c>
      <c r="AG244">
        <f t="shared" si="88"/>
        <v>4.25971710378927</v>
      </c>
      <c r="AH244">
        <f t="shared" si="89"/>
        <v>0.000957817879134587</v>
      </c>
      <c r="AJ244">
        <f t="shared" si="79"/>
        <v>2.16351079866791</v>
      </c>
      <c r="AK244">
        <f t="shared" si="80"/>
        <v>0.000486475809114527</v>
      </c>
    </row>
    <row r="245" spans="1:37">
      <c r="A245">
        <v>13.9428868689081</v>
      </c>
      <c r="B245">
        <v>0.0223687583164612</v>
      </c>
      <c r="C245">
        <v>0.000997358466295377</v>
      </c>
      <c r="D245">
        <f t="shared" si="69"/>
        <v>0.0213713998501658</v>
      </c>
      <c r="E245">
        <f t="shared" si="70"/>
        <v>0.977631241683539</v>
      </c>
      <c r="F245">
        <f t="shared" si="71"/>
        <v>1</v>
      </c>
      <c r="G245" s="1">
        <v>243</v>
      </c>
      <c r="H245" s="2">
        <f t="shared" si="90"/>
        <v>5.76335770432596e-5</v>
      </c>
      <c r="I245" s="2">
        <f t="shared" si="81"/>
        <v>0.00123525199620045</v>
      </c>
      <c r="J245" s="2">
        <f t="shared" si="82"/>
        <v>0.0562035551232565</v>
      </c>
      <c r="K245" s="3">
        <f t="shared" si="72"/>
        <v>0.00100238512758526</v>
      </c>
      <c r="L245" s="3">
        <f t="shared" si="72"/>
        <v>0.0214839732901178</v>
      </c>
      <c r="M245" s="3">
        <f t="shared" si="72"/>
        <v>0.977513641582297</v>
      </c>
      <c r="N245" s="4">
        <f t="shared" si="73"/>
        <v>1338.079801</v>
      </c>
      <c r="O245" s="4">
        <f t="shared" si="74"/>
        <v>0</v>
      </c>
      <c r="P245" s="4">
        <v>0</v>
      </c>
      <c r="Q245" s="4">
        <f t="shared" si="83"/>
        <v>0.8</v>
      </c>
      <c r="R245" s="5">
        <f t="shared" si="84"/>
        <v>1.34127129204464</v>
      </c>
      <c r="S245" s="5">
        <f t="shared" si="84"/>
        <v>0</v>
      </c>
      <c r="T245" s="5">
        <f t="shared" si="84"/>
        <v>0</v>
      </c>
      <c r="U245" s="5">
        <f t="shared" si="85"/>
        <v>4.61068616346077e-5</v>
      </c>
      <c r="W245" s="4">
        <f t="shared" si="75"/>
        <v>445.869316844448</v>
      </c>
      <c r="X245" s="4">
        <f t="shared" si="76"/>
        <v>0</v>
      </c>
      <c r="Y245" s="4">
        <f t="shared" si="77"/>
        <v>0.73</v>
      </c>
      <c r="Z245" s="5">
        <f t="shared" si="86"/>
        <v>9.57904449396921</v>
      </c>
      <c r="AA245" s="5">
        <f t="shared" si="86"/>
        <v>0</v>
      </c>
      <c r="AB245" s="5">
        <f t="shared" si="87"/>
        <v>0.000901733957226332</v>
      </c>
      <c r="AD245" s="4">
        <f t="shared" si="78"/>
        <v>4469.476592</v>
      </c>
      <c r="AE245" s="5">
        <f t="shared" si="91"/>
        <v>1.05807865245078</v>
      </c>
      <c r="AG245">
        <f t="shared" si="88"/>
        <v>11.9783944384646</v>
      </c>
      <c r="AH245">
        <f t="shared" si="89"/>
        <v>0.000947840818860939</v>
      </c>
      <c r="AJ245">
        <f t="shared" si="79"/>
        <v>6.06678508187423</v>
      </c>
      <c r="AK245">
        <f t="shared" si="80"/>
        <v>0.000480059875252703</v>
      </c>
    </row>
    <row r="246" spans="1:37">
      <c r="A246">
        <v>14.0003833096046</v>
      </c>
      <c r="B246">
        <v>0.0221365790049196</v>
      </c>
      <c r="C246">
        <v>0.000987446041788744</v>
      </c>
      <c r="D246">
        <f t="shared" si="69"/>
        <v>0.0211491329631309</v>
      </c>
      <c r="E246">
        <f t="shared" si="70"/>
        <v>0.97786342099508</v>
      </c>
      <c r="F246">
        <f t="shared" si="71"/>
        <v>1</v>
      </c>
      <c r="G246" s="1">
        <v>244</v>
      </c>
      <c r="H246" s="2">
        <f t="shared" si="90"/>
        <v>5.70595973466024e-5</v>
      </c>
      <c r="I246" s="2">
        <f t="shared" si="81"/>
        <v>0.00122238964664165</v>
      </c>
      <c r="J246" s="2">
        <f t="shared" si="82"/>
        <v>0.0562169914525119</v>
      </c>
      <c r="K246" s="3">
        <f t="shared" si="72"/>
        <v>0.00099240225404206</v>
      </c>
      <c r="L246" s="3">
        <f t="shared" si="72"/>
        <v>0.0212602664066483</v>
      </c>
      <c r="M246" s="3">
        <f t="shared" si="72"/>
        <v>0.97774733133931</v>
      </c>
      <c r="N246" s="4">
        <f t="shared" si="73"/>
        <v>1338.079801</v>
      </c>
      <c r="O246" s="4">
        <f t="shared" si="74"/>
        <v>0</v>
      </c>
      <c r="P246" s="4">
        <v>0</v>
      </c>
      <c r="Q246" s="4">
        <f t="shared" si="83"/>
        <v>0.8</v>
      </c>
      <c r="R246" s="5">
        <f t="shared" si="84"/>
        <v>1.32791341060055</v>
      </c>
      <c r="S246" s="5">
        <f t="shared" si="84"/>
        <v>0</v>
      </c>
      <c r="T246" s="5">
        <f t="shared" si="84"/>
        <v>0</v>
      </c>
      <c r="U246" s="5">
        <f t="shared" si="85"/>
        <v>4.56476778772819e-5</v>
      </c>
      <c r="W246" s="4">
        <f t="shared" si="75"/>
        <v>63.735973487984</v>
      </c>
      <c r="X246" s="4">
        <f t="shared" si="76"/>
        <v>0</v>
      </c>
      <c r="Y246" s="4">
        <f t="shared" si="77"/>
        <v>0.73</v>
      </c>
      <c r="Z246" s="5">
        <f t="shared" si="86"/>
        <v>1.35504377604162</v>
      </c>
      <c r="AA246" s="5">
        <f t="shared" si="86"/>
        <v>0</v>
      </c>
      <c r="AB246" s="5">
        <f t="shared" si="87"/>
        <v>0.000892344442048405</v>
      </c>
      <c r="AD246" s="4">
        <f t="shared" si="78"/>
        <v>4469.476592</v>
      </c>
      <c r="AE246" s="5">
        <f t="shared" si="91"/>
        <v>1.04447089875873</v>
      </c>
      <c r="AG246">
        <f t="shared" si="88"/>
        <v>3.7274280854009</v>
      </c>
      <c r="AH246">
        <f t="shared" si="89"/>
        <v>0.000937992119925687</v>
      </c>
      <c r="AJ246">
        <f t="shared" si="79"/>
        <v>1.88256926538404</v>
      </c>
      <c r="AK246">
        <f t="shared" si="80"/>
        <v>0.0004737409000755</v>
      </c>
    </row>
    <row r="247" spans="1:37">
      <c r="A247">
        <v>14.0578797503012</v>
      </c>
      <c r="B247">
        <v>0.0219073740318117</v>
      </c>
      <c r="C247">
        <v>0.000977671977219323</v>
      </c>
      <c r="D247">
        <f t="shared" si="69"/>
        <v>0.0209297020545924</v>
      </c>
      <c r="E247">
        <f t="shared" si="70"/>
        <v>0.978092625968188</v>
      </c>
      <c r="F247">
        <f t="shared" si="71"/>
        <v>1</v>
      </c>
      <c r="G247" s="1">
        <v>245</v>
      </c>
      <c r="H247" s="2">
        <f t="shared" si="90"/>
        <v>5.64936458208583e-5</v>
      </c>
      <c r="I247" s="2">
        <f t="shared" si="81"/>
        <v>0.00120969162108926</v>
      </c>
      <c r="J247" s="2">
        <f t="shared" si="82"/>
        <v>0.0562302554296895</v>
      </c>
      <c r="K247" s="3">
        <f t="shared" si="72"/>
        <v>0.000982559009504033</v>
      </c>
      <c r="L247" s="3">
        <f t="shared" si="72"/>
        <v>0.0210394175088616</v>
      </c>
      <c r="M247" s="3">
        <f t="shared" si="72"/>
        <v>0.977978023481634</v>
      </c>
      <c r="N247" s="4">
        <f t="shared" si="73"/>
        <v>1338.079801</v>
      </c>
      <c r="O247" s="4">
        <f t="shared" si="74"/>
        <v>0</v>
      </c>
      <c r="P247" s="4">
        <v>0</v>
      </c>
      <c r="Q247" s="4">
        <f t="shared" si="83"/>
        <v>0.8</v>
      </c>
      <c r="R247" s="5">
        <f t="shared" si="84"/>
        <v>1.31474236390791</v>
      </c>
      <c r="S247" s="5">
        <f t="shared" si="84"/>
        <v>0</v>
      </c>
      <c r="T247" s="5">
        <f t="shared" si="84"/>
        <v>0</v>
      </c>
      <c r="U247" s="5">
        <f t="shared" si="85"/>
        <v>4.51949166566867e-5</v>
      </c>
      <c r="W247" s="4">
        <f t="shared" si="75"/>
        <v>445.869316844448</v>
      </c>
      <c r="X247" s="4">
        <f t="shared" si="76"/>
        <v>0</v>
      </c>
      <c r="Y247" s="4">
        <f t="shared" si="77"/>
        <v>0.73</v>
      </c>
      <c r="Z247" s="5">
        <f t="shared" si="86"/>
        <v>9.38083071148125</v>
      </c>
      <c r="AA247" s="5">
        <f t="shared" si="86"/>
        <v>0</v>
      </c>
      <c r="AB247" s="5">
        <f t="shared" si="87"/>
        <v>0.000883074883395161</v>
      </c>
      <c r="AD247" s="4">
        <f t="shared" si="78"/>
        <v>4469.476592</v>
      </c>
      <c r="AE247" s="5">
        <f t="shared" si="91"/>
        <v>1.03107313007876</v>
      </c>
      <c r="AG247">
        <f t="shared" si="88"/>
        <v>11.7266462054679</v>
      </c>
      <c r="AH247">
        <f t="shared" si="89"/>
        <v>0.000928269800051848</v>
      </c>
      <c r="AJ247">
        <f t="shared" si="79"/>
        <v>5.90605115553172</v>
      </c>
      <c r="AK247">
        <f t="shared" si="80"/>
        <v>0.000467517210733711</v>
      </c>
    </row>
    <row r="248" spans="1:37">
      <c r="A248">
        <v>14.1153761909977</v>
      </c>
      <c r="B248">
        <v>0.0216810976857342</v>
      </c>
      <c r="C248">
        <v>0.000968033790229817</v>
      </c>
      <c r="D248">
        <f t="shared" si="69"/>
        <v>0.0207130638955044</v>
      </c>
      <c r="E248">
        <f t="shared" si="70"/>
        <v>0.978318902314266</v>
      </c>
      <c r="F248">
        <f t="shared" si="71"/>
        <v>1</v>
      </c>
      <c r="G248" s="1">
        <v>246</v>
      </c>
      <c r="H248" s="2">
        <f t="shared" si="90"/>
        <v>5.59355781354889e-5</v>
      </c>
      <c r="I248" s="2">
        <f t="shared" si="81"/>
        <v>0.00119715541144399</v>
      </c>
      <c r="J248" s="2">
        <f t="shared" si="82"/>
        <v>0.0562433497069207</v>
      </c>
      <c r="K248" s="3">
        <f t="shared" si="72"/>
        <v>0.00097285288372457</v>
      </c>
      <c r="L248" s="3">
        <f t="shared" si="72"/>
        <v>0.0208213829750484</v>
      </c>
      <c r="M248" s="3">
        <f t="shared" si="72"/>
        <v>0.978205764141227</v>
      </c>
      <c r="N248" s="4">
        <f t="shared" si="73"/>
        <v>1338.079801</v>
      </c>
      <c r="O248" s="4">
        <f t="shared" si="74"/>
        <v>0</v>
      </c>
      <c r="P248" s="4">
        <v>0</v>
      </c>
      <c r="Q248" s="4">
        <f t="shared" si="83"/>
        <v>0.8</v>
      </c>
      <c r="R248" s="5">
        <f t="shared" si="84"/>
        <v>1.30175479305645</v>
      </c>
      <c r="S248" s="5">
        <f t="shared" si="84"/>
        <v>0</v>
      </c>
      <c r="T248" s="5">
        <f t="shared" si="84"/>
        <v>0</v>
      </c>
      <c r="U248" s="5">
        <f t="shared" si="85"/>
        <v>4.47484625083911e-5</v>
      </c>
      <c r="W248" s="4">
        <f t="shared" si="75"/>
        <v>84.428751887984</v>
      </c>
      <c r="X248" s="4">
        <f t="shared" si="76"/>
        <v>0</v>
      </c>
      <c r="Y248" s="4">
        <f t="shared" si="77"/>
        <v>0.73</v>
      </c>
      <c r="Z248" s="5">
        <f t="shared" si="86"/>
        <v>1.75792337716505</v>
      </c>
      <c r="AA248" s="5">
        <f t="shared" si="86"/>
        <v>0</v>
      </c>
      <c r="AB248" s="5">
        <f t="shared" si="87"/>
        <v>0.000873923450354111</v>
      </c>
      <c r="AD248" s="4">
        <f t="shared" si="78"/>
        <v>4469.476592</v>
      </c>
      <c r="AE248" s="5">
        <f t="shared" si="91"/>
        <v>1.01788154709592</v>
      </c>
      <c r="AG248">
        <f t="shared" si="88"/>
        <v>4.07755971731742</v>
      </c>
      <c r="AH248">
        <f t="shared" si="89"/>
        <v>0.000918671912862502</v>
      </c>
      <c r="AJ248">
        <f t="shared" si="79"/>
        <v>2.0478842341899</v>
      </c>
      <c r="AK248">
        <f t="shared" si="80"/>
        <v>0.000461387167122079</v>
      </c>
    </row>
    <row r="249" spans="1:37">
      <c r="A249">
        <v>14.1728726316942</v>
      </c>
      <c r="B249">
        <v>0.0214577050789049</v>
      </c>
      <c r="C249">
        <v>0.000958529052796771</v>
      </c>
      <c r="D249">
        <f t="shared" si="69"/>
        <v>0.0204991760261081</v>
      </c>
      <c r="E249">
        <f t="shared" si="70"/>
        <v>0.978542294921095</v>
      </c>
      <c r="F249">
        <f t="shared" si="71"/>
        <v>1</v>
      </c>
      <c r="G249" s="1">
        <v>247</v>
      </c>
      <c r="H249" s="2">
        <f t="shared" si="90"/>
        <v>5.53852531260795e-5</v>
      </c>
      <c r="I249" s="2">
        <f t="shared" si="81"/>
        <v>0.00118477855431147</v>
      </c>
      <c r="J249" s="2">
        <f t="shared" si="82"/>
        <v>0.0562562768890626</v>
      </c>
      <c r="K249" s="3">
        <f t="shared" si="72"/>
        <v>0.000963281421513294</v>
      </c>
      <c r="L249" s="3">
        <f t="shared" si="72"/>
        <v>0.0206061199608063</v>
      </c>
      <c r="M249" s="3">
        <f t="shared" si="72"/>
        <v>0.97843059861768</v>
      </c>
      <c r="N249" s="4">
        <f t="shared" si="73"/>
        <v>1338.079801</v>
      </c>
      <c r="O249" s="4">
        <f t="shared" si="74"/>
        <v>0</v>
      </c>
      <c r="P249" s="4">
        <v>0</v>
      </c>
      <c r="Q249" s="4">
        <f t="shared" si="83"/>
        <v>0.8</v>
      </c>
      <c r="R249" s="5">
        <f t="shared" si="84"/>
        <v>1.28894741280551</v>
      </c>
      <c r="S249" s="5">
        <f t="shared" si="84"/>
        <v>0</v>
      </c>
      <c r="T249" s="5">
        <f t="shared" si="84"/>
        <v>0</v>
      </c>
      <c r="U249" s="5">
        <f t="shared" si="85"/>
        <v>4.43082025008636e-5</v>
      </c>
      <c r="W249" s="4">
        <f t="shared" si="75"/>
        <v>445.869316844448</v>
      </c>
      <c r="X249" s="4">
        <f t="shared" si="76"/>
        <v>0</v>
      </c>
      <c r="Y249" s="4">
        <f t="shared" si="77"/>
        <v>0.73</v>
      </c>
      <c r="Z249" s="5">
        <f t="shared" si="86"/>
        <v>9.18763662973943</v>
      </c>
      <c r="AA249" s="5">
        <f t="shared" si="86"/>
        <v>0</v>
      </c>
      <c r="AB249" s="5">
        <f t="shared" si="87"/>
        <v>0.00086488834464737</v>
      </c>
      <c r="AD249" s="4">
        <f t="shared" si="78"/>
        <v>4469.476592</v>
      </c>
      <c r="AE249" s="5">
        <f t="shared" si="91"/>
        <v>1.00489242958347</v>
      </c>
      <c r="AG249">
        <f t="shared" si="88"/>
        <v>11.4814764721284</v>
      </c>
      <c r="AH249">
        <f t="shared" si="89"/>
        <v>0.000909196547148233</v>
      </c>
      <c r="AJ249">
        <f t="shared" si="79"/>
        <v>5.7502205622368</v>
      </c>
      <c r="AK249">
        <f t="shared" si="80"/>
        <v>0.00045534916116562</v>
      </c>
    </row>
    <row r="250" spans="1:37">
      <c r="A250">
        <v>14.2303690723908</v>
      </c>
      <c r="B250">
        <v>0.0212371521300905</v>
      </c>
      <c r="C250">
        <v>0.00094915538982885</v>
      </c>
      <c r="D250">
        <f t="shared" si="69"/>
        <v>0.0202879967402616</v>
      </c>
      <c r="E250">
        <f t="shared" si="70"/>
        <v>0.97876284786991</v>
      </c>
      <c r="F250">
        <f t="shared" si="71"/>
        <v>1</v>
      </c>
      <c r="G250" s="1">
        <v>248</v>
      </c>
      <c r="H250" s="2">
        <f t="shared" si="90"/>
        <v>5.48425327116249e-5</v>
      </c>
      <c r="I250" s="2">
        <f t="shared" si="81"/>
        <v>0.00117255863007177</v>
      </c>
      <c r="J250" s="2">
        <f t="shared" si="82"/>
        <v>0.0562690395338163</v>
      </c>
      <c r="K250" s="3">
        <f t="shared" si="72"/>
        <v>0.000953842221312811</v>
      </c>
      <c r="L250" s="3">
        <f t="shared" si="72"/>
        <v>0.0203935863831849</v>
      </c>
      <c r="M250" s="3">
        <f t="shared" si="72"/>
        <v>0.978652571395502</v>
      </c>
      <c r="N250" s="4">
        <f t="shared" si="73"/>
        <v>1338.079801</v>
      </c>
      <c r="O250" s="4">
        <f t="shared" si="74"/>
        <v>0</v>
      </c>
      <c r="P250" s="4">
        <v>0</v>
      </c>
      <c r="Q250" s="4">
        <f t="shared" si="83"/>
        <v>0.8</v>
      </c>
      <c r="R250" s="5">
        <f t="shared" si="84"/>
        <v>1.27631700967964</v>
      </c>
      <c r="S250" s="5">
        <f t="shared" si="84"/>
        <v>0</v>
      </c>
      <c r="T250" s="5">
        <f t="shared" si="84"/>
        <v>0</v>
      </c>
      <c r="U250" s="5">
        <f t="shared" si="85"/>
        <v>4.38740261692999e-5</v>
      </c>
      <c r="W250" s="4">
        <f t="shared" si="75"/>
        <v>63.735973487984</v>
      </c>
      <c r="X250" s="4">
        <f t="shared" si="76"/>
        <v>0</v>
      </c>
      <c r="Y250" s="4">
        <f t="shared" si="77"/>
        <v>0.73</v>
      </c>
      <c r="Z250" s="5">
        <f t="shared" si="86"/>
        <v>1.29980508104358</v>
      </c>
      <c r="AA250" s="5">
        <f t="shared" si="86"/>
        <v>0</v>
      </c>
      <c r="AB250" s="5">
        <f t="shared" si="87"/>
        <v>0.000855967799952394</v>
      </c>
      <c r="AD250" s="4">
        <f t="shared" si="78"/>
        <v>4469.476592</v>
      </c>
      <c r="AE250" s="5">
        <f t="shared" si="91"/>
        <v>0.992102134536097</v>
      </c>
      <c r="AG250">
        <f t="shared" si="88"/>
        <v>3.56822422525932</v>
      </c>
      <c r="AH250">
        <f t="shared" si="89"/>
        <v>0.000899841826121694</v>
      </c>
      <c r="AJ250">
        <f t="shared" si="79"/>
        <v>1.7820528974295</v>
      </c>
      <c r="AK250">
        <f t="shared" si="80"/>
        <v>0.000449401616108326</v>
      </c>
    </row>
    <row r="251" spans="1:37">
      <c r="A251">
        <v>14.2878655130873</v>
      </c>
      <c r="B251">
        <v>0.0210193955479349</v>
      </c>
      <c r="C251">
        <v>0.00093991047780669</v>
      </c>
      <c r="D251">
        <f t="shared" si="69"/>
        <v>0.0200794850701282</v>
      </c>
      <c r="E251">
        <f t="shared" si="70"/>
        <v>0.978980604452065</v>
      </c>
      <c r="F251">
        <f t="shared" si="71"/>
        <v>1</v>
      </c>
      <c r="G251" s="1">
        <v>249</v>
      </c>
      <c r="H251" s="2">
        <f t="shared" si="90"/>
        <v>5.43072818151447e-5</v>
      </c>
      <c r="I251" s="2">
        <f t="shared" si="81"/>
        <v>0.00116049326198907</v>
      </c>
      <c r="J251" s="2">
        <f t="shared" si="82"/>
        <v>0.056281640152696</v>
      </c>
      <c r="K251" s="3">
        <f t="shared" si="72"/>
        <v>0.00094453293381777</v>
      </c>
      <c r="L251" s="3">
        <f t="shared" si="72"/>
        <v>0.0201837409051949</v>
      </c>
      <c r="M251" s="3">
        <f t="shared" si="72"/>
        <v>0.978871726160987</v>
      </c>
      <c r="N251" s="4">
        <f t="shared" si="73"/>
        <v>1338.079801</v>
      </c>
      <c r="O251" s="4">
        <f t="shared" si="74"/>
        <v>0</v>
      </c>
      <c r="P251" s="4">
        <v>0</v>
      </c>
      <c r="Q251" s="4">
        <f t="shared" si="83"/>
        <v>0.8</v>
      </c>
      <c r="R251" s="5">
        <f t="shared" si="84"/>
        <v>1.26386044012083</v>
      </c>
      <c r="S251" s="5">
        <f t="shared" si="84"/>
        <v>0</v>
      </c>
      <c r="T251" s="5">
        <f t="shared" si="84"/>
        <v>0</v>
      </c>
      <c r="U251" s="5">
        <f t="shared" si="85"/>
        <v>4.34458254521158e-5</v>
      </c>
      <c r="W251" s="4">
        <f t="shared" si="75"/>
        <v>445.869316844448</v>
      </c>
      <c r="X251" s="4">
        <f t="shared" si="76"/>
        <v>0</v>
      </c>
      <c r="Y251" s="4">
        <f t="shared" si="77"/>
        <v>0.73</v>
      </c>
      <c r="Z251" s="5">
        <f t="shared" si="86"/>
        <v>8.9993107687646</v>
      </c>
      <c r="AA251" s="5">
        <f t="shared" si="86"/>
        <v>0</v>
      </c>
      <c r="AB251" s="5">
        <f t="shared" si="87"/>
        <v>0.000847160081252017</v>
      </c>
      <c r="AD251" s="4">
        <f t="shared" si="78"/>
        <v>4469.476592</v>
      </c>
      <c r="AE251" s="5">
        <f t="shared" si="91"/>
        <v>0.979507094360244</v>
      </c>
      <c r="AG251">
        <f t="shared" si="88"/>
        <v>11.2426783032457</v>
      </c>
      <c r="AH251">
        <f t="shared" si="89"/>
        <v>0.000890605906704133</v>
      </c>
      <c r="AJ251">
        <f t="shared" si="79"/>
        <v>5.59912197501992</v>
      </c>
      <c r="AK251">
        <f t="shared" si="80"/>
        <v>0.000443542985826612</v>
      </c>
    </row>
    <row r="252" spans="1:37">
      <c r="A252">
        <v>14.3453619537838</v>
      </c>
      <c r="B252">
        <v>0.0208043928146781</v>
      </c>
      <c r="C252">
        <v>0.000930792043462971</v>
      </c>
      <c r="D252">
        <f t="shared" si="69"/>
        <v>0.0198736007712151</v>
      </c>
      <c r="E252">
        <f t="shared" si="70"/>
        <v>0.979195607185322</v>
      </c>
      <c r="F252">
        <f t="shared" si="71"/>
        <v>1</v>
      </c>
      <c r="G252" s="1">
        <v>250</v>
      </c>
      <c r="H252" s="2">
        <f t="shared" si="90"/>
        <v>5.37793682874872e-5</v>
      </c>
      <c r="I252" s="2">
        <f t="shared" si="81"/>
        <v>0.00114858011535949</v>
      </c>
      <c r="J252" s="2">
        <f t="shared" si="82"/>
        <v>0.0562940812128532</v>
      </c>
      <c r="K252" s="3">
        <f t="shared" si="72"/>
        <v>0.000935351260634831</v>
      </c>
      <c r="L252" s="3">
        <f t="shared" si="72"/>
        <v>0.0199765429206717</v>
      </c>
      <c r="M252" s="3">
        <f t="shared" si="72"/>
        <v>0.979088105818694</v>
      </c>
      <c r="N252" s="4">
        <f t="shared" si="73"/>
        <v>1338.079801</v>
      </c>
      <c r="O252" s="4">
        <f t="shared" si="74"/>
        <v>0</v>
      </c>
      <c r="P252" s="4">
        <v>0</v>
      </c>
      <c r="Q252" s="4">
        <f t="shared" si="83"/>
        <v>0.8</v>
      </c>
      <c r="R252" s="5">
        <f t="shared" si="84"/>
        <v>1.25157462869535</v>
      </c>
      <c r="S252" s="5">
        <f t="shared" si="84"/>
        <v>0</v>
      </c>
      <c r="T252" s="5">
        <f t="shared" si="84"/>
        <v>0</v>
      </c>
      <c r="U252" s="5">
        <f t="shared" si="85"/>
        <v>4.30234946299898e-5</v>
      </c>
      <c r="W252" s="4">
        <f t="shared" si="75"/>
        <v>84.428751887984</v>
      </c>
      <c r="X252" s="4">
        <f t="shared" si="76"/>
        <v>0</v>
      </c>
      <c r="Y252" s="4">
        <f t="shared" si="77"/>
        <v>0.73</v>
      </c>
      <c r="Z252" s="5">
        <f t="shared" si="86"/>
        <v>1.68659458582905</v>
      </c>
      <c r="AA252" s="5">
        <f t="shared" si="86"/>
        <v>0</v>
      </c>
      <c r="AB252" s="5">
        <f t="shared" si="87"/>
        <v>0.000838463484212427</v>
      </c>
      <c r="AD252" s="4">
        <f t="shared" si="78"/>
        <v>4469.476592</v>
      </c>
      <c r="AE252" s="5">
        <f t="shared" si="91"/>
        <v>0.967103815103133</v>
      </c>
      <c r="AG252">
        <f t="shared" si="88"/>
        <v>3.90527302962754</v>
      </c>
      <c r="AH252">
        <f t="shared" si="89"/>
        <v>0.000881486978842417</v>
      </c>
      <c r="AJ252">
        <f t="shared" si="79"/>
        <v>1.93947076441647</v>
      </c>
      <c r="AK252">
        <f t="shared" si="80"/>
        <v>0.000437771754166371</v>
      </c>
    </row>
    <row r="253" spans="1:37">
      <c r="A253">
        <v>14.4028583944803</v>
      </c>
      <c r="B253">
        <v>0.0205921021702549</v>
      </c>
      <c r="C253">
        <v>0.000921797862501324</v>
      </c>
      <c r="D253">
        <f t="shared" si="69"/>
        <v>0.0196703043077536</v>
      </c>
      <c r="E253">
        <f t="shared" si="70"/>
        <v>0.979407897829745</v>
      </c>
      <c r="F253">
        <f t="shared" si="71"/>
        <v>1</v>
      </c>
      <c r="G253" s="1">
        <v>251</v>
      </c>
      <c r="H253" s="2">
        <f t="shared" si="90"/>
        <v>5.32586628316038e-5</v>
      </c>
      <c r="I253" s="2">
        <f t="shared" si="81"/>
        <v>0.00113681689664044</v>
      </c>
      <c r="J253" s="2">
        <f t="shared" si="82"/>
        <v>0.0563063651370264</v>
      </c>
      <c r="K253" s="3">
        <f t="shared" si="72"/>
        <v>0.000926294952982147</v>
      </c>
      <c r="L253" s="3">
        <f t="shared" si="72"/>
        <v>0.0197719525394844</v>
      </c>
      <c r="M253" s="3">
        <f t="shared" si="72"/>
        <v>0.979301752507534</v>
      </c>
      <c r="N253" s="4">
        <f t="shared" si="73"/>
        <v>1338.079801</v>
      </c>
      <c r="O253" s="4">
        <f t="shared" si="74"/>
        <v>0</v>
      </c>
      <c r="P253" s="4">
        <v>0</v>
      </c>
      <c r="Q253" s="4">
        <f t="shared" si="83"/>
        <v>0.8</v>
      </c>
      <c r="R253" s="5">
        <f t="shared" si="84"/>
        <v>1.23945656635366</v>
      </c>
      <c r="S253" s="5">
        <f t="shared" si="84"/>
        <v>0</v>
      </c>
      <c r="T253" s="5">
        <f t="shared" si="84"/>
        <v>0</v>
      </c>
      <c r="U253" s="5">
        <f t="shared" si="85"/>
        <v>4.26069302652831e-5</v>
      </c>
      <c r="W253" s="4">
        <f t="shared" si="75"/>
        <v>445.869316844448</v>
      </c>
      <c r="X253" s="4">
        <f t="shared" si="76"/>
        <v>0</v>
      </c>
      <c r="Y253" s="4">
        <f t="shared" si="77"/>
        <v>0.73</v>
      </c>
      <c r="Z253" s="5">
        <f t="shared" si="86"/>
        <v>8.81570697146074</v>
      </c>
      <c r="AA253" s="5">
        <f t="shared" si="86"/>
        <v>0</v>
      </c>
      <c r="AB253" s="5">
        <f t="shared" si="87"/>
        <v>0.000829876334547523</v>
      </c>
      <c r="AD253" s="4">
        <f t="shared" si="78"/>
        <v>4469.476592</v>
      </c>
      <c r="AE253" s="5">
        <f t="shared" si="91"/>
        <v>0.954888874728922</v>
      </c>
      <c r="AG253">
        <f t="shared" si="88"/>
        <v>11.0100524125433</v>
      </c>
      <c r="AH253">
        <f t="shared" si="89"/>
        <v>0.000872483264812806</v>
      </c>
      <c r="AJ253">
        <f t="shared" si="79"/>
        <v>5.4525908748639</v>
      </c>
      <c r="AK253">
        <f t="shared" si="80"/>
        <v>0.000432086434281637</v>
      </c>
    </row>
    <row r="254" spans="1:37">
      <c r="A254">
        <v>14.4603548351769</v>
      </c>
      <c r="B254">
        <v>0.0203824825967637</v>
      </c>
      <c r="C254">
        <v>0.000912925758352824</v>
      </c>
      <c r="D254">
        <f t="shared" si="69"/>
        <v>0.0194695568384109</v>
      </c>
      <c r="E254">
        <f t="shared" si="70"/>
        <v>0.979617517403236</v>
      </c>
      <c r="F254">
        <f t="shared" si="71"/>
        <v>1</v>
      </c>
      <c r="G254" s="1">
        <v>252</v>
      </c>
      <c r="H254" s="2">
        <f t="shared" si="90"/>
        <v>5.27450389305472e-5</v>
      </c>
      <c r="I254" s="2">
        <f t="shared" si="81"/>
        <v>0.00112520135263183</v>
      </c>
      <c r="J254" s="2">
        <f t="shared" si="82"/>
        <v>0.056318494305039</v>
      </c>
      <c r="K254" s="3">
        <f t="shared" si="72"/>
        <v>0.000917361810427074</v>
      </c>
      <c r="L254" s="3">
        <f t="shared" si="72"/>
        <v>0.0195699305730822</v>
      </c>
      <c r="M254" s="3">
        <f t="shared" si="72"/>
        <v>0.979512707616491</v>
      </c>
      <c r="N254" s="4">
        <f t="shared" si="73"/>
        <v>1338.079801</v>
      </c>
      <c r="O254" s="4">
        <f t="shared" si="74"/>
        <v>0</v>
      </c>
      <c r="P254" s="4">
        <v>0</v>
      </c>
      <c r="Q254" s="4">
        <f t="shared" si="83"/>
        <v>0.8</v>
      </c>
      <c r="R254" s="5">
        <f t="shared" si="84"/>
        <v>1.22750330874126</v>
      </c>
      <c r="S254" s="5">
        <f t="shared" si="84"/>
        <v>0</v>
      </c>
      <c r="T254" s="5">
        <f t="shared" si="84"/>
        <v>0</v>
      </c>
      <c r="U254" s="5">
        <f t="shared" si="85"/>
        <v>4.21960311444377e-5</v>
      </c>
      <c r="W254" s="4">
        <f t="shared" si="75"/>
        <v>63.735973487984</v>
      </c>
      <c r="X254" s="4">
        <f t="shared" si="76"/>
        <v>0</v>
      </c>
      <c r="Y254" s="4">
        <f t="shared" si="77"/>
        <v>0.73</v>
      </c>
      <c r="Z254" s="5">
        <f t="shared" si="86"/>
        <v>1.24730857616766</v>
      </c>
      <c r="AA254" s="5">
        <f t="shared" si="86"/>
        <v>0</v>
      </c>
      <c r="AB254" s="5">
        <f t="shared" si="87"/>
        <v>0.000821396987421236</v>
      </c>
      <c r="AD254" s="4">
        <f t="shared" si="78"/>
        <v>4469.476592</v>
      </c>
      <c r="AE254" s="5">
        <f t="shared" si="91"/>
        <v>0.942858921446471</v>
      </c>
      <c r="AG254">
        <f t="shared" si="88"/>
        <v>3.41767080635539</v>
      </c>
      <c r="AH254">
        <f t="shared" si="89"/>
        <v>0.000863593018565673</v>
      </c>
      <c r="AJ254">
        <f t="shared" si="79"/>
        <v>1.68781734423003</v>
      </c>
      <c r="AK254">
        <f t="shared" si="80"/>
        <v>0.000426485568001644</v>
      </c>
    </row>
    <row r="255" spans="1:37">
      <c r="A255">
        <v>14.5178512758734</v>
      </c>
      <c r="B255">
        <v>0.0201754938032957</v>
      </c>
      <c r="C255">
        <v>0.000904173600968795</v>
      </c>
      <c r="D255">
        <f t="shared" si="69"/>
        <v>0.0192713202023269</v>
      </c>
      <c r="E255">
        <f t="shared" si="70"/>
        <v>0.979824506196704</v>
      </c>
      <c r="F255">
        <f t="shared" si="71"/>
        <v>1</v>
      </c>
      <c r="G255" s="1">
        <v>253</v>
      </c>
      <c r="H255" s="2">
        <f t="shared" si="90"/>
        <v>5.2238372776442e-5</v>
      </c>
      <c r="I255" s="2">
        <f t="shared" si="81"/>
        <v>0.00111373126965159</v>
      </c>
      <c r="J255" s="2">
        <f t="shared" si="82"/>
        <v>0.0563304710540721</v>
      </c>
      <c r="K255" s="3">
        <f t="shared" si="72"/>
        <v>0.000908549679660809</v>
      </c>
      <c r="L255" s="3">
        <f t="shared" si="72"/>
        <v>0.0193704385203689</v>
      </c>
      <c r="M255" s="3">
        <f t="shared" si="72"/>
        <v>0.97972101179997</v>
      </c>
      <c r="N255" s="4">
        <f t="shared" si="73"/>
        <v>1338.079801</v>
      </c>
      <c r="O255" s="4">
        <f t="shared" si="74"/>
        <v>1574.14362</v>
      </c>
      <c r="P255" s="4">
        <v>0</v>
      </c>
      <c r="Q255" s="4">
        <f t="shared" si="83"/>
        <v>0.8</v>
      </c>
      <c r="R255" s="5">
        <f t="shared" si="84"/>
        <v>1.21571197455915</v>
      </c>
      <c r="S255" s="5">
        <f t="shared" si="84"/>
        <v>1.43018768169111</v>
      </c>
      <c r="T255" s="5">
        <f t="shared" si="84"/>
        <v>0</v>
      </c>
      <c r="U255" s="5">
        <f t="shared" si="85"/>
        <v>4.17906982211536e-5</v>
      </c>
      <c r="W255" s="4">
        <f t="shared" si="75"/>
        <v>445.869316844448</v>
      </c>
      <c r="X255" s="4">
        <f t="shared" si="76"/>
        <v>1574.14362</v>
      </c>
      <c r="Y255" s="4">
        <f t="shared" si="77"/>
        <v>0.73</v>
      </c>
      <c r="Z255" s="5">
        <f t="shared" si="86"/>
        <v>8.63668419005426</v>
      </c>
      <c r="AA255" s="5">
        <f t="shared" si="86"/>
        <v>30.4918522134409</v>
      </c>
      <c r="AB255" s="5">
        <f t="shared" si="87"/>
        <v>0.000813023826845663</v>
      </c>
      <c r="AD255" s="4">
        <f t="shared" si="78"/>
        <v>4469.476592</v>
      </c>
      <c r="AE255" s="5">
        <f t="shared" si="91"/>
        <v>0.931010672077803</v>
      </c>
      <c r="AG255">
        <f t="shared" si="88"/>
        <v>42.7054467318233</v>
      </c>
      <c r="AH255">
        <f t="shared" si="89"/>
        <v>0.000854814525066816</v>
      </c>
      <c r="AJ255">
        <f t="shared" si="79"/>
        <v>21.0310122691368</v>
      </c>
      <c r="AK255">
        <f t="shared" si="80"/>
        <v>0.000420967725204008</v>
      </c>
    </row>
    <row r="256" spans="1:37">
      <c r="A256">
        <v>14.5753477165699</v>
      </c>
      <c r="B256">
        <v>0.0199710962111157</v>
      </c>
      <c r="C256">
        <v>0.000895539305648737</v>
      </c>
      <c r="D256">
        <f t="shared" si="69"/>
        <v>0.019075556905467</v>
      </c>
      <c r="E256">
        <f t="shared" si="70"/>
        <v>0.980028903788884</v>
      </c>
      <c r="F256">
        <f t="shared" si="71"/>
        <v>1</v>
      </c>
      <c r="G256" s="1">
        <v>254</v>
      </c>
      <c r="H256" s="2">
        <f t="shared" si="90"/>
        <v>5.17385432030288e-5</v>
      </c>
      <c r="I256" s="2">
        <f t="shared" si="81"/>
        <v>0.00110240447276209</v>
      </c>
      <c r="J256" s="2">
        <f t="shared" si="82"/>
        <v>0.0563422976805333</v>
      </c>
      <c r="K256" s="3">
        <f t="shared" si="72"/>
        <v>0.000899856453308766</v>
      </c>
      <c r="L256" s="3">
        <f t="shared" si="72"/>
        <v>0.0191734385538969</v>
      </c>
      <c r="M256" s="3">
        <f t="shared" si="72"/>
        <v>0.979926704992794</v>
      </c>
      <c r="N256" s="4">
        <f t="shared" si="73"/>
        <v>1338.079801</v>
      </c>
      <c r="O256" s="4">
        <f t="shared" si="74"/>
        <v>0</v>
      </c>
      <c r="P256" s="4">
        <v>0</v>
      </c>
      <c r="Q256" s="4">
        <f t="shared" si="83"/>
        <v>0.8</v>
      </c>
      <c r="R256" s="5">
        <f t="shared" si="84"/>
        <v>1.20407974397196</v>
      </c>
      <c r="S256" s="5">
        <f t="shared" si="84"/>
        <v>0</v>
      </c>
      <c r="T256" s="5">
        <f t="shared" si="84"/>
        <v>0</v>
      </c>
      <c r="U256" s="5">
        <f t="shared" si="85"/>
        <v>4.13908345624231e-5</v>
      </c>
      <c r="W256" s="4">
        <f t="shared" si="75"/>
        <v>84.428751887984</v>
      </c>
      <c r="X256" s="4">
        <f t="shared" si="76"/>
        <v>0</v>
      </c>
      <c r="Y256" s="4">
        <f t="shared" si="77"/>
        <v>0.73</v>
      </c>
      <c r="Z256" s="5">
        <f t="shared" si="86"/>
        <v>1.61878948650647</v>
      </c>
      <c r="AA256" s="5">
        <f t="shared" si="86"/>
        <v>0</v>
      </c>
      <c r="AB256" s="5">
        <f t="shared" si="87"/>
        <v>0.000804755265116327</v>
      </c>
      <c r="AD256" s="4">
        <f t="shared" si="78"/>
        <v>4469.476592</v>
      </c>
      <c r="AE256" s="5">
        <f t="shared" si="91"/>
        <v>0.919340910460795</v>
      </c>
      <c r="AG256">
        <f t="shared" si="88"/>
        <v>3.74221014093923</v>
      </c>
      <c r="AH256">
        <f t="shared" si="89"/>
        <v>0.00084614609967875</v>
      </c>
      <c r="AJ256">
        <f t="shared" si="79"/>
        <v>1.83775143063616</v>
      </c>
      <c r="AK256">
        <f t="shared" si="80"/>
        <v>0.000415531503215251</v>
      </c>
    </row>
    <row r="257" spans="1:37">
      <c r="A257">
        <v>14.6328441572665</v>
      </c>
      <c r="B257">
        <v>0.0197692509391849</v>
      </c>
      <c r="C257">
        <v>0.00088702083190223</v>
      </c>
      <c r="D257">
        <f t="shared" si="69"/>
        <v>0.0188822301072827</v>
      </c>
      <c r="E257">
        <f t="shared" si="70"/>
        <v>0.980230749060815</v>
      </c>
      <c r="F257">
        <f t="shared" si="71"/>
        <v>1</v>
      </c>
      <c r="G257" s="1">
        <v>255</v>
      </c>
      <c r="H257" s="2">
        <f t="shared" si="90"/>
        <v>5.12454316184124e-5</v>
      </c>
      <c r="I257" s="2">
        <f t="shared" si="81"/>
        <v>0.00109121882497639</v>
      </c>
      <c r="J257" s="2">
        <f t="shared" si="82"/>
        <v>0.0563539764400066</v>
      </c>
      <c r="K257" s="3">
        <f t="shared" si="72"/>
        <v>0.000891280068775484</v>
      </c>
      <c r="L257" s="3">
        <f t="shared" si="72"/>
        <v>0.0189788935063748</v>
      </c>
      <c r="M257" s="3">
        <f t="shared" si="72"/>
        <v>0.98012982642485</v>
      </c>
      <c r="N257" s="4">
        <f t="shared" si="73"/>
        <v>1338.079801</v>
      </c>
      <c r="O257" s="4">
        <f t="shared" si="74"/>
        <v>0</v>
      </c>
      <c r="P257" s="4">
        <v>0</v>
      </c>
      <c r="Q257" s="4">
        <f t="shared" si="83"/>
        <v>0.8</v>
      </c>
      <c r="R257" s="5">
        <f t="shared" si="84"/>
        <v>1.19260385706237</v>
      </c>
      <c r="S257" s="5">
        <f t="shared" si="84"/>
        <v>0</v>
      </c>
      <c r="T257" s="5">
        <f t="shared" si="84"/>
        <v>0</v>
      </c>
      <c r="U257" s="5">
        <f t="shared" si="85"/>
        <v>4.09963452947299e-5</v>
      </c>
      <c r="W257" s="4">
        <f t="shared" si="75"/>
        <v>445.869316844448</v>
      </c>
      <c r="X257" s="4">
        <f t="shared" si="76"/>
        <v>0</v>
      </c>
      <c r="Y257" s="4">
        <f t="shared" si="77"/>
        <v>0.73</v>
      </c>
      <c r="Z257" s="5">
        <f t="shared" si="86"/>
        <v>8.46210628215087</v>
      </c>
      <c r="AA257" s="5">
        <f t="shared" si="86"/>
        <v>0</v>
      </c>
      <c r="AB257" s="5">
        <f t="shared" si="87"/>
        <v>0.000796589742232767</v>
      </c>
      <c r="AD257" s="4">
        <f t="shared" si="78"/>
        <v>4469.476592</v>
      </c>
      <c r="AE257" s="5">
        <f t="shared" si="91"/>
        <v>0.907846485904969</v>
      </c>
      <c r="AG257">
        <f t="shared" si="88"/>
        <v>10.5625566251182</v>
      </c>
      <c r="AH257">
        <f t="shared" si="89"/>
        <v>0.000837586087527497</v>
      </c>
      <c r="AJ257">
        <f t="shared" si="79"/>
        <v>5.17260528363936</v>
      </c>
      <c r="AK257">
        <f t="shared" si="80"/>
        <v>0.000410175526211587</v>
      </c>
    </row>
    <row r="258" spans="1:37">
      <c r="A258">
        <v>14.690340597963</v>
      </c>
      <c r="B258">
        <v>0.019569919790016</v>
      </c>
      <c r="C258">
        <v>0.000878616182343687</v>
      </c>
      <c r="D258">
        <f t="shared" si="69"/>
        <v>0.0186913036076723</v>
      </c>
      <c r="E258">
        <f t="shared" si="70"/>
        <v>0.980430080209984</v>
      </c>
      <c r="F258">
        <f t="shared" si="71"/>
        <v>1</v>
      </c>
      <c r="G258" s="1">
        <v>256</v>
      </c>
      <c r="H258" s="2">
        <f t="shared" si="90"/>
        <v>5.0758921940568e-5</v>
      </c>
      <c r="I258" s="2">
        <f t="shared" si="81"/>
        <v>0.00108017222649993</v>
      </c>
      <c r="J258" s="2">
        <f t="shared" si="82"/>
        <v>0.0563655095480597</v>
      </c>
      <c r="K258" s="3">
        <f t="shared" si="72"/>
        <v>0.000882818507122958</v>
      </c>
      <c r="L258" s="3">
        <f t="shared" si="72"/>
        <v>0.0187867668574775</v>
      </c>
      <c r="M258" s="3">
        <f t="shared" si="72"/>
        <v>0.980330414635399</v>
      </c>
      <c r="N258" s="4">
        <f t="shared" si="73"/>
        <v>1338.079801</v>
      </c>
      <c r="O258" s="4">
        <f t="shared" si="74"/>
        <v>0</v>
      </c>
      <c r="P258" s="4">
        <v>0</v>
      </c>
      <c r="Q258" s="4">
        <f t="shared" si="83"/>
        <v>0.8</v>
      </c>
      <c r="R258" s="5">
        <f t="shared" si="84"/>
        <v>1.18128161233021</v>
      </c>
      <c r="S258" s="5">
        <f t="shared" si="84"/>
        <v>0</v>
      </c>
      <c r="T258" s="5">
        <f t="shared" si="84"/>
        <v>0</v>
      </c>
      <c r="U258" s="5">
        <f t="shared" si="85"/>
        <v>4.06071375524544e-5</v>
      </c>
      <c r="W258" s="4">
        <f t="shared" si="75"/>
        <v>63.735973487984</v>
      </c>
      <c r="X258" s="4">
        <f t="shared" si="76"/>
        <v>0</v>
      </c>
      <c r="Y258" s="4">
        <f t="shared" si="77"/>
        <v>0.73</v>
      </c>
      <c r="Z258" s="5">
        <f t="shared" si="86"/>
        <v>1.19739287435312</v>
      </c>
      <c r="AA258" s="5">
        <f t="shared" si="86"/>
        <v>0</v>
      </c>
      <c r="AB258" s="5">
        <f t="shared" si="87"/>
        <v>0.000788525725344948</v>
      </c>
      <c r="AD258" s="4">
        <f t="shared" si="78"/>
        <v>4469.476592</v>
      </c>
      <c r="AE258" s="5">
        <f t="shared" si="91"/>
        <v>0.896524311683505</v>
      </c>
      <c r="AG258">
        <f t="shared" si="88"/>
        <v>3.27519879836683</v>
      </c>
      <c r="AH258">
        <f t="shared" si="89"/>
        <v>0.000829132862897403</v>
      </c>
      <c r="AJ258">
        <f t="shared" si="79"/>
        <v>1.59940940552518</v>
      </c>
      <c r="AK258">
        <f t="shared" si="80"/>
        <v>0.000404898444640794</v>
      </c>
    </row>
    <row r="259" spans="1:37">
      <c r="A259">
        <v>14.7478370386595</v>
      </c>
      <c r="B259">
        <v>0.0193730652358544</v>
      </c>
      <c r="C259">
        <v>0.000870323401618897</v>
      </c>
      <c r="D259">
        <f t="shared" ref="D259:D322" si="92">B259-C259</f>
        <v>0.0185027418342355</v>
      </c>
      <c r="E259">
        <f t="shared" ref="E259:E322" si="93">1-B259</f>
        <v>0.980626934764146</v>
      </c>
      <c r="F259">
        <f t="shared" ref="F259:F322" si="94">C259+D259+E259</f>
        <v>1</v>
      </c>
      <c r="G259" s="1">
        <v>257</v>
      </c>
      <c r="H259" s="2">
        <f t="shared" si="90"/>
        <v>5.02789005355316e-5</v>
      </c>
      <c r="I259" s="2">
        <f t="shared" si="81"/>
        <v>0.00106926261400676</v>
      </c>
      <c r="J259" s="2">
        <f t="shared" si="82"/>
        <v>0.0563768991819561</v>
      </c>
      <c r="K259" s="3">
        <f t="shared" ref="K259:M322" si="95">H259/($H259+$I259+$J259)</f>
        <v>0.000874469791981292</v>
      </c>
      <c r="L259" s="3">
        <f t="shared" si="95"/>
        <v>0.0185970227209539</v>
      </c>
      <c r="M259" s="3">
        <f t="shared" si="95"/>
        <v>0.980528507487065</v>
      </c>
      <c r="N259" s="4">
        <f t="shared" ref="N259:N322" si="96">IF($G259&lt;=6,C_oxa+C_cap+C_bev,C_cap+C_bev)</f>
        <v>1338.079801</v>
      </c>
      <c r="O259" s="4">
        <f t="shared" ref="O259:O322" si="97">IF($G259&lt;=36,IF(MOD($G259-1,9)=0,C_test,0),IF(MOD($G259-1,18)=0,C_test,0))+IF($G259&lt;=36,IF(MOD($G259-1,9)=0,C_imag,0),IF(MOD($G259-1,18)=0,C_imag,0))</f>
        <v>0</v>
      </c>
      <c r="P259" s="4">
        <v>0</v>
      </c>
      <c r="Q259" s="4">
        <f t="shared" si="83"/>
        <v>0.8</v>
      </c>
      <c r="R259" s="5">
        <f t="shared" si="84"/>
        <v>1.17011036523484</v>
      </c>
      <c r="S259" s="5">
        <f t="shared" si="84"/>
        <v>0</v>
      </c>
      <c r="T259" s="5">
        <f t="shared" si="84"/>
        <v>0</v>
      </c>
      <c r="U259" s="5">
        <f t="shared" si="85"/>
        <v>4.02231204284253e-5</v>
      </c>
      <c r="W259" s="4">
        <f t="shared" ref="W259:W322" si="98">C_bst*R_bst1+IF(MOD($G259-1,2)=0,C_foriB*R_foriB1+C_foriC*R_foriC1+C_IriB*R_IriCaB1+C_XeB*R_XeB1,0)+IF(MOD($G259,4)=0,0,C_Fru*R_Fru1)+C_fori*R_fori1+C_IriCaB*R_IriCaB1+C_CaB*R_CaB1</f>
        <v>445.869316844448</v>
      </c>
      <c r="X259" s="4">
        <f t="shared" ref="X259:X322" si="99">IF($G259&lt;=36,IF(MOD($G259-1,9)=0,C_test,0),IF(MOD($G259-1,18)=0,C_test,0))+IF($G259&lt;=36,IF(MOD($G259-1,9)=0,C_imag,0),IF(MOD($G259-1,18)=0,C_imag,0))</f>
        <v>0</v>
      </c>
      <c r="Y259" s="4">
        <f t="shared" ref="Y259:Y322" si="100">U_pd</f>
        <v>0.73</v>
      </c>
      <c r="Z259" s="5">
        <f t="shared" si="86"/>
        <v>8.2918418159324</v>
      </c>
      <c r="AA259" s="5">
        <f t="shared" si="86"/>
        <v>0</v>
      </c>
      <c r="AB259" s="5">
        <f t="shared" si="87"/>
        <v>0.000780561708224934</v>
      </c>
      <c r="AD259" s="4">
        <f t="shared" ref="AD259:AD322" si="101">C_eol</f>
        <v>4469.476592</v>
      </c>
      <c r="AE259" s="5">
        <f t="shared" si="91"/>
        <v>0.885371363560483</v>
      </c>
      <c r="AG259">
        <f t="shared" si="88"/>
        <v>10.3473235447277</v>
      </c>
      <c r="AH259">
        <f t="shared" si="89"/>
        <v>0.00082078482865336</v>
      </c>
      <c r="AJ259">
        <f t="shared" ref="AJ259:AJ322" si="102">AG259/(1+dr)^A259</f>
        <v>5.03885312334805</v>
      </c>
      <c r="AK259">
        <f t="shared" ref="AK259:AK322" si="103">AH259/(1+dr)^A259</f>
        <v>0.000399698934664511</v>
      </c>
    </row>
    <row r="260" spans="1:37">
      <c r="A260">
        <v>14.805333479356</v>
      </c>
      <c r="B260">
        <v>0.0191786504051749</v>
      </c>
      <c r="C260">
        <v>0.000862140575362324</v>
      </c>
      <c r="D260">
        <f t="shared" si="92"/>
        <v>0.0183165098298126</v>
      </c>
      <c r="E260">
        <f t="shared" si="93"/>
        <v>0.980821349594825</v>
      </c>
      <c r="F260">
        <f t="shared" si="94"/>
        <v>1</v>
      </c>
      <c r="G260" s="1">
        <v>258</v>
      </c>
      <c r="H260" s="2">
        <f t="shared" si="90"/>
        <v>4.98052561556618e-5</v>
      </c>
      <c r="I260" s="2">
        <f t="shared" ref="I260:I323" si="104">(D260+D259)*(A260-A259)/2</f>
        <v>0.00105848795989573</v>
      </c>
      <c r="J260" s="2">
        <f t="shared" ref="J260:J323" si="105">(E260+E259)*(A260-A259)/2</f>
        <v>0.0563881474804488</v>
      </c>
      <c r="K260" s="3">
        <f t="shared" si="95"/>
        <v>0.00086623198849061</v>
      </c>
      <c r="L260" s="3">
        <f t="shared" si="95"/>
        <v>0.018409625832024</v>
      </c>
      <c r="M260" s="3">
        <f t="shared" si="95"/>
        <v>0.980724142179485</v>
      </c>
      <c r="N260" s="4">
        <f t="shared" si="96"/>
        <v>1338.079801</v>
      </c>
      <c r="O260" s="4">
        <f t="shared" si="97"/>
        <v>0</v>
      </c>
      <c r="P260" s="4">
        <v>0</v>
      </c>
      <c r="Q260" s="4">
        <f t="shared" ref="Q260:Q323" si="106">(U_pfs1)</f>
        <v>0.8</v>
      </c>
      <c r="R260" s="5">
        <f t="shared" ref="R260:T323" si="107">N260*$K260</f>
        <v>1.15908752677935</v>
      </c>
      <c r="S260" s="5">
        <f t="shared" si="107"/>
        <v>0</v>
      </c>
      <c r="T260" s="5">
        <f t="shared" si="107"/>
        <v>0</v>
      </c>
      <c r="U260" s="5">
        <f t="shared" ref="U260:U323" si="108">Q260*$H260</f>
        <v>3.98442049245294e-5</v>
      </c>
      <c r="W260" s="4">
        <f t="shared" si="98"/>
        <v>84.428751887984</v>
      </c>
      <c r="X260" s="4">
        <f t="shared" si="99"/>
        <v>0</v>
      </c>
      <c r="Y260" s="4">
        <f t="shared" si="100"/>
        <v>0.73</v>
      </c>
      <c r="Z260" s="5">
        <f t="shared" ref="Z260:AA323" si="109">W260*$L260</f>
        <v>1.55430173172258</v>
      </c>
      <c r="AA260" s="5">
        <f t="shared" si="109"/>
        <v>0</v>
      </c>
      <c r="AB260" s="5">
        <f t="shared" ref="AB260:AB323" si="110">Y260*$I260</f>
        <v>0.000772696210723881</v>
      </c>
      <c r="AD260" s="4">
        <f t="shared" si="101"/>
        <v>4469.476592</v>
      </c>
      <c r="AE260" s="5">
        <f t="shared" si="91"/>
        <v>0.874384678356837</v>
      </c>
      <c r="AG260">
        <f t="shared" ref="AG260:AG323" si="111">SUM(R260:T260)+SUM(Z260:AA260)+AE260</f>
        <v>3.58777393685877</v>
      </c>
      <c r="AH260">
        <f t="shared" ref="AH260:AH323" si="112">U260+AB260</f>
        <v>0.000812540415648411</v>
      </c>
      <c r="AJ260">
        <f t="shared" si="102"/>
        <v>1.74224983361405</v>
      </c>
      <c r="AK260">
        <f t="shared" si="103"/>
        <v>0.000394575697600276</v>
      </c>
    </row>
    <row r="261" spans="1:37">
      <c r="A261">
        <v>14.8628299200526</v>
      </c>
      <c r="B261">
        <v>0.0189866390694865</v>
      </c>
      <c r="C261">
        <v>0.000854065829184154</v>
      </c>
      <c r="D261">
        <f t="shared" si="92"/>
        <v>0.0181325732403023</v>
      </c>
      <c r="E261">
        <f t="shared" si="93"/>
        <v>0.981013360930514</v>
      </c>
      <c r="F261">
        <f t="shared" si="94"/>
        <v>1</v>
      </c>
      <c r="G261" s="1">
        <v>259</v>
      </c>
      <c r="H261" s="2">
        <f t="shared" ref="H261:H324" si="113">(C261+C260)*(A261-A260)/2</f>
        <v>4.93378798810671e-5</v>
      </c>
      <c r="I261" s="2">
        <f t="shared" si="104"/>
        <v>0.00104784627159318</v>
      </c>
      <c r="J261" s="2">
        <f t="shared" si="105"/>
        <v>0.0563992565451272</v>
      </c>
      <c r="K261" s="3">
        <f t="shared" si="95"/>
        <v>0.000858103202273239</v>
      </c>
      <c r="L261" s="3">
        <f t="shared" si="95"/>
        <v>0.0182245415350575</v>
      </c>
      <c r="M261" s="3">
        <f t="shared" si="95"/>
        <v>0.980917355262669</v>
      </c>
      <c r="N261" s="4">
        <f t="shared" si="96"/>
        <v>1338.079801</v>
      </c>
      <c r="O261" s="4">
        <f t="shared" si="97"/>
        <v>0</v>
      </c>
      <c r="P261" s="4">
        <v>0</v>
      </c>
      <c r="Q261" s="4">
        <f t="shared" si="106"/>
        <v>0.8</v>
      </c>
      <c r="R261" s="5">
        <f t="shared" si="107"/>
        <v>1.14821056213524</v>
      </c>
      <c r="S261" s="5">
        <f t="shared" si="107"/>
        <v>0</v>
      </c>
      <c r="T261" s="5">
        <f t="shared" si="107"/>
        <v>0</v>
      </c>
      <c r="U261" s="5">
        <f t="shared" si="108"/>
        <v>3.94703039048536e-5</v>
      </c>
      <c r="W261" s="4">
        <f t="shared" si="98"/>
        <v>445.869316844448</v>
      </c>
      <c r="X261" s="4">
        <f t="shared" si="99"/>
        <v>0</v>
      </c>
      <c r="Y261" s="4">
        <f t="shared" si="100"/>
        <v>0.73</v>
      </c>
      <c r="Z261" s="5">
        <f t="shared" si="109"/>
        <v>8.12576388403934</v>
      </c>
      <c r="AA261" s="5">
        <f t="shared" si="109"/>
        <v>0</v>
      </c>
      <c r="AB261" s="5">
        <f t="shared" si="110"/>
        <v>0.000764927778263022</v>
      </c>
      <c r="AD261" s="4">
        <f t="shared" si="101"/>
        <v>4469.476592</v>
      </c>
      <c r="AE261" s="5">
        <f t="shared" ref="AE261:AE324" si="114">AD261*($M261-$M260)</f>
        <v>0.863561352558474</v>
      </c>
      <c r="AG261">
        <f t="shared" si="111"/>
        <v>10.137535798733</v>
      </c>
      <c r="AH261">
        <f t="shared" si="112"/>
        <v>0.000804398082167876</v>
      </c>
      <c r="AJ261">
        <f t="shared" si="102"/>
        <v>4.9090725744824</v>
      </c>
      <c r="AK261">
        <f t="shared" si="103"/>
        <v>0.000389527459388116</v>
      </c>
    </row>
    <row r="262" spans="1:37">
      <c r="A262">
        <v>14.9203263607491</v>
      </c>
      <c r="B262">
        <v>0.0187969956304383</v>
      </c>
      <c r="C262">
        <v>0.000846097327686152</v>
      </c>
      <c r="D262">
        <f t="shared" si="92"/>
        <v>0.0179508983027521</v>
      </c>
      <c r="E262">
        <f t="shared" si="93"/>
        <v>0.981203004369562</v>
      </c>
      <c r="F262">
        <f t="shared" si="94"/>
        <v>1</v>
      </c>
      <c r="G262" s="1">
        <v>260</v>
      </c>
      <c r="H262" s="2">
        <f t="shared" si="113"/>
        <v>4.88766650616825e-5</v>
      </c>
      <c r="I262" s="2">
        <f t="shared" si="104"/>
        <v>0.00103733559084951</v>
      </c>
      <c r="J262" s="2">
        <f t="shared" si="105"/>
        <v>0.0564102284405872</v>
      </c>
      <c r="K262" s="3">
        <f t="shared" si="95"/>
        <v>0.000850081578435153</v>
      </c>
      <c r="L262" s="3">
        <f t="shared" si="95"/>
        <v>0.0180417357715272</v>
      </c>
      <c r="M262" s="3">
        <f t="shared" si="95"/>
        <v>0.981108182650038</v>
      </c>
      <c r="N262" s="4">
        <f t="shared" si="96"/>
        <v>1338.079801</v>
      </c>
      <c r="O262" s="4">
        <f t="shared" si="97"/>
        <v>0</v>
      </c>
      <c r="P262" s="4">
        <v>0</v>
      </c>
      <c r="Q262" s="4">
        <f t="shared" si="106"/>
        <v>0.8</v>
      </c>
      <c r="R262" s="5">
        <f t="shared" si="107"/>
        <v>1.13747698930628</v>
      </c>
      <c r="S262" s="5">
        <f t="shared" si="107"/>
        <v>0</v>
      </c>
      <c r="T262" s="5">
        <f t="shared" si="107"/>
        <v>0</v>
      </c>
      <c r="U262" s="5">
        <f t="shared" si="108"/>
        <v>3.9101332049346e-5</v>
      </c>
      <c r="W262" s="4">
        <f t="shared" si="98"/>
        <v>63.735973487984</v>
      </c>
      <c r="X262" s="4">
        <f t="shared" si="99"/>
        <v>0</v>
      </c>
      <c r="Y262" s="4">
        <f t="shared" si="100"/>
        <v>0.73</v>
      </c>
      <c r="Z262" s="5">
        <f t="shared" si="109"/>
        <v>1.14990759281127</v>
      </c>
      <c r="AA262" s="5">
        <f t="shared" si="109"/>
        <v>0</v>
      </c>
      <c r="AB262" s="5">
        <f t="shared" si="110"/>
        <v>0.000757254981320142</v>
      </c>
      <c r="AD262" s="4">
        <f t="shared" si="101"/>
        <v>4469.476592</v>
      </c>
      <c r="AE262" s="5">
        <f t="shared" si="114"/>
        <v>0.852898540955668</v>
      </c>
      <c r="AG262">
        <f t="shared" si="111"/>
        <v>3.14028312307322</v>
      </c>
      <c r="AH262">
        <f t="shared" si="112"/>
        <v>0.000796356313369488</v>
      </c>
      <c r="AJ262">
        <f t="shared" si="102"/>
        <v>1.51641317025919</v>
      </c>
      <c r="AK262">
        <f t="shared" si="103"/>
        <v>0.000384552970061735</v>
      </c>
    </row>
    <row r="263" spans="1:37">
      <c r="A263">
        <v>14.9778228014456</v>
      </c>
      <c r="B263">
        <v>0.0186096851072174</v>
      </c>
      <c r="C263">
        <v>0.000838233273505388</v>
      </c>
      <c r="D263">
        <f t="shared" si="92"/>
        <v>0.017771451833712</v>
      </c>
      <c r="E263">
        <f t="shared" si="93"/>
        <v>0.981390314892783</v>
      </c>
      <c r="F263">
        <f t="shared" si="94"/>
        <v>1</v>
      </c>
      <c r="G263" s="1">
        <v>261</v>
      </c>
      <c r="H263" s="2">
        <f t="shared" si="113"/>
        <v>4.84215072623549e-5</v>
      </c>
      <c r="I263" s="2">
        <f t="shared" si="104"/>
        <v>0.00102695399308041</v>
      </c>
      <c r="J263" s="2">
        <f t="shared" si="105"/>
        <v>0.0564210651961574</v>
      </c>
      <c r="K263" s="3">
        <f t="shared" si="95"/>
        <v>0.00084216530059577</v>
      </c>
      <c r="L263" s="3">
        <f t="shared" si="95"/>
        <v>0.0178611750682321</v>
      </c>
      <c r="M263" s="3">
        <f t="shared" si="95"/>
        <v>0.981296659631172</v>
      </c>
      <c r="N263" s="4">
        <f t="shared" si="96"/>
        <v>1338.079801</v>
      </c>
      <c r="O263" s="4">
        <f t="shared" si="97"/>
        <v>0</v>
      </c>
      <c r="P263" s="4">
        <v>0</v>
      </c>
      <c r="Q263" s="4">
        <f t="shared" si="106"/>
        <v>0.8</v>
      </c>
      <c r="R263" s="5">
        <f t="shared" si="107"/>
        <v>1.12688437783029</v>
      </c>
      <c r="S263" s="5">
        <f t="shared" si="107"/>
        <v>0</v>
      </c>
      <c r="T263" s="5">
        <f t="shared" si="107"/>
        <v>0</v>
      </c>
      <c r="U263" s="5">
        <f t="shared" si="108"/>
        <v>3.8737205809884e-5</v>
      </c>
      <c r="W263" s="4">
        <f t="shared" si="98"/>
        <v>445.869316844448</v>
      </c>
      <c r="X263" s="4">
        <f t="shared" si="99"/>
        <v>0</v>
      </c>
      <c r="Y263" s="4">
        <f t="shared" si="100"/>
        <v>0.73</v>
      </c>
      <c r="Z263" s="5">
        <f t="shared" si="109"/>
        <v>7.96374992571172</v>
      </c>
      <c r="AA263" s="5">
        <f t="shared" si="109"/>
        <v>0</v>
      </c>
      <c r="AB263" s="5">
        <f t="shared" si="110"/>
        <v>0.000749676414948702</v>
      </c>
      <c r="AD263" s="4">
        <f t="shared" si="101"/>
        <v>4469.476592</v>
      </c>
      <c r="AE263" s="5">
        <f t="shared" si="114"/>
        <v>0.842393455311225</v>
      </c>
      <c r="AG263">
        <f t="shared" si="111"/>
        <v>9.93302775885324</v>
      </c>
      <c r="AH263">
        <f t="shared" si="112"/>
        <v>0.000788413620758586</v>
      </c>
      <c r="AJ263">
        <f t="shared" si="102"/>
        <v>4.78312887372669</v>
      </c>
      <c r="AK263">
        <f t="shared" si="103"/>
        <v>0.00037965100324306</v>
      </c>
    </row>
    <row r="264" spans="1:37">
      <c r="A264">
        <v>15.0353192421422</v>
      </c>
      <c r="B264">
        <v>0.0184246731242327</v>
      </c>
      <c r="C264">
        <v>0.000830471906384942</v>
      </c>
      <c r="D264">
        <f t="shared" si="92"/>
        <v>0.0175942012178478</v>
      </c>
      <c r="E264">
        <f t="shared" si="93"/>
        <v>0.981575326875767</v>
      </c>
      <c r="F264">
        <f t="shared" si="94"/>
        <v>1</v>
      </c>
      <c r="G264" s="1">
        <v>262</v>
      </c>
      <c r="H264" s="2">
        <f t="shared" si="113"/>
        <v>4.7972304207838e-5</v>
      </c>
      <c r="I264" s="2">
        <f t="shared" si="104"/>
        <v>0.00101669958668779</v>
      </c>
      <c r="J264" s="2">
        <f t="shared" si="105"/>
        <v>0.0564317688057058</v>
      </c>
      <c r="K264" s="3">
        <f t="shared" si="95"/>
        <v>0.000834352589945165</v>
      </c>
      <c r="L264" s="3">
        <f t="shared" si="95"/>
        <v>0.0176828265257799</v>
      </c>
      <c r="M264" s="3">
        <f t="shared" si="95"/>
        <v>0.981482820884275</v>
      </c>
      <c r="N264" s="4">
        <f t="shared" si="96"/>
        <v>1338.079801</v>
      </c>
      <c r="O264" s="4">
        <f t="shared" si="97"/>
        <v>0</v>
      </c>
      <c r="P264" s="4">
        <v>0</v>
      </c>
      <c r="Q264" s="4">
        <f t="shared" si="106"/>
        <v>0.8</v>
      </c>
      <c r="R264" s="5">
        <f t="shared" si="107"/>
        <v>1.11643034751766</v>
      </c>
      <c r="S264" s="5">
        <f t="shared" si="107"/>
        <v>0</v>
      </c>
      <c r="T264" s="5">
        <f t="shared" si="107"/>
        <v>0</v>
      </c>
      <c r="U264" s="5">
        <f t="shared" si="108"/>
        <v>3.83778433662704e-5</v>
      </c>
      <c r="W264" s="4">
        <f t="shared" si="98"/>
        <v>84.428751887984</v>
      </c>
      <c r="X264" s="4">
        <f t="shared" si="99"/>
        <v>0</v>
      </c>
      <c r="Y264" s="4">
        <f t="shared" si="100"/>
        <v>0.73</v>
      </c>
      <c r="Z264" s="5">
        <f t="shared" si="109"/>
        <v>1.49293897342333</v>
      </c>
      <c r="AA264" s="5">
        <f t="shared" si="109"/>
        <v>0</v>
      </c>
      <c r="AB264" s="5">
        <f t="shared" si="110"/>
        <v>0.000742190698282089</v>
      </c>
      <c r="AD264" s="4">
        <f t="shared" si="101"/>
        <v>4469.476592</v>
      </c>
      <c r="AE264" s="5">
        <f t="shared" si="114"/>
        <v>0.832043363080754</v>
      </c>
      <c r="AG264">
        <f t="shared" si="111"/>
        <v>3.44141268402175</v>
      </c>
      <c r="AH264">
        <f t="shared" si="112"/>
        <v>0.00078056854164836</v>
      </c>
      <c r="AJ264">
        <f t="shared" si="102"/>
        <v>1.65252819872882</v>
      </c>
      <c r="AK264">
        <f t="shared" si="103"/>
        <v>0.000374820355635788</v>
      </c>
    </row>
    <row r="265" spans="1:37">
      <c r="A265">
        <v>15.0928156828387</v>
      </c>
      <c r="B265">
        <v>0.0182419258990764</v>
      </c>
      <c r="C265">
        <v>0.000822811502270736</v>
      </c>
      <c r="D265">
        <f t="shared" si="92"/>
        <v>0.0174191143968057</v>
      </c>
      <c r="E265">
        <f t="shared" si="93"/>
        <v>0.981758074100924</v>
      </c>
      <c r="F265">
        <f t="shared" si="94"/>
        <v>1</v>
      </c>
      <c r="G265" s="1">
        <v>263</v>
      </c>
      <c r="H265" s="2">
        <f t="shared" si="113"/>
        <v>4.7528955730138e-5</v>
      </c>
      <c r="I265" s="2">
        <f t="shared" si="104"/>
        <v>0.00100657051241285</v>
      </c>
      <c r="J265" s="2">
        <f t="shared" si="105"/>
        <v>0.0564423412283554</v>
      </c>
      <c r="K265" s="3">
        <f t="shared" si="95"/>
        <v>0.000826641704327839</v>
      </c>
      <c r="L265" s="3">
        <f t="shared" si="95"/>
        <v>0.0175066578073267</v>
      </c>
      <c r="M265" s="3">
        <f t="shared" si="95"/>
        <v>0.981666700488345</v>
      </c>
      <c r="N265" s="4">
        <f t="shared" si="96"/>
        <v>1338.079801</v>
      </c>
      <c r="O265" s="4">
        <f t="shared" si="97"/>
        <v>0</v>
      </c>
      <c r="P265" s="4">
        <v>0</v>
      </c>
      <c r="Q265" s="4">
        <f t="shared" si="106"/>
        <v>0.8</v>
      </c>
      <c r="R265" s="5">
        <f t="shared" si="107"/>
        <v>1.1061125672253</v>
      </c>
      <c r="S265" s="5">
        <f t="shared" si="107"/>
        <v>0</v>
      </c>
      <c r="T265" s="5">
        <f t="shared" si="107"/>
        <v>0</v>
      </c>
      <c r="U265" s="5">
        <f t="shared" si="108"/>
        <v>3.80231645841104e-5</v>
      </c>
      <c r="W265" s="4">
        <f t="shared" si="98"/>
        <v>445.869316844448</v>
      </c>
      <c r="X265" s="4">
        <f t="shared" si="99"/>
        <v>0</v>
      </c>
      <c r="Y265" s="4">
        <f t="shared" si="100"/>
        <v>0.73</v>
      </c>
      <c r="Z265" s="5">
        <f t="shared" si="109"/>
        <v>7.80568155678228</v>
      </c>
      <c r="AA265" s="5">
        <f t="shared" si="109"/>
        <v>0</v>
      </c>
      <c r="AB265" s="5">
        <f t="shared" si="110"/>
        <v>0.000734796474061381</v>
      </c>
      <c r="AD265" s="4">
        <f t="shared" si="101"/>
        <v>4469.476592</v>
      </c>
      <c r="AE265" s="5">
        <f t="shared" si="114"/>
        <v>0.821845586139389</v>
      </c>
      <c r="AG265">
        <f t="shared" si="111"/>
        <v>9.73363971014697</v>
      </c>
      <c r="AH265">
        <f t="shared" si="112"/>
        <v>0.000772819638645491</v>
      </c>
      <c r="AJ265">
        <f t="shared" si="102"/>
        <v>4.66089244794505</v>
      </c>
      <c r="AK265">
        <f t="shared" si="103"/>
        <v>0.000370059846537304</v>
      </c>
    </row>
    <row r="266" spans="1:37">
      <c r="A266">
        <v>15.1503121235352</v>
      </c>
      <c r="B266">
        <v>0.0180614102307569</v>
      </c>
      <c r="C266">
        <v>0.000815250372433655</v>
      </c>
      <c r="D266">
        <f t="shared" si="92"/>
        <v>0.0172461598583232</v>
      </c>
      <c r="E266">
        <f t="shared" si="93"/>
        <v>0.981938589769243</v>
      </c>
      <c r="F266">
        <f t="shared" si="94"/>
        <v>1</v>
      </c>
      <c r="G266" s="1">
        <v>264</v>
      </c>
      <c r="H266" s="2">
        <f t="shared" si="113"/>
        <v>4.70913637180695e-5</v>
      </c>
      <c r="I266" s="2">
        <f t="shared" si="104"/>
        <v>0.000996564942718967</v>
      </c>
      <c r="J266" s="2">
        <f t="shared" si="105"/>
        <v>0.0564527843900631</v>
      </c>
      <c r="K266" s="3">
        <f t="shared" si="95"/>
        <v>0.000819030937352195</v>
      </c>
      <c r="L266" s="3">
        <f t="shared" si="95"/>
        <v>0.0173326371275645</v>
      </c>
      <c r="M266" s="3">
        <f t="shared" si="95"/>
        <v>0.981848331935083</v>
      </c>
      <c r="N266" s="4">
        <f t="shared" si="96"/>
        <v>1338.079801</v>
      </c>
      <c r="O266" s="4">
        <f t="shared" si="97"/>
        <v>0</v>
      </c>
      <c r="P266" s="4">
        <v>0</v>
      </c>
      <c r="Q266" s="4">
        <f t="shared" si="106"/>
        <v>0.8</v>
      </c>
      <c r="R266" s="5">
        <f t="shared" si="107"/>
        <v>1.09592875366507</v>
      </c>
      <c r="S266" s="5">
        <f t="shared" si="107"/>
        <v>0</v>
      </c>
      <c r="T266" s="5">
        <f t="shared" si="107"/>
        <v>0</v>
      </c>
      <c r="U266" s="5">
        <f t="shared" si="108"/>
        <v>3.76730909744556e-5</v>
      </c>
      <c r="W266" s="4">
        <f t="shared" si="98"/>
        <v>63.735973487984</v>
      </c>
      <c r="X266" s="4">
        <f t="shared" si="99"/>
        <v>0</v>
      </c>
      <c r="Y266" s="4">
        <f t="shared" si="100"/>
        <v>0.73</v>
      </c>
      <c r="Z266" s="5">
        <f t="shared" si="109"/>
        <v>1.1047125004393</v>
      </c>
      <c r="AA266" s="5">
        <f t="shared" si="109"/>
        <v>0</v>
      </c>
      <c r="AB266" s="5">
        <f t="shared" si="110"/>
        <v>0.000727492408184846</v>
      </c>
      <c r="AD266" s="4">
        <f t="shared" si="101"/>
        <v>4469.476592</v>
      </c>
      <c r="AE266" s="5">
        <f t="shared" si="114"/>
        <v>0.811797499565573</v>
      </c>
      <c r="AG266">
        <f t="shared" si="111"/>
        <v>3.01243875366994</v>
      </c>
      <c r="AH266">
        <f t="shared" si="112"/>
        <v>0.000765165499159301</v>
      </c>
      <c r="AJ266">
        <f t="shared" si="102"/>
        <v>1.4384465580468</v>
      </c>
      <c r="AK266">
        <f t="shared" si="103"/>
        <v>0.000365368317367774</v>
      </c>
    </row>
    <row r="267" spans="1:37">
      <c r="A267">
        <v>15.2078085642317</v>
      </c>
      <c r="B267">
        <v>0.0178830934881955</v>
      </c>
      <c r="C267">
        <v>0.000807786862616166</v>
      </c>
      <c r="D267">
        <f t="shared" si="92"/>
        <v>0.0170753066255793</v>
      </c>
      <c r="E267">
        <f t="shared" si="93"/>
        <v>0.982116906511804</v>
      </c>
      <c r="F267">
        <f t="shared" si="94"/>
        <v>1</v>
      </c>
      <c r="G267" s="1">
        <v>265</v>
      </c>
      <c r="H267" s="2">
        <f t="shared" si="113"/>
        <v>4.66594320666268e-5</v>
      </c>
      <c r="I267" s="2">
        <f t="shared" si="104"/>
        <v>0.000986681081154311</v>
      </c>
      <c r="J267" s="2">
        <f t="shared" si="105"/>
        <v>0.0564631001832792</v>
      </c>
      <c r="K267" s="3">
        <f t="shared" si="95"/>
        <v>0.00081151861752491</v>
      </c>
      <c r="L267" s="3">
        <f t="shared" si="95"/>
        <v>0.0171607332419513</v>
      </c>
      <c r="M267" s="3">
        <f t="shared" si="95"/>
        <v>0.982027748140524</v>
      </c>
      <c r="N267" s="4">
        <f t="shared" si="96"/>
        <v>1338.079801</v>
      </c>
      <c r="O267" s="4">
        <f t="shared" si="97"/>
        <v>0</v>
      </c>
      <c r="P267" s="4">
        <v>0</v>
      </c>
      <c r="Q267" s="4">
        <f t="shared" si="106"/>
        <v>0.8</v>
      </c>
      <c r="R267" s="5">
        <f t="shared" si="107"/>
        <v>1.08587667024553</v>
      </c>
      <c r="S267" s="5">
        <f t="shared" si="107"/>
        <v>0</v>
      </c>
      <c r="T267" s="5">
        <f t="shared" si="107"/>
        <v>0</v>
      </c>
      <c r="U267" s="5">
        <f t="shared" si="108"/>
        <v>3.73275456533015e-5</v>
      </c>
      <c r="W267" s="4">
        <f t="shared" si="98"/>
        <v>445.869316844448</v>
      </c>
      <c r="X267" s="4">
        <f t="shared" si="99"/>
        <v>0</v>
      </c>
      <c r="Y267" s="4">
        <f t="shared" si="100"/>
        <v>0.73</v>
      </c>
      <c r="Z267" s="5">
        <f t="shared" si="109"/>
        <v>7.65144440713863</v>
      </c>
      <c r="AA267" s="5">
        <f t="shared" si="109"/>
        <v>0</v>
      </c>
      <c r="AB267" s="5">
        <f t="shared" si="110"/>
        <v>0.000720277189242647</v>
      </c>
      <c r="AD267" s="4">
        <f t="shared" si="101"/>
        <v>4469.476592</v>
      </c>
      <c r="AE267" s="5">
        <f t="shared" si="114"/>
        <v>0.80189653044221</v>
      </c>
      <c r="AG267">
        <f t="shared" si="111"/>
        <v>9.53921760782637</v>
      </c>
      <c r="AH267">
        <f t="shared" si="112"/>
        <v>0.000757604734895949</v>
      </c>
      <c r="AJ267">
        <f t="shared" si="102"/>
        <v>4.54223868904954</v>
      </c>
      <c r="AK267">
        <f t="shared" si="103"/>
        <v>0.000360744631197865</v>
      </c>
    </row>
    <row r="268" spans="1:37">
      <c r="A268">
        <v>15.2653050049283</v>
      </c>
      <c r="B268">
        <v>0.0177069435989813</v>
      </c>
      <c r="C268">
        <v>0.000800419352202644</v>
      </c>
      <c r="D268">
        <f t="shared" si="92"/>
        <v>0.0169065242467787</v>
      </c>
      <c r="E268">
        <f t="shared" si="93"/>
        <v>0.982293056401019</v>
      </c>
      <c r="F268">
        <f t="shared" si="94"/>
        <v>1</v>
      </c>
      <c r="G268" s="1">
        <v>266</v>
      </c>
      <c r="H268" s="2">
        <f t="shared" si="113"/>
        <v>4.62330666291164e-5</v>
      </c>
      <c r="I268" s="2">
        <f t="shared" si="104"/>
        <v>0.000976917161757205</v>
      </c>
      <c r="J268" s="2">
        <f t="shared" si="105"/>
        <v>0.0564732904682133</v>
      </c>
      <c r="K268" s="3">
        <f t="shared" si="95"/>
        <v>0.000804103107409405</v>
      </c>
      <c r="L268" s="3">
        <f t="shared" si="95"/>
        <v>0.016990915436179</v>
      </c>
      <c r="M268" s="3">
        <f t="shared" si="95"/>
        <v>0.982204981456412</v>
      </c>
      <c r="N268" s="4">
        <f t="shared" si="96"/>
        <v>1338.079801</v>
      </c>
      <c r="O268" s="4">
        <f t="shared" si="97"/>
        <v>0</v>
      </c>
      <c r="P268" s="4">
        <v>0</v>
      </c>
      <c r="Q268" s="4">
        <f t="shared" si="106"/>
        <v>0.8</v>
      </c>
      <c r="R268" s="5">
        <f t="shared" si="107"/>
        <v>1.07595412594586</v>
      </c>
      <c r="S268" s="5">
        <f t="shared" si="107"/>
        <v>0</v>
      </c>
      <c r="T268" s="5">
        <f t="shared" si="107"/>
        <v>0</v>
      </c>
      <c r="U268" s="5">
        <f t="shared" si="108"/>
        <v>3.69864533032931e-5</v>
      </c>
      <c r="W268" s="4">
        <f t="shared" si="98"/>
        <v>84.428751887984</v>
      </c>
      <c r="X268" s="4">
        <f t="shared" si="99"/>
        <v>0</v>
      </c>
      <c r="Y268" s="4">
        <f t="shared" si="100"/>
        <v>0.73</v>
      </c>
      <c r="Z268" s="5">
        <f t="shared" si="109"/>
        <v>1.43452178371087</v>
      </c>
      <c r="AA268" s="5">
        <f t="shared" si="109"/>
        <v>0</v>
      </c>
      <c r="AB268" s="5">
        <f t="shared" si="110"/>
        <v>0.00071314952808276</v>
      </c>
      <c r="AD268" s="4">
        <f t="shared" si="101"/>
        <v>4469.476592</v>
      </c>
      <c r="AE268" s="5">
        <f t="shared" si="114"/>
        <v>0.792140156682634</v>
      </c>
      <c r="AG268">
        <f t="shared" si="111"/>
        <v>3.30261606633937</v>
      </c>
      <c r="AH268">
        <f t="shared" si="112"/>
        <v>0.000750135981386053</v>
      </c>
      <c r="AJ268">
        <f t="shared" si="102"/>
        <v>1.56818384713419</v>
      </c>
      <c r="AK268">
        <f t="shared" si="103"/>
        <v>0.000356187672298111</v>
      </c>
    </row>
    <row r="269" spans="1:37">
      <c r="A269">
        <v>15.3228014456248</v>
      </c>
      <c r="B269">
        <v>0.0175329290383769</v>
      </c>
      <c r="C269">
        <v>0.000793146253412692</v>
      </c>
      <c r="D269">
        <f t="shared" si="92"/>
        <v>0.0167397827849642</v>
      </c>
      <c r="E269">
        <f t="shared" si="93"/>
        <v>0.982467070961623</v>
      </c>
      <c r="F269">
        <f t="shared" si="94"/>
        <v>1</v>
      </c>
      <c r="G269" s="1">
        <v>267</v>
      </c>
      <c r="H269" s="2">
        <f t="shared" si="113"/>
        <v>4.58121751696223e-5</v>
      </c>
      <c r="I269" s="2">
        <f t="shared" si="104"/>
        <v>0.00096727144845342</v>
      </c>
      <c r="J269" s="2">
        <f t="shared" si="105"/>
        <v>0.0564833570728771</v>
      </c>
      <c r="K269" s="3">
        <f t="shared" si="95"/>
        <v>0.000796782802807668</v>
      </c>
      <c r="L269" s="3">
        <f t="shared" si="95"/>
        <v>0.0168231535158714</v>
      </c>
      <c r="M269" s="3">
        <f t="shared" si="95"/>
        <v>0.982380063681321</v>
      </c>
      <c r="N269" s="4">
        <f t="shared" si="96"/>
        <v>1338.079801</v>
      </c>
      <c r="O269" s="4">
        <f t="shared" si="97"/>
        <v>0</v>
      </c>
      <c r="P269" s="4">
        <v>0</v>
      </c>
      <c r="Q269" s="4">
        <f t="shared" si="106"/>
        <v>0.8</v>
      </c>
      <c r="R269" s="5">
        <f t="shared" si="107"/>
        <v>1.06615897422111</v>
      </c>
      <c r="S269" s="5">
        <f t="shared" si="107"/>
        <v>0</v>
      </c>
      <c r="T269" s="5">
        <f t="shared" si="107"/>
        <v>0</v>
      </c>
      <c r="U269" s="5">
        <f t="shared" si="108"/>
        <v>3.66497401356978e-5</v>
      </c>
      <c r="W269" s="4">
        <f t="shared" si="98"/>
        <v>445.869316844448</v>
      </c>
      <c r="X269" s="4">
        <f t="shared" si="99"/>
        <v>0</v>
      </c>
      <c r="Y269" s="4">
        <f t="shared" si="100"/>
        <v>0.73</v>
      </c>
      <c r="Z269" s="5">
        <f t="shared" si="109"/>
        <v>7.50092796529087</v>
      </c>
      <c r="AA269" s="5">
        <f t="shared" si="109"/>
        <v>0</v>
      </c>
      <c r="AB269" s="5">
        <f t="shared" si="110"/>
        <v>0.000706108157370997</v>
      </c>
      <c r="AD269" s="4">
        <f t="shared" si="101"/>
        <v>4469.476592</v>
      </c>
      <c r="AE269" s="5">
        <f t="shared" si="114"/>
        <v>0.782525905907673</v>
      </c>
      <c r="AG269">
        <f t="shared" si="111"/>
        <v>9.34961284541965</v>
      </c>
      <c r="AH269">
        <f t="shared" si="112"/>
        <v>0.000742757897506695</v>
      </c>
      <c r="AJ269">
        <f t="shared" si="102"/>
        <v>4.42704773977995</v>
      </c>
      <c r="AK269">
        <f t="shared" si="103"/>
        <v>0.000351696345691107</v>
      </c>
    </row>
    <row r="270" spans="1:37">
      <c r="A270">
        <v>15.3802978863213</v>
      </c>
      <c r="B270">
        <v>0.017361018818569</v>
      </c>
      <c r="C270">
        <v>0.0007859660105167</v>
      </c>
      <c r="D270">
        <f t="shared" si="92"/>
        <v>0.0165750528080523</v>
      </c>
      <c r="E270">
        <f t="shared" si="93"/>
        <v>0.982638981181431</v>
      </c>
      <c r="F270">
        <f t="shared" si="94"/>
        <v>1</v>
      </c>
      <c r="G270" s="1">
        <v>268</v>
      </c>
      <c r="H270" s="2">
        <f t="shared" si="113"/>
        <v>4.53966673180662e-5</v>
      </c>
      <c r="I270" s="2">
        <f t="shared" si="104"/>
        <v>0.000957742234493764</v>
      </c>
      <c r="J270" s="2">
        <f t="shared" si="105"/>
        <v>0.0564933017946883</v>
      </c>
      <c r="K270" s="3">
        <f t="shared" si="95"/>
        <v>0.000789556131964696</v>
      </c>
      <c r="L270" s="3">
        <f t="shared" si="95"/>
        <v>0.0166574177965083</v>
      </c>
      <c r="M270" s="3">
        <f t="shared" si="95"/>
        <v>0.982553026071527</v>
      </c>
      <c r="N270" s="4">
        <f t="shared" si="96"/>
        <v>1338.079801</v>
      </c>
      <c r="O270" s="4">
        <f t="shared" si="97"/>
        <v>0</v>
      </c>
      <c r="P270" s="4">
        <v>0</v>
      </c>
      <c r="Q270" s="4">
        <f t="shared" si="106"/>
        <v>0.8</v>
      </c>
      <c r="R270" s="5">
        <f t="shared" si="107"/>
        <v>1.05648911193765</v>
      </c>
      <c r="S270" s="5">
        <f t="shared" si="107"/>
        <v>0</v>
      </c>
      <c r="T270" s="5">
        <f t="shared" si="107"/>
        <v>0</v>
      </c>
      <c r="U270" s="5">
        <f t="shared" si="108"/>
        <v>3.6317333854453e-5</v>
      </c>
      <c r="W270" s="4">
        <f t="shared" si="98"/>
        <v>63.735973487984</v>
      </c>
      <c r="X270" s="4">
        <f t="shared" si="99"/>
        <v>0</v>
      </c>
      <c r="Y270" s="4">
        <f t="shared" si="100"/>
        <v>0.73</v>
      </c>
      <c r="Z270" s="5">
        <f t="shared" si="109"/>
        <v>1.06167673905652</v>
      </c>
      <c r="AA270" s="5">
        <f t="shared" si="109"/>
        <v>0</v>
      </c>
      <c r="AB270" s="5">
        <f t="shared" si="110"/>
        <v>0.000699151831180447</v>
      </c>
      <c r="AD270" s="4">
        <f t="shared" si="101"/>
        <v>4469.476592</v>
      </c>
      <c r="AE270" s="5">
        <f t="shared" si="114"/>
        <v>0.77305135432273</v>
      </c>
      <c r="AG270">
        <f t="shared" si="111"/>
        <v>2.8912172053169</v>
      </c>
      <c r="AH270">
        <f t="shared" si="112"/>
        <v>0.0007354691650349</v>
      </c>
      <c r="AJ270">
        <f t="shared" si="102"/>
        <v>1.36515821850934</v>
      </c>
      <c r="AK270">
        <f t="shared" si="103"/>
        <v>0.000347269576724017</v>
      </c>
    </row>
    <row r="271" spans="1:37">
      <c r="A271">
        <v>15.4377943270179</v>
      </c>
      <c r="B271">
        <v>0.0171911824781582</v>
      </c>
      <c r="C271">
        <v>0.000778877099072981</v>
      </c>
      <c r="D271">
        <f t="shared" si="92"/>
        <v>0.0164123053790852</v>
      </c>
      <c r="E271">
        <f t="shared" si="93"/>
        <v>0.982808817521842</v>
      </c>
      <c r="F271">
        <f t="shared" si="94"/>
        <v>1</v>
      </c>
      <c r="G271" s="1">
        <v>269</v>
      </c>
      <c r="H271" s="2">
        <f t="shared" si="113"/>
        <v>4.49864545250028e-5</v>
      </c>
      <c r="I271" s="2">
        <f t="shared" si="104"/>
        <v>0.000948327841872122</v>
      </c>
      <c r="J271" s="2">
        <f t="shared" si="105"/>
        <v>0.0565031264002025</v>
      </c>
      <c r="K271" s="3">
        <f t="shared" si="95"/>
        <v>0.00078242155479484</v>
      </c>
      <c r="L271" s="3">
        <f t="shared" si="95"/>
        <v>0.0164936790935688</v>
      </c>
      <c r="M271" s="3">
        <f t="shared" si="95"/>
        <v>0.982723899351636</v>
      </c>
      <c r="N271" s="4">
        <f t="shared" si="96"/>
        <v>1338.079801</v>
      </c>
      <c r="O271" s="4">
        <f t="shared" si="97"/>
        <v>0</v>
      </c>
      <c r="P271" s="4">
        <v>0</v>
      </c>
      <c r="Q271" s="4">
        <f t="shared" si="106"/>
        <v>0.8</v>
      </c>
      <c r="R271" s="5">
        <f t="shared" si="107"/>
        <v>1.04694247833799</v>
      </c>
      <c r="S271" s="5">
        <f t="shared" si="107"/>
        <v>0</v>
      </c>
      <c r="T271" s="5">
        <f t="shared" si="107"/>
        <v>0</v>
      </c>
      <c r="U271" s="5">
        <f t="shared" si="108"/>
        <v>3.59891636200023e-5</v>
      </c>
      <c r="W271" s="4">
        <f t="shared" si="98"/>
        <v>445.869316844448</v>
      </c>
      <c r="X271" s="4">
        <f t="shared" si="99"/>
        <v>0</v>
      </c>
      <c r="Y271" s="4">
        <f t="shared" si="100"/>
        <v>0.73</v>
      </c>
      <c r="Z271" s="5">
        <f t="shared" si="109"/>
        <v>7.35402542970106</v>
      </c>
      <c r="AA271" s="5">
        <f t="shared" si="109"/>
        <v>0</v>
      </c>
      <c r="AB271" s="5">
        <f t="shared" si="110"/>
        <v>0.000692279324566649</v>
      </c>
      <c r="AD271" s="4">
        <f t="shared" si="101"/>
        <v>4469.476592</v>
      </c>
      <c r="AE271" s="5">
        <f t="shared" si="114"/>
        <v>0.763714125646956</v>
      </c>
      <c r="AG271">
        <f t="shared" si="111"/>
        <v>9.164682033686</v>
      </c>
      <c r="AH271">
        <f t="shared" si="112"/>
        <v>0.000728268488186651</v>
      </c>
      <c r="AJ271">
        <f t="shared" si="102"/>
        <v>4.31520428980806</v>
      </c>
      <c r="AK271">
        <f t="shared" si="103"/>
        <v>0.000342906310639466</v>
      </c>
    </row>
    <row r="272" spans="1:37">
      <c r="A272">
        <v>15.4952907677144</v>
      </c>
      <c r="B272">
        <v>0.0170233900718811</v>
      </c>
      <c r="C272">
        <v>0.000771878025185792</v>
      </c>
      <c r="D272">
        <f t="shared" si="92"/>
        <v>0.0162515120466953</v>
      </c>
      <c r="E272">
        <f t="shared" si="93"/>
        <v>0.982976609928119</v>
      </c>
      <c r="F272">
        <f t="shared" si="94"/>
        <v>1</v>
      </c>
      <c r="G272" s="1">
        <v>270</v>
      </c>
      <c r="H272" s="2">
        <f t="shared" si="113"/>
        <v>4.45814500183691e-5</v>
      </c>
      <c r="I272" s="2">
        <f t="shared" si="104"/>
        <v>0.00093902662077135</v>
      </c>
      <c r="J272" s="2">
        <f t="shared" si="105"/>
        <v>0.0565128326257105</v>
      </c>
      <c r="K272" s="3">
        <f t="shared" si="95"/>
        <v>0.000775377562129386</v>
      </c>
      <c r="L272" s="3">
        <f t="shared" si="95"/>
        <v>0.0163319087128903</v>
      </c>
      <c r="M272" s="3">
        <f t="shared" si="95"/>
        <v>0.98289271372498</v>
      </c>
      <c r="N272" s="4">
        <f t="shared" si="96"/>
        <v>1338.079801</v>
      </c>
      <c r="O272" s="4">
        <f t="shared" si="97"/>
        <v>0</v>
      </c>
      <c r="P272" s="4">
        <v>0</v>
      </c>
      <c r="Q272" s="4">
        <f t="shared" si="106"/>
        <v>0.8</v>
      </c>
      <c r="R272" s="5">
        <f t="shared" si="107"/>
        <v>1.03751705403395</v>
      </c>
      <c r="S272" s="5">
        <f t="shared" si="107"/>
        <v>0</v>
      </c>
      <c r="T272" s="5">
        <f t="shared" si="107"/>
        <v>0</v>
      </c>
      <c r="U272" s="5">
        <f t="shared" si="108"/>
        <v>3.56651600146953e-5</v>
      </c>
      <c r="W272" s="4">
        <f t="shared" si="98"/>
        <v>84.428751887984</v>
      </c>
      <c r="X272" s="4">
        <f t="shared" si="99"/>
        <v>0</v>
      </c>
      <c r="Y272" s="4">
        <f t="shared" si="100"/>
        <v>0.73</v>
      </c>
      <c r="Z272" s="5">
        <f t="shared" si="109"/>
        <v>1.37888266857782</v>
      </c>
      <c r="AA272" s="5">
        <f t="shared" si="109"/>
        <v>0</v>
      </c>
      <c r="AB272" s="5">
        <f t="shared" si="110"/>
        <v>0.000685489433163085</v>
      </c>
      <c r="AD272" s="4">
        <f t="shared" si="101"/>
        <v>4469.476592</v>
      </c>
      <c r="AE272" s="5">
        <f t="shared" si="114"/>
        <v>0.754511890053837</v>
      </c>
      <c r="AG272">
        <f t="shared" si="111"/>
        <v>3.17091161266561</v>
      </c>
      <c r="AH272">
        <f t="shared" si="112"/>
        <v>0.000721154593177781</v>
      </c>
      <c r="AJ272">
        <f t="shared" si="102"/>
        <v>1.48884602661363</v>
      </c>
      <c r="AK272">
        <f t="shared" si="103"/>
        <v>0.000338605512161949</v>
      </c>
    </row>
    <row r="273" spans="1:37">
      <c r="A273">
        <v>15.5527872084109</v>
      </c>
      <c r="B273">
        <v>0.0168576121605601</v>
      </c>
      <c r="C273">
        <v>0.000764967324783601</v>
      </c>
      <c r="D273">
        <f t="shared" si="92"/>
        <v>0.0160926448357765</v>
      </c>
      <c r="E273">
        <f t="shared" si="93"/>
        <v>0.98314238783944</v>
      </c>
      <c r="F273">
        <f t="shared" si="94"/>
        <v>1</v>
      </c>
      <c r="G273" s="1">
        <v>271</v>
      </c>
      <c r="H273" s="2">
        <f t="shared" si="113"/>
        <v>4.41815687621036e-5</v>
      </c>
      <c r="I273" s="2">
        <f t="shared" si="104"/>
        <v>0.000929836949035669</v>
      </c>
      <c r="J273" s="2">
        <f t="shared" si="105"/>
        <v>0.0565224221787024</v>
      </c>
      <c r="K273" s="3">
        <f t="shared" si="95"/>
        <v>0.000768422674984697</v>
      </c>
      <c r="L273" s="3">
        <f t="shared" si="95"/>
        <v>0.0161720784412359</v>
      </c>
      <c r="M273" s="3">
        <f t="shared" si="95"/>
        <v>0.983059498883779</v>
      </c>
      <c r="N273" s="4">
        <f t="shared" si="96"/>
        <v>1338.079801</v>
      </c>
      <c r="O273" s="4">
        <f t="shared" si="97"/>
        <v>1574.14362</v>
      </c>
      <c r="P273" s="4">
        <v>0</v>
      </c>
      <c r="Q273" s="4">
        <f t="shared" si="106"/>
        <v>0.8</v>
      </c>
      <c r="R273" s="5">
        <f t="shared" si="107"/>
        <v>1.02821086002741</v>
      </c>
      <c r="S273" s="5">
        <f t="shared" si="107"/>
        <v>1.20960765129049</v>
      </c>
      <c r="T273" s="5">
        <f t="shared" si="107"/>
        <v>0</v>
      </c>
      <c r="U273" s="5">
        <f t="shared" si="108"/>
        <v>3.53452550096829e-5</v>
      </c>
      <c r="W273" s="4">
        <f t="shared" si="98"/>
        <v>445.869316844448</v>
      </c>
      <c r="X273" s="4">
        <f t="shared" si="99"/>
        <v>1574.14362</v>
      </c>
      <c r="Y273" s="4">
        <f t="shared" si="100"/>
        <v>0.73</v>
      </c>
      <c r="Z273" s="5">
        <f t="shared" si="109"/>
        <v>7.21063356654868</v>
      </c>
      <c r="AA273" s="5">
        <f t="shared" si="109"/>
        <v>25.457174100411</v>
      </c>
      <c r="AB273" s="5">
        <f t="shared" si="110"/>
        <v>0.000678780972796038</v>
      </c>
      <c r="AD273" s="4">
        <f t="shared" si="101"/>
        <v>4469.476592</v>
      </c>
      <c r="AE273" s="5">
        <f t="shared" si="114"/>
        <v>0.745442363145525</v>
      </c>
      <c r="AG273">
        <f t="shared" si="111"/>
        <v>35.6510685414232</v>
      </c>
      <c r="AH273">
        <f t="shared" si="112"/>
        <v>0.000714126227805721</v>
      </c>
      <c r="AJ273">
        <f t="shared" si="102"/>
        <v>16.6924426043074</v>
      </c>
      <c r="AK273">
        <f t="shared" si="103"/>
        <v>0.000334366165099008</v>
      </c>
    </row>
    <row r="274" spans="1:37">
      <c r="A274">
        <v>15.6102836491074</v>
      </c>
      <c r="B274">
        <v>0.0166938198012742</v>
      </c>
      <c r="C274">
        <v>0.000758143562916983</v>
      </c>
      <c r="D274">
        <f t="shared" si="92"/>
        <v>0.0159356762383572</v>
      </c>
      <c r="E274">
        <f t="shared" si="93"/>
        <v>0.983306180198726</v>
      </c>
      <c r="F274">
        <f t="shared" si="94"/>
        <v>1</v>
      </c>
      <c r="G274" s="1">
        <v>272</v>
      </c>
      <c r="H274" s="2">
        <f t="shared" si="113"/>
        <v>4.37867274144352e-5</v>
      </c>
      <c r="I274" s="2">
        <f t="shared" si="104"/>
        <v>0.000920757231623698</v>
      </c>
      <c r="J274" s="2">
        <f t="shared" si="105"/>
        <v>0.056531896737462</v>
      </c>
      <c r="K274" s="3">
        <f t="shared" si="95"/>
        <v>0.000761555443850292</v>
      </c>
      <c r="L274" s="3">
        <f t="shared" si="95"/>
        <v>0.0160141605370669</v>
      </c>
      <c r="M274" s="3">
        <f t="shared" si="95"/>
        <v>0.983224284019083</v>
      </c>
      <c r="N274" s="4">
        <f t="shared" si="96"/>
        <v>1338.079801</v>
      </c>
      <c r="O274" s="4">
        <f t="shared" si="97"/>
        <v>0</v>
      </c>
      <c r="P274" s="4">
        <v>0</v>
      </c>
      <c r="Q274" s="4">
        <f t="shared" si="106"/>
        <v>0.8</v>
      </c>
      <c r="R274" s="5">
        <f t="shared" si="107"/>
        <v>1.01902195675767</v>
      </c>
      <c r="S274" s="5">
        <f t="shared" si="107"/>
        <v>0</v>
      </c>
      <c r="T274" s="5">
        <f t="shared" si="107"/>
        <v>0</v>
      </c>
      <c r="U274" s="5">
        <f t="shared" si="108"/>
        <v>3.50293819315481e-5</v>
      </c>
      <c r="W274" s="4">
        <f t="shared" si="98"/>
        <v>63.735973487984</v>
      </c>
      <c r="X274" s="4">
        <f t="shared" si="99"/>
        <v>0</v>
      </c>
      <c r="Y274" s="4">
        <f t="shared" si="100"/>
        <v>0.73</v>
      </c>
      <c r="Z274" s="5">
        <f t="shared" si="109"/>
        <v>1.02067811142281</v>
      </c>
      <c r="AA274" s="5">
        <f t="shared" si="109"/>
        <v>0</v>
      </c>
      <c r="AB274" s="5">
        <f t="shared" si="110"/>
        <v>0.000672152779085299</v>
      </c>
      <c r="AD274" s="4">
        <f t="shared" si="101"/>
        <v>4469.476592</v>
      </c>
      <c r="AE274" s="5">
        <f t="shared" si="114"/>
        <v>0.736503304948507</v>
      </c>
      <c r="AG274">
        <f t="shared" si="111"/>
        <v>2.77620337312899</v>
      </c>
      <c r="AH274">
        <f t="shared" si="112"/>
        <v>0.000707182161016848</v>
      </c>
      <c r="AJ274">
        <f t="shared" si="102"/>
        <v>1.29622474753534</v>
      </c>
      <c r="AK274">
        <f t="shared" si="103"/>
        <v>0.000330187271940531</v>
      </c>
    </row>
    <row r="275" spans="1:37">
      <c r="A275">
        <v>15.667780089804</v>
      </c>
      <c r="B275">
        <v>0.0165319845377464</v>
      </c>
      <c r="C275">
        <v>0.00075140533307553</v>
      </c>
      <c r="D275">
        <f t="shared" si="92"/>
        <v>0.0157805792046709</v>
      </c>
      <c r="E275">
        <f t="shared" si="93"/>
        <v>0.983468015462254</v>
      </c>
      <c r="F275">
        <f t="shared" si="94"/>
        <v>1</v>
      </c>
      <c r="G275" s="1">
        <v>273</v>
      </c>
      <c r="H275" s="2">
        <f t="shared" si="113"/>
        <v>4.33968442885255e-5</v>
      </c>
      <c r="I275" s="2">
        <f t="shared" si="104"/>
        <v>0.000911785900099135</v>
      </c>
      <c r="J275" s="2">
        <f t="shared" si="105"/>
        <v>0.056541257952212</v>
      </c>
      <c r="K275" s="3">
        <f t="shared" si="95"/>
        <v>0.000754774447996256</v>
      </c>
      <c r="L275" s="3">
        <f t="shared" si="95"/>
        <v>0.015858127721514</v>
      </c>
      <c r="M275" s="3">
        <f t="shared" si="95"/>
        <v>0.98338709783049</v>
      </c>
      <c r="N275" s="4">
        <f t="shared" si="96"/>
        <v>1338.079801</v>
      </c>
      <c r="O275" s="4">
        <f t="shared" si="97"/>
        <v>0</v>
      </c>
      <c r="P275" s="4">
        <v>0</v>
      </c>
      <c r="Q275" s="4">
        <f t="shared" si="106"/>
        <v>0.8</v>
      </c>
      <c r="R275" s="5">
        <f t="shared" si="107"/>
        <v>1.00994844317472</v>
      </c>
      <c r="S275" s="5">
        <f t="shared" si="107"/>
        <v>0</v>
      </c>
      <c r="T275" s="5">
        <f t="shared" si="107"/>
        <v>0</v>
      </c>
      <c r="U275" s="5">
        <f t="shared" si="108"/>
        <v>3.47174754308204e-5</v>
      </c>
      <c r="W275" s="4">
        <f t="shared" si="98"/>
        <v>445.869316844448</v>
      </c>
      <c r="X275" s="4">
        <f t="shared" si="99"/>
        <v>0</v>
      </c>
      <c r="Y275" s="4">
        <f t="shared" si="100"/>
        <v>0.73</v>
      </c>
      <c r="Z275" s="5">
        <f t="shared" si="109"/>
        <v>7.07065257362347</v>
      </c>
      <c r="AA275" s="5">
        <f t="shared" si="109"/>
        <v>0</v>
      </c>
      <c r="AB275" s="5">
        <f t="shared" si="110"/>
        <v>0.000665603707072368</v>
      </c>
      <c r="AD275" s="4">
        <f t="shared" si="101"/>
        <v>4469.476592</v>
      </c>
      <c r="AE275" s="5">
        <f t="shared" si="114"/>
        <v>0.72769251893706</v>
      </c>
      <c r="AG275">
        <f t="shared" si="111"/>
        <v>8.80829353573524</v>
      </c>
      <c r="AH275">
        <f t="shared" si="112"/>
        <v>0.000700321182503189</v>
      </c>
      <c r="AJ275">
        <f t="shared" si="102"/>
        <v>4.10112022561286</v>
      </c>
      <c r="AK275">
        <f t="shared" si="103"/>
        <v>0.000326067853476593</v>
      </c>
    </row>
    <row r="276" spans="1:37">
      <c r="A276">
        <v>15.7252765305005</v>
      </c>
      <c r="B276">
        <v>0.016372078390941</v>
      </c>
      <c r="C276">
        <v>0.000744751256523204</v>
      </c>
      <c r="D276">
        <f t="shared" si="92"/>
        <v>0.0156273271344178</v>
      </c>
      <c r="E276">
        <f t="shared" si="93"/>
        <v>0.983627921609059</v>
      </c>
      <c r="F276">
        <f t="shared" si="94"/>
        <v>1</v>
      </c>
      <c r="G276" s="1">
        <v>274</v>
      </c>
      <c r="H276" s="2">
        <f t="shared" si="113"/>
        <v>4.30118393132708e-5</v>
      </c>
      <c r="I276" s="2">
        <f t="shared" si="104"/>
        <v>0.000902921412113322</v>
      </c>
      <c r="J276" s="2">
        <f t="shared" si="105"/>
        <v>0.0565505074450736</v>
      </c>
      <c r="K276" s="3">
        <f t="shared" si="95"/>
        <v>0.000748078294799367</v>
      </c>
      <c r="L276" s="3">
        <f t="shared" si="95"/>
        <v>0.0157039531695443</v>
      </c>
      <c r="M276" s="3">
        <f t="shared" si="95"/>
        <v>0.983547968535656</v>
      </c>
      <c r="N276" s="4">
        <f t="shared" si="96"/>
        <v>1338.079801</v>
      </c>
      <c r="O276" s="4">
        <f t="shared" si="97"/>
        <v>0</v>
      </c>
      <c r="P276" s="4">
        <v>0</v>
      </c>
      <c r="Q276" s="4">
        <f t="shared" si="106"/>
        <v>0.8</v>
      </c>
      <c r="R276" s="5">
        <f t="shared" si="107"/>
        <v>1.00098845583756</v>
      </c>
      <c r="S276" s="5">
        <f t="shared" si="107"/>
        <v>0</v>
      </c>
      <c r="T276" s="5">
        <f t="shared" si="107"/>
        <v>0</v>
      </c>
      <c r="U276" s="5">
        <f t="shared" si="108"/>
        <v>3.44094714506166e-5</v>
      </c>
      <c r="W276" s="4">
        <f t="shared" si="98"/>
        <v>84.428751887984</v>
      </c>
      <c r="X276" s="4">
        <f t="shared" si="99"/>
        <v>0</v>
      </c>
      <c r="Y276" s="4">
        <f t="shared" si="100"/>
        <v>0.73</v>
      </c>
      <c r="Z276" s="5">
        <f t="shared" si="109"/>
        <v>1.32586516581198</v>
      </c>
      <c r="AA276" s="5">
        <f t="shared" si="109"/>
        <v>0</v>
      </c>
      <c r="AB276" s="5">
        <f t="shared" si="110"/>
        <v>0.000659132630842725</v>
      </c>
      <c r="AD276" s="4">
        <f t="shared" si="101"/>
        <v>4469.476592</v>
      </c>
      <c r="AE276" s="5">
        <f t="shared" si="114"/>
        <v>0.719007851080524</v>
      </c>
      <c r="AG276">
        <f t="shared" si="111"/>
        <v>3.04586147273006</v>
      </c>
      <c r="AH276">
        <f t="shared" si="112"/>
        <v>0.000693542102293341</v>
      </c>
      <c r="AJ276">
        <f t="shared" si="102"/>
        <v>1.41417306158092</v>
      </c>
      <c r="AK276">
        <f t="shared" si="103"/>
        <v>0.000322006948417239</v>
      </c>
    </row>
    <row r="277" spans="1:37">
      <c r="A277">
        <v>15.782772971197</v>
      </c>
      <c r="B277">
        <v>0.0162140738498678</v>
      </c>
      <c r="C277">
        <v>0.000738179981651556</v>
      </c>
      <c r="D277">
        <f t="shared" si="92"/>
        <v>0.0154758938682162</v>
      </c>
      <c r="E277">
        <f t="shared" si="93"/>
        <v>0.983785926150132</v>
      </c>
      <c r="F277">
        <f t="shared" si="94"/>
        <v>1</v>
      </c>
      <c r="G277" s="1">
        <v>275</v>
      </c>
      <c r="H277" s="2">
        <f t="shared" si="113"/>
        <v>4.26316339963513e-5</v>
      </c>
      <c r="I277" s="2">
        <f t="shared" si="104"/>
        <v>0.000894162250924043</v>
      </c>
      <c r="J277" s="2">
        <f t="shared" si="105"/>
        <v>0.0565596468115798</v>
      </c>
      <c r="K277" s="3">
        <f t="shared" si="95"/>
        <v>0.00074146561908738</v>
      </c>
      <c r="L277" s="3">
        <f t="shared" si="95"/>
        <v>0.015551610501317</v>
      </c>
      <c r="M277" s="3">
        <f t="shared" si="95"/>
        <v>0.983706923879596</v>
      </c>
      <c r="N277" s="4">
        <f t="shared" si="96"/>
        <v>1338.079801</v>
      </c>
      <c r="O277" s="4">
        <f t="shared" si="97"/>
        <v>0</v>
      </c>
      <c r="P277" s="4">
        <v>0</v>
      </c>
      <c r="Q277" s="4">
        <f t="shared" si="106"/>
        <v>0.8</v>
      </c>
      <c r="R277" s="5">
        <f t="shared" si="107"/>
        <v>0.992140168036783</v>
      </c>
      <c r="S277" s="5">
        <f t="shared" si="107"/>
        <v>0</v>
      </c>
      <c r="T277" s="5">
        <f t="shared" si="107"/>
        <v>0</v>
      </c>
      <c r="U277" s="5">
        <f t="shared" si="108"/>
        <v>3.41053071970811e-5</v>
      </c>
      <c r="W277" s="4">
        <f t="shared" si="98"/>
        <v>445.869316844448</v>
      </c>
      <c r="X277" s="4">
        <f t="shared" si="99"/>
        <v>0</v>
      </c>
      <c r="Y277" s="4">
        <f t="shared" si="100"/>
        <v>0.73</v>
      </c>
      <c r="Z277" s="5">
        <f t="shared" si="109"/>
        <v>6.93398595005316</v>
      </c>
      <c r="AA277" s="5">
        <f t="shared" si="109"/>
        <v>0</v>
      </c>
      <c r="AB277" s="5">
        <f t="shared" si="110"/>
        <v>0.000652738443174552</v>
      </c>
      <c r="AD277" s="4">
        <f t="shared" si="101"/>
        <v>4469.476592</v>
      </c>
      <c r="AE277" s="5">
        <f t="shared" si="114"/>
        <v>0.710447188910427</v>
      </c>
      <c r="AG277">
        <f t="shared" si="111"/>
        <v>8.63657330700037</v>
      </c>
      <c r="AH277">
        <f t="shared" si="112"/>
        <v>0.000686843750371633</v>
      </c>
      <c r="AJ277">
        <f t="shared" si="102"/>
        <v>3.99867002406025</v>
      </c>
      <c r="AK277">
        <f t="shared" si="103"/>
        <v>0.000318003613029953</v>
      </c>
    </row>
    <row r="278" spans="1:37">
      <c r="A278">
        <v>15.8402694118935</v>
      </c>
      <c r="B278">
        <v>0.0160579438625854</v>
      </c>
      <c r="C278">
        <v>0.000731690183350287</v>
      </c>
      <c r="D278">
        <f t="shared" si="92"/>
        <v>0.0153262536792351</v>
      </c>
      <c r="E278">
        <f t="shared" si="93"/>
        <v>0.983942056137415</v>
      </c>
      <c r="F278">
        <f t="shared" si="94"/>
        <v>1</v>
      </c>
      <c r="G278" s="1">
        <v>276</v>
      </c>
      <c r="H278" s="2">
        <f t="shared" si="113"/>
        <v>4.22561513867917e-5</v>
      </c>
      <c r="I278" s="2">
        <f t="shared" si="104"/>
        <v>0.000885506924893443</v>
      </c>
      <c r="J278" s="2">
        <f t="shared" si="105"/>
        <v>0.0565686776202199</v>
      </c>
      <c r="K278" s="3">
        <f t="shared" si="95"/>
        <v>0.000734935082500921</v>
      </c>
      <c r="L278" s="3">
        <f t="shared" si="95"/>
        <v>0.0154010737737257</v>
      </c>
      <c r="M278" s="3">
        <f t="shared" si="95"/>
        <v>0.983863991143773</v>
      </c>
      <c r="N278" s="4">
        <f t="shared" si="96"/>
        <v>1338.079801</v>
      </c>
      <c r="O278" s="4">
        <f t="shared" si="97"/>
        <v>0</v>
      </c>
      <c r="P278" s="4">
        <v>0</v>
      </c>
      <c r="Q278" s="4">
        <f t="shared" si="106"/>
        <v>0.8</v>
      </c>
      <c r="R278" s="5">
        <f t="shared" si="107"/>
        <v>0.983401788940751</v>
      </c>
      <c r="S278" s="5">
        <f t="shared" si="107"/>
        <v>0</v>
      </c>
      <c r="T278" s="5">
        <f t="shared" si="107"/>
        <v>0</v>
      </c>
      <c r="U278" s="5">
        <f t="shared" si="108"/>
        <v>3.38049211094334e-5</v>
      </c>
      <c r="W278" s="4">
        <f t="shared" si="98"/>
        <v>63.735973487984</v>
      </c>
      <c r="X278" s="4">
        <f t="shared" si="99"/>
        <v>0</v>
      </c>
      <c r="Y278" s="4">
        <f t="shared" si="100"/>
        <v>0.73</v>
      </c>
      <c r="Z278" s="5">
        <f t="shared" si="109"/>
        <v>0.981602429728666</v>
      </c>
      <c r="AA278" s="5">
        <f t="shared" si="109"/>
        <v>0</v>
      </c>
      <c r="AB278" s="5">
        <f t="shared" si="110"/>
        <v>0.000646420055172213</v>
      </c>
      <c r="AD278" s="4">
        <f t="shared" si="101"/>
        <v>4469.476592</v>
      </c>
      <c r="AE278" s="5">
        <f t="shared" si="114"/>
        <v>0.70200846061142</v>
      </c>
      <c r="AG278">
        <f t="shared" si="111"/>
        <v>2.66701267928084</v>
      </c>
      <c r="AH278">
        <f t="shared" si="112"/>
        <v>0.000680224976281646</v>
      </c>
      <c r="AJ278">
        <f t="shared" si="102"/>
        <v>1.23134818468367</v>
      </c>
      <c r="AK278">
        <f t="shared" si="103"/>
        <v>0.000314056920774279</v>
      </c>
    </row>
    <row r="279" spans="1:37">
      <c r="A279">
        <v>15.8977658525901</v>
      </c>
      <c r="B279">
        <v>0.0159036618274013</v>
      </c>
      <c r="C279">
        <v>0.000725280562394611</v>
      </c>
      <c r="D279">
        <f t="shared" si="92"/>
        <v>0.0151783812650067</v>
      </c>
      <c r="E279">
        <f t="shared" si="93"/>
        <v>0.984096338172599</v>
      </c>
      <c r="F279">
        <f t="shared" si="94"/>
        <v>1</v>
      </c>
      <c r="G279" s="1">
        <v>277</v>
      </c>
      <c r="H279" s="2">
        <f t="shared" si="113"/>
        <v>4.1885316039701e-5</v>
      </c>
      <c r="I279" s="2">
        <f t="shared" si="104"/>
        <v>0.00087695396702151</v>
      </c>
      <c r="J279" s="2">
        <f t="shared" si="105"/>
        <v>0.0565776014135384</v>
      </c>
      <c r="K279" s="3">
        <f t="shared" si="95"/>
        <v>0.000728485372872449</v>
      </c>
      <c r="L279" s="3">
        <f t="shared" si="95"/>
        <v>0.0152523174721209</v>
      </c>
      <c r="M279" s="3">
        <f t="shared" si="95"/>
        <v>0.984019197155007</v>
      </c>
      <c r="N279" s="4">
        <f t="shared" si="96"/>
        <v>1338.079801</v>
      </c>
      <c r="O279" s="4">
        <f t="shared" si="97"/>
        <v>0</v>
      </c>
      <c r="P279" s="4">
        <v>0</v>
      </c>
      <c r="Q279" s="4">
        <f t="shared" si="106"/>
        <v>0.8</v>
      </c>
      <c r="R279" s="5">
        <f t="shared" si="107"/>
        <v>0.974771562764577</v>
      </c>
      <c r="S279" s="5">
        <f t="shared" si="107"/>
        <v>0</v>
      </c>
      <c r="T279" s="5">
        <f t="shared" si="107"/>
        <v>0</v>
      </c>
      <c r="U279" s="5">
        <f t="shared" si="108"/>
        <v>3.35082528317608e-5</v>
      </c>
      <c r="W279" s="4">
        <f t="shared" si="98"/>
        <v>445.869316844448</v>
      </c>
      <c r="X279" s="4">
        <f t="shared" si="99"/>
        <v>0</v>
      </c>
      <c r="Y279" s="4">
        <f t="shared" si="100"/>
        <v>0.73</v>
      </c>
      <c r="Z279" s="5">
        <f t="shared" si="109"/>
        <v>6.80054037158918</v>
      </c>
      <c r="AA279" s="5">
        <f t="shared" si="109"/>
        <v>0</v>
      </c>
      <c r="AB279" s="5">
        <f t="shared" si="110"/>
        <v>0.000640176395925702</v>
      </c>
      <c r="AD279" s="4">
        <f t="shared" si="101"/>
        <v>4469.476592</v>
      </c>
      <c r="AE279" s="5">
        <f t="shared" si="114"/>
        <v>0.693689634144972</v>
      </c>
      <c r="AG279">
        <f t="shared" si="111"/>
        <v>8.46900156849873</v>
      </c>
      <c r="AH279">
        <f t="shared" si="112"/>
        <v>0.000673684648757463</v>
      </c>
      <c r="AJ279">
        <f t="shared" si="102"/>
        <v>3.89914780324181</v>
      </c>
      <c r="AK279">
        <f t="shared" si="103"/>
        <v>0.000310165961953652</v>
      </c>
    </row>
    <row r="280" spans="1:37">
      <c r="A280">
        <v>15.9552622932866</v>
      </c>
      <c r="B280">
        <v>0.0157512015842622</v>
      </c>
      <c r="C280">
        <v>0.00071894984484892</v>
      </c>
      <c r="D280">
        <f t="shared" si="92"/>
        <v>0.0150322517394133</v>
      </c>
      <c r="E280">
        <f t="shared" si="93"/>
        <v>0.984248798415738</v>
      </c>
      <c r="F280">
        <f t="shared" si="94"/>
        <v>1</v>
      </c>
      <c r="G280" s="1">
        <v>278</v>
      </c>
      <c r="H280" s="2">
        <f t="shared" si="113"/>
        <v>4.151905398108e-5</v>
      </c>
      <c r="I280" s="2">
        <f t="shared" si="104"/>
        <v>0.000868501934471182</v>
      </c>
      <c r="J280" s="2">
        <f t="shared" si="105"/>
        <v>0.0565864197080479</v>
      </c>
      <c r="K280" s="3">
        <f t="shared" si="95"/>
        <v>0.000722115203621765</v>
      </c>
      <c r="L280" s="3">
        <f t="shared" si="95"/>
        <v>0.01510531650221</v>
      </c>
      <c r="M280" s="3">
        <f t="shared" si="95"/>
        <v>0.984172568294168</v>
      </c>
      <c r="N280" s="4">
        <f t="shared" si="96"/>
        <v>1338.079801</v>
      </c>
      <c r="O280" s="4">
        <f t="shared" si="97"/>
        <v>0</v>
      </c>
      <c r="P280" s="4">
        <v>0</v>
      </c>
      <c r="Q280" s="4">
        <f t="shared" si="106"/>
        <v>0.8</v>
      </c>
      <c r="R280" s="5">
        <f t="shared" si="107"/>
        <v>0.966247767961286</v>
      </c>
      <c r="S280" s="5">
        <f t="shared" si="107"/>
        <v>0</v>
      </c>
      <c r="T280" s="5">
        <f t="shared" si="107"/>
        <v>0</v>
      </c>
      <c r="U280" s="5">
        <f t="shared" si="108"/>
        <v>3.3215243184864e-5</v>
      </c>
      <c r="W280" s="4">
        <f t="shared" si="98"/>
        <v>84.428751887984</v>
      </c>
      <c r="X280" s="4">
        <f t="shared" si="99"/>
        <v>0</v>
      </c>
      <c r="Y280" s="4">
        <f t="shared" si="100"/>
        <v>0.73</v>
      </c>
      <c r="Z280" s="5">
        <f t="shared" si="109"/>
        <v>1.27532301915456</v>
      </c>
      <c r="AA280" s="5">
        <f t="shared" si="109"/>
        <v>0</v>
      </c>
      <c r="AB280" s="5">
        <f t="shared" si="110"/>
        <v>0.000634006412163963</v>
      </c>
      <c r="AD280" s="4">
        <f t="shared" si="101"/>
        <v>4469.476592</v>
      </c>
      <c r="AE280" s="5">
        <f t="shared" si="114"/>
        <v>0.685488716371076</v>
      </c>
      <c r="AG280">
        <f t="shared" si="111"/>
        <v>2.92705950348692</v>
      </c>
      <c r="AH280">
        <f t="shared" si="112"/>
        <v>0.000667221655348827</v>
      </c>
      <c r="AJ280">
        <f t="shared" si="102"/>
        <v>1.34384978671747</v>
      </c>
      <c r="AK280">
        <f t="shared" si="103"/>
        <v>0.000306329843368626</v>
      </c>
    </row>
    <row r="281" spans="1:37">
      <c r="A281">
        <v>16.0127587339831</v>
      </c>
      <c r="B281">
        <v>0.0156005374063312</v>
      </c>
      <c r="C281">
        <v>0.000712696781486257</v>
      </c>
      <c r="D281">
        <f t="shared" si="92"/>
        <v>0.0148878406248449</v>
      </c>
      <c r="E281">
        <f t="shared" si="93"/>
        <v>0.984399462593669</v>
      </c>
      <c r="F281">
        <f t="shared" si="94"/>
        <v>1</v>
      </c>
      <c r="G281" s="1">
        <v>279</v>
      </c>
      <c r="H281" s="2">
        <f t="shared" si="113"/>
        <v>4.11572926747138e-5</v>
      </c>
      <c r="I281" s="2">
        <f t="shared" si="104"/>
        <v>0.000860149408127717</v>
      </c>
      <c r="J281" s="2">
        <f t="shared" si="105"/>
        <v>0.0565951339956995</v>
      </c>
      <c r="K281" s="3">
        <f t="shared" si="95"/>
        <v>0.000715823313167589</v>
      </c>
      <c r="L281" s="3">
        <f t="shared" si="95"/>
        <v>0.0149600461821291</v>
      </c>
      <c r="M281" s="3">
        <f t="shared" si="95"/>
        <v>0.984324130504703</v>
      </c>
      <c r="N281" s="4">
        <f t="shared" si="96"/>
        <v>1338.079801</v>
      </c>
      <c r="O281" s="4">
        <f t="shared" si="97"/>
        <v>0</v>
      </c>
      <c r="P281" s="4">
        <v>0</v>
      </c>
      <c r="Q281" s="4">
        <f t="shared" si="106"/>
        <v>0.8</v>
      </c>
      <c r="R281" s="5">
        <f t="shared" si="107"/>
        <v>0.957828716434447</v>
      </c>
      <c r="S281" s="5">
        <f t="shared" si="107"/>
        <v>0</v>
      </c>
      <c r="T281" s="5">
        <f t="shared" si="107"/>
        <v>0</v>
      </c>
      <c r="U281" s="5">
        <f t="shared" si="108"/>
        <v>3.2925834139771e-5</v>
      </c>
      <c r="W281" s="4">
        <f t="shared" si="98"/>
        <v>445.869316844448</v>
      </c>
      <c r="X281" s="4">
        <f t="shared" si="99"/>
        <v>0</v>
      </c>
      <c r="Y281" s="4">
        <f t="shared" si="100"/>
        <v>0.73</v>
      </c>
      <c r="Z281" s="5">
        <f t="shared" si="109"/>
        <v>6.6702255711873</v>
      </c>
      <c r="AA281" s="5">
        <f t="shared" si="109"/>
        <v>0</v>
      </c>
      <c r="AB281" s="5">
        <f t="shared" si="110"/>
        <v>0.000627909067933233</v>
      </c>
      <c r="AD281" s="4">
        <f t="shared" si="101"/>
        <v>4469.476592</v>
      </c>
      <c r="AE281" s="5">
        <f t="shared" si="114"/>
        <v>0.677403752218579</v>
      </c>
      <c r="AG281">
        <f t="shared" si="111"/>
        <v>8.30545803984033</v>
      </c>
      <c r="AH281">
        <f t="shared" si="112"/>
        <v>0.000660834902073004</v>
      </c>
      <c r="AJ281">
        <f t="shared" si="102"/>
        <v>3.80245825355216</v>
      </c>
      <c r="AK281">
        <f t="shared" si="103"/>
        <v>0.00030254768798653</v>
      </c>
    </row>
    <row r="282" spans="1:37">
      <c r="A282">
        <v>16.0702551746797</v>
      </c>
      <c r="B282">
        <v>0.0154516439917462</v>
      </c>
      <c r="C282">
        <v>0.000706520147223127</v>
      </c>
      <c r="D282">
        <f t="shared" si="92"/>
        <v>0.0147451238445231</v>
      </c>
      <c r="E282">
        <f t="shared" si="93"/>
        <v>0.984548356008254</v>
      </c>
      <c r="F282">
        <f t="shared" si="94"/>
        <v>1</v>
      </c>
      <c r="G282" s="1">
        <v>280</v>
      </c>
      <c r="H282" s="2">
        <f t="shared" si="113"/>
        <v>4.07999609885747e-5</v>
      </c>
      <c r="I282" s="2">
        <f t="shared" si="104"/>
        <v>0.000851894992138731</v>
      </c>
      <c r="J282" s="2">
        <f t="shared" si="105"/>
        <v>0.0566037457434723</v>
      </c>
      <c r="K282" s="3">
        <f t="shared" si="95"/>
        <v>0.000709608464354692</v>
      </c>
      <c r="L282" s="3">
        <f t="shared" si="95"/>
        <v>0.014816482234684</v>
      </c>
      <c r="M282" s="3">
        <f t="shared" si="95"/>
        <v>0.984473909300961</v>
      </c>
      <c r="N282" s="4">
        <f t="shared" si="96"/>
        <v>1338.079801</v>
      </c>
      <c r="O282" s="4">
        <f t="shared" si="97"/>
        <v>0</v>
      </c>
      <c r="P282" s="4">
        <v>0</v>
      </c>
      <c r="Q282" s="4">
        <f t="shared" si="106"/>
        <v>0.8</v>
      </c>
      <c r="R282" s="5">
        <f t="shared" si="107"/>
        <v>0.949512752771642</v>
      </c>
      <c r="S282" s="5">
        <f t="shared" si="107"/>
        <v>0</v>
      </c>
      <c r="T282" s="5">
        <f t="shared" si="107"/>
        <v>0</v>
      </c>
      <c r="U282" s="5">
        <f t="shared" si="108"/>
        <v>3.26399687908598e-5</v>
      </c>
      <c r="W282" s="4">
        <f t="shared" si="98"/>
        <v>63.735973487984</v>
      </c>
      <c r="X282" s="4">
        <f t="shared" si="99"/>
        <v>0</v>
      </c>
      <c r="Y282" s="4">
        <f t="shared" si="100"/>
        <v>0.73</v>
      </c>
      <c r="Z282" s="5">
        <f t="shared" si="109"/>
        <v>0.944342918895006</v>
      </c>
      <c r="AA282" s="5">
        <f t="shared" si="109"/>
        <v>0</v>
      </c>
      <c r="AB282" s="5">
        <f t="shared" si="110"/>
        <v>0.000621883344261274</v>
      </c>
      <c r="AD282" s="4">
        <f t="shared" si="101"/>
        <v>4469.476592</v>
      </c>
      <c r="AE282" s="5">
        <f t="shared" si="114"/>
        <v>0.669432823853038</v>
      </c>
      <c r="AG282">
        <f t="shared" si="111"/>
        <v>2.56328849551969</v>
      </c>
      <c r="AH282">
        <f t="shared" si="112"/>
        <v>0.000654523313052134</v>
      </c>
      <c r="AJ282">
        <f t="shared" si="102"/>
        <v>1.17025376035422</v>
      </c>
      <c r="AK282">
        <f t="shared" si="103"/>
        <v>0.000298818634608459</v>
      </c>
    </row>
    <row r="283" spans="1:37">
      <c r="A283">
        <v>16.1277516153762</v>
      </c>
      <c r="B283">
        <v>0.0153044964555561</v>
      </c>
      <c r="C283">
        <v>0.000700418740569187</v>
      </c>
      <c r="D283">
        <f t="shared" si="92"/>
        <v>0.0146040777149869</v>
      </c>
      <c r="E283">
        <f t="shared" si="93"/>
        <v>0.984695503544444</v>
      </c>
      <c r="F283">
        <f t="shared" si="94"/>
        <v>1</v>
      </c>
      <c r="G283" s="1">
        <v>281</v>
      </c>
      <c r="H283" s="2">
        <f t="shared" si="113"/>
        <v>4.04469891627753e-5</v>
      </c>
      <c r="I283" s="2">
        <f t="shared" si="104"/>
        <v>0.000843737313477998</v>
      </c>
      <c r="J283" s="2">
        <f t="shared" si="105"/>
        <v>0.0566122563938594</v>
      </c>
      <c r="K283" s="3">
        <f t="shared" si="95"/>
        <v>0.000703469443896157</v>
      </c>
      <c r="L283" s="3">
        <f t="shared" si="95"/>
        <v>0.014674600779755</v>
      </c>
      <c r="M283" s="3">
        <f t="shared" si="95"/>
        <v>0.984621929776349</v>
      </c>
      <c r="N283" s="4">
        <f t="shared" si="96"/>
        <v>1338.079801</v>
      </c>
      <c r="O283" s="4">
        <f t="shared" si="97"/>
        <v>0</v>
      </c>
      <c r="P283" s="4">
        <v>0</v>
      </c>
      <c r="Q283" s="4">
        <f t="shared" si="106"/>
        <v>0.8</v>
      </c>
      <c r="R283" s="5">
        <f t="shared" si="107"/>
        <v>0.94129825349815</v>
      </c>
      <c r="S283" s="5">
        <f t="shared" si="107"/>
        <v>0</v>
      </c>
      <c r="T283" s="5">
        <f t="shared" si="107"/>
        <v>0</v>
      </c>
      <c r="U283" s="5">
        <f t="shared" si="108"/>
        <v>3.23575913302203e-5</v>
      </c>
      <c r="W283" s="4">
        <f t="shared" si="98"/>
        <v>445.869316844448</v>
      </c>
      <c r="X283" s="4">
        <f t="shared" si="99"/>
        <v>0</v>
      </c>
      <c r="Y283" s="4">
        <f t="shared" si="100"/>
        <v>0.73</v>
      </c>
      <c r="Z283" s="5">
        <f t="shared" si="109"/>
        <v>6.54295422463436</v>
      </c>
      <c r="AA283" s="5">
        <f t="shared" si="109"/>
        <v>0</v>
      </c>
      <c r="AB283" s="5">
        <f t="shared" si="110"/>
        <v>0.000615928238838939</v>
      </c>
      <c r="AD283" s="4">
        <f t="shared" si="101"/>
        <v>4469.476592</v>
      </c>
      <c r="AE283" s="5">
        <f t="shared" si="114"/>
        <v>0.661574049880797</v>
      </c>
      <c r="AG283">
        <f t="shared" si="111"/>
        <v>8.14582652801331</v>
      </c>
      <c r="AH283">
        <f t="shared" si="112"/>
        <v>0.000648285830169159</v>
      </c>
      <c r="AJ283">
        <f t="shared" si="102"/>
        <v>3.70850957702417</v>
      </c>
      <c r="AK283">
        <f t="shared" si="103"/>
        <v>0.000295141837548773</v>
      </c>
    </row>
    <row r="284" spans="1:37">
      <c r="A284">
        <v>16.1852480560727</v>
      </c>
      <c r="B284">
        <v>0.0151590703218299</v>
      </c>
      <c r="C284">
        <v>0.000694391383091372</v>
      </c>
      <c r="D284">
        <f t="shared" si="92"/>
        <v>0.0144646789387385</v>
      </c>
      <c r="E284">
        <f t="shared" si="93"/>
        <v>0.98484092967817</v>
      </c>
      <c r="F284">
        <f t="shared" si="94"/>
        <v>1</v>
      </c>
      <c r="G284" s="1">
        <v>282</v>
      </c>
      <c r="H284" s="2">
        <f t="shared" si="113"/>
        <v>4.00983087789637e-5</v>
      </c>
      <c r="I284" s="2">
        <f t="shared" si="104"/>
        <v>0.00083567502153096</v>
      </c>
      <c r="J284" s="2">
        <f t="shared" si="105"/>
        <v>0.0566206673661903</v>
      </c>
      <c r="K284" s="3">
        <f t="shared" si="95"/>
        <v>0.00069740506183028</v>
      </c>
      <c r="L284" s="3">
        <f t="shared" si="95"/>
        <v>0.0145343783268627</v>
      </c>
      <c r="M284" s="3">
        <f t="shared" si="95"/>
        <v>0.984768216611307</v>
      </c>
      <c r="N284" s="4">
        <f t="shared" si="96"/>
        <v>1338.079801</v>
      </c>
      <c r="O284" s="4">
        <f t="shared" si="97"/>
        <v>0</v>
      </c>
      <c r="P284" s="4">
        <v>0</v>
      </c>
      <c r="Q284" s="4">
        <f t="shared" si="106"/>
        <v>0.8</v>
      </c>
      <c r="R284" s="5">
        <f t="shared" si="107"/>
        <v>0.933183626350253</v>
      </c>
      <c r="S284" s="5">
        <f t="shared" si="107"/>
        <v>0</v>
      </c>
      <c r="T284" s="5">
        <f t="shared" si="107"/>
        <v>0</v>
      </c>
      <c r="U284" s="5">
        <f t="shared" si="108"/>
        <v>3.2078647023171e-5</v>
      </c>
      <c r="W284" s="4">
        <f t="shared" si="98"/>
        <v>84.428751887984</v>
      </c>
      <c r="X284" s="4">
        <f t="shared" si="99"/>
        <v>0</v>
      </c>
      <c r="Y284" s="4">
        <f t="shared" si="100"/>
        <v>0.73</v>
      </c>
      <c r="Z284" s="5">
        <f t="shared" si="109"/>
        <v>1.22711942160478</v>
      </c>
      <c r="AA284" s="5">
        <f t="shared" si="109"/>
        <v>0</v>
      </c>
      <c r="AB284" s="5">
        <f t="shared" si="110"/>
        <v>0.000610042765717601</v>
      </c>
      <c r="AD284" s="4">
        <f t="shared" si="101"/>
        <v>4469.476592</v>
      </c>
      <c r="AE284" s="5">
        <f t="shared" si="114"/>
        <v>0.653825584563483</v>
      </c>
      <c r="AG284">
        <f t="shared" si="111"/>
        <v>2.81412863251852</v>
      </c>
      <c r="AH284">
        <f t="shared" si="112"/>
        <v>0.000642121412740772</v>
      </c>
      <c r="AJ284">
        <f t="shared" si="102"/>
        <v>1.27758523304421</v>
      </c>
      <c r="AK284">
        <f t="shared" si="103"/>
        <v>0.000291516466326169</v>
      </c>
    </row>
    <row r="285" spans="1:37">
      <c r="A285">
        <v>16.2427444967692</v>
      </c>
      <c r="B285">
        <v>0.0150153415159351</v>
      </c>
      <c r="C285">
        <v>0.000688436918892025</v>
      </c>
      <c r="D285">
        <f t="shared" si="92"/>
        <v>0.0143269045970431</v>
      </c>
      <c r="E285">
        <f t="shared" si="93"/>
        <v>0.984984658484065</v>
      </c>
      <c r="F285">
        <f t="shared" si="94"/>
        <v>1</v>
      </c>
      <c r="G285" s="1">
        <v>283</v>
      </c>
      <c r="H285" s="2">
        <f t="shared" si="113"/>
        <v>3.97538527292128e-5</v>
      </c>
      <c r="I285" s="2">
        <f t="shared" si="104"/>
        <v>0.000827706787661648</v>
      </c>
      <c r="J285" s="2">
        <f t="shared" si="105"/>
        <v>0.0566289800561058</v>
      </c>
      <c r="K285" s="3">
        <f t="shared" si="95"/>
        <v>0.000691414150991699</v>
      </c>
      <c r="L285" s="3">
        <f t="shared" si="95"/>
        <v>0.0143957917678908</v>
      </c>
      <c r="M285" s="3">
        <f t="shared" si="95"/>
        <v>0.984912794081118</v>
      </c>
      <c r="N285" s="4">
        <f t="shared" si="96"/>
        <v>1338.079801</v>
      </c>
      <c r="O285" s="4">
        <f t="shared" si="97"/>
        <v>0</v>
      </c>
      <c r="P285" s="4">
        <v>0</v>
      </c>
      <c r="Q285" s="4">
        <f t="shared" si="106"/>
        <v>0.8</v>
      </c>
      <c r="R285" s="5">
        <f t="shared" si="107"/>
        <v>0.925167309567556</v>
      </c>
      <c r="S285" s="5">
        <f t="shared" si="107"/>
        <v>0</v>
      </c>
      <c r="T285" s="5">
        <f t="shared" si="107"/>
        <v>0</v>
      </c>
      <c r="U285" s="5">
        <f t="shared" si="108"/>
        <v>3.18030821833702e-5</v>
      </c>
      <c r="W285" s="4">
        <f t="shared" si="98"/>
        <v>445.869316844448</v>
      </c>
      <c r="X285" s="4">
        <f t="shared" si="99"/>
        <v>0</v>
      </c>
      <c r="Y285" s="4">
        <f t="shared" si="100"/>
        <v>0.73</v>
      </c>
      <c r="Z285" s="5">
        <f t="shared" si="109"/>
        <v>6.4186418409844</v>
      </c>
      <c r="AA285" s="5">
        <f t="shared" si="109"/>
        <v>0</v>
      </c>
      <c r="AB285" s="5">
        <f t="shared" si="110"/>
        <v>0.000604225954993003</v>
      </c>
      <c r="AD285" s="4">
        <f t="shared" si="101"/>
        <v>4469.476592</v>
      </c>
      <c r="AE285" s="5">
        <f t="shared" si="114"/>
        <v>0.646185617048877</v>
      </c>
      <c r="AG285">
        <f t="shared" si="111"/>
        <v>7.98999476760083</v>
      </c>
      <c r="AH285">
        <f t="shared" si="112"/>
        <v>0.000636029037176373</v>
      </c>
      <c r="AJ285">
        <f t="shared" si="102"/>
        <v>3.61721334194307</v>
      </c>
      <c r="AK285">
        <f t="shared" si="103"/>
        <v>0.00028794170535213</v>
      </c>
    </row>
    <row r="286" spans="1:37">
      <c r="A286">
        <v>16.3002409374658</v>
      </c>
      <c r="B286">
        <v>0.0148732863569808</v>
      </c>
      <c r="C286">
        <v>0.000682554214100628</v>
      </c>
      <c r="D286">
        <f t="shared" si="92"/>
        <v>0.0141907321428802</v>
      </c>
      <c r="E286">
        <f t="shared" si="93"/>
        <v>0.985126713643019</v>
      </c>
      <c r="F286">
        <f t="shared" si="94"/>
        <v>1</v>
      </c>
      <c r="G286" s="1">
        <v>284</v>
      </c>
      <c r="H286" s="2">
        <f t="shared" si="113"/>
        <v>3.94135551868405e-5</v>
      </c>
      <c r="I286" s="2">
        <f t="shared" si="104"/>
        <v>0.000819831304812135</v>
      </c>
      <c r="J286" s="2">
        <f t="shared" si="105"/>
        <v>0.0566371958366042</v>
      </c>
      <c r="K286" s="3">
        <f t="shared" si="95"/>
        <v>0.000685495566496326</v>
      </c>
      <c r="L286" s="3">
        <f t="shared" si="95"/>
        <v>0.0142588183699616</v>
      </c>
      <c r="M286" s="3">
        <f t="shared" si="95"/>
        <v>0.985055686063542</v>
      </c>
      <c r="N286" s="4">
        <f t="shared" si="96"/>
        <v>1338.079801</v>
      </c>
      <c r="O286" s="4">
        <f t="shared" si="97"/>
        <v>0</v>
      </c>
      <c r="P286" s="4">
        <v>0</v>
      </c>
      <c r="Q286" s="4">
        <f t="shared" si="106"/>
        <v>0.8</v>
      </c>
      <c r="R286" s="5">
        <f t="shared" si="107"/>
        <v>0.917247771203787</v>
      </c>
      <c r="S286" s="5">
        <f t="shared" si="107"/>
        <v>0</v>
      </c>
      <c r="T286" s="5">
        <f t="shared" si="107"/>
        <v>0</v>
      </c>
      <c r="U286" s="5">
        <f t="shared" si="108"/>
        <v>3.15308441494724e-5</v>
      </c>
      <c r="W286" s="4">
        <f t="shared" si="98"/>
        <v>63.735973487984</v>
      </c>
      <c r="X286" s="4">
        <f t="shared" si="99"/>
        <v>0</v>
      </c>
      <c r="Y286" s="4">
        <f t="shared" si="100"/>
        <v>0.73</v>
      </c>
      <c r="Z286" s="5">
        <f t="shared" si="109"/>
        <v>0.908799669597853</v>
      </c>
      <c r="AA286" s="5">
        <f t="shared" si="109"/>
        <v>0</v>
      </c>
      <c r="AB286" s="5">
        <f t="shared" si="110"/>
        <v>0.000598476852512858</v>
      </c>
      <c r="AD286" s="4">
        <f t="shared" si="101"/>
        <v>4469.476592</v>
      </c>
      <c r="AE286" s="5">
        <f t="shared" si="114"/>
        <v>0.63865237063057</v>
      </c>
      <c r="AG286">
        <f t="shared" si="111"/>
        <v>2.46469981143221</v>
      </c>
      <c r="AH286">
        <f t="shared" si="112"/>
        <v>0.000630007696662331</v>
      </c>
      <c r="AJ286">
        <f t="shared" si="102"/>
        <v>1.11268786518808</v>
      </c>
      <c r="AK286">
        <f t="shared" si="103"/>
        <v>0.000284416753634564</v>
      </c>
    </row>
    <row r="287" spans="1:37">
      <c r="A287">
        <v>16.3577373781623</v>
      </c>
      <c r="B287">
        <v>0.0147328815504215</v>
      </c>
      <c r="C287">
        <v>0.000676742156378725</v>
      </c>
      <c r="D287">
        <f t="shared" si="92"/>
        <v>0.0140561393940428</v>
      </c>
      <c r="E287">
        <f t="shared" si="93"/>
        <v>0.985267118449578</v>
      </c>
      <c r="F287">
        <f t="shared" si="94"/>
        <v>1</v>
      </c>
      <c r="G287" s="1">
        <v>285</v>
      </c>
      <c r="H287" s="2">
        <f t="shared" si="113"/>
        <v>3.9077351577117e-5</v>
      </c>
      <c r="I287" s="2">
        <f t="shared" si="104"/>
        <v>0.000812047287092174</v>
      </c>
      <c r="J287" s="2">
        <f t="shared" si="105"/>
        <v>0.0566453160578309</v>
      </c>
      <c r="K287" s="3">
        <f t="shared" si="95"/>
        <v>0.000679648185239676</v>
      </c>
      <c r="L287" s="3">
        <f t="shared" si="95"/>
        <v>0.0141234357684615</v>
      </c>
      <c r="M287" s="3">
        <f t="shared" si="95"/>
        <v>0.985196916046299</v>
      </c>
      <c r="N287" s="4">
        <f t="shared" si="96"/>
        <v>1338.079801</v>
      </c>
      <c r="O287" s="4">
        <f t="shared" si="97"/>
        <v>0</v>
      </c>
      <c r="P287" s="4">
        <v>0</v>
      </c>
      <c r="Q287" s="4">
        <f t="shared" si="106"/>
        <v>0.8</v>
      </c>
      <c r="R287" s="5">
        <f t="shared" si="107"/>
        <v>0.909423508455517</v>
      </c>
      <c r="S287" s="5">
        <f t="shared" si="107"/>
        <v>0</v>
      </c>
      <c r="T287" s="5">
        <f t="shared" si="107"/>
        <v>0</v>
      </c>
      <c r="U287" s="5">
        <f t="shared" si="108"/>
        <v>3.12618812616936e-5</v>
      </c>
      <c r="W287" s="4">
        <f t="shared" si="98"/>
        <v>445.869316844448</v>
      </c>
      <c r="X287" s="4">
        <f t="shared" si="99"/>
        <v>0</v>
      </c>
      <c r="Y287" s="4">
        <f t="shared" si="100"/>
        <v>0.73</v>
      </c>
      <c r="Z287" s="5">
        <f t="shared" si="109"/>
        <v>6.29720665758036</v>
      </c>
      <c r="AA287" s="5">
        <f t="shared" si="109"/>
        <v>0</v>
      </c>
      <c r="AB287" s="5">
        <f t="shared" si="110"/>
        <v>0.000592794519577287</v>
      </c>
      <c r="AD287" s="4">
        <f t="shared" si="101"/>
        <v>4469.476592</v>
      </c>
      <c r="AE287" s="5">
        <f t="shared" si="114"/>
        <v>0.631224102020016</v>
      </c>
      <c r="AG287">
        <f t="shared" si="111"/>
        <v>7.83785426805589</v>
      </c>
      <c r="AH287">
        <f t="shared" si="112"/>
        <v>0.000624056400838981</v>
      </c>
      <c r="AJ287">
        <f t="shared" si="102"/>
        <v>3.52848434416335</v>
      </c>
      <c r="AK287">
        <f t="shared" si="103"/>
        <v>0.000280940824481731</v>
      </c>
    </row>
    <row r="288" spans="1:37">
      <c r="A288">
        <v>16.4152338188588</v>
      </c>
      <c r="B288">
        <v>0.014594104180819</v>
      </c>
      <c r="C288">
        <v>0.000670999654437643</v>
      </c>
      <c r="D288">
        <f t="shared" si="92"/>
        <v>0.0139231045263814</v>
      </c>
      <c r="E288">
        <f t="shared" si="93"/>
        <v>0.985405895819181</v>
      </c>
      <c r="F288">
        <f t="shared" si="94"/>
        <v>1</v>
      </c>
      <c r="G288" s="1">
        <v>286</v>
      </c>
      <c r="H288" s="2">
        <f t="shared" si="113"/>
        <v>3.87451785498961e-5</v>
      </c>
      <c r="I288" s="2">
        <f t="shared" si="104"/>
        <v>0.00080435346940174</v>
      </c>
      <c r="J288" s="2">
        <f t="shared" si="105"/>
        <v>0.056653342048545</v>
      </c>
      <c r="K288" s="3">
        <f t="shared" si="95"/>
        <v>0.000673870905408184</v>
      </c>
      <c r="L288" s="3">
        <f t="shared" si="95"/>
        <v>0.0139896219602121</v>
      </c>
      <c r="M288" s="3">
        <f t="shared" si="95"/>
        <v>0.98533650713438</v>
      </c>
      <c r="N288" s="4">
        <f t="shared" si="96"/>
        <v>1338.079801</v>
      </c>
      <c r="O288" s="4">
        <f t="shared" si="97"/>
        <v>0</v>
      </c>
      <c r="P288" s="4">
        <v>0</v>
      </c>
      <c r="Q288" s="4">
        <f t="shared" si="106"/>
        <v>0.8</v>
      </c>
      <c r="R288" s="5">
        <f t="shared" si="107"/>
        <v>0.901693047008273</v>
      </c>
      <c r="S288" s="5">
        <f t="shared" si="107"/>
        <v>0</v>
      </c>
      <c r="T288" s="5">
        <f t="shared" si="107"/>
        <v>0</v>
      </c>
      <c r="U288" s="5">
        <f t="shared" si="108"/>
        <v>3.09961428399169e-5</v>
      </c>
      <c r="W288" s="4">
        <f t="shared" si="98"/>
        <v>84.428751887984</v>
      </c>
      <c r="X288" s="4">
        <f t="shared" si="99"/>
        <v>0</v>
      </c>
      <c r="Y288" s="4">
        <f t="shared" si="100"/>
        <v>0.73</v>
      </c>
      <c r="Z288" s="5">
        <f t="shared" si="109"/>
        <v>1.18112632148544</v>
      </c>
      <c r="AA288" s="5">
        <f t="shared" si="109"/>
        <v>0</v>
      </c>
      <c r="AB288" s="5">
        <f t="shared" si="110"/>
        <v>0.00058717803266327</v>
      </c>
      <c r="AD288" s="4">
        <f t="shared" si="101"/>
        <v>4469.476592</v>
      </c>
      <c r="AE288" s="5">
        <f t="shared" si="114"/>
        <v>0.623899100629508</v>
      </c>
      <c r="AG288">
        <f t="shared" si="111"/>
        <v>2.70671846912322</v>
      </c>
      <c r="AH288">
        <f t="shared" si="112"/>
        <v>0.000618174175503187</v>
      </c>
      <c r="AJ288">
        <f t="shared" si="102"/>
        <v>1.21511053900509</v>
      </c>
      <c r="AK288">
        <f t="shared" si="103"/>
        <v>0.000277513145221204</v>
      </c>
    </row>
    <row r="289" spans="1:37">
      <c r="A289">
        <v>16.4727302595554</v>
      </c>
      <c r="B289">
        <v>0.0144569317047565</v>
      </c>
      <c r="C289">
        <v>0.000665325637568662</v>
      </c>
      <c r="D289">
        <f t="shared" si="92"/>
        <v>0.0137916060671878</v>
      </c>
      <c r="E289">
        <f t="shared" si="93"/>
        <v>0.985543068295244</v>
      </c>
      <c r="F289">
        <f t="shared" si="94"/>
        <v>1</v>
      </c>
      <c r="G289" s="1">
        <v>287</v>
      </c>
      <c r="H289" s="2">
        <f t="shared" si="113"/>
        <v>3.84169739516057e-5</v>
      </c>
      <c r="I289" s="2">
        <f t="shared" si="104"/>
        <v>0.000796748607033336</v>
      </c>
      <c r="J289" s="2">
        <f t="shared" si="105"/>
        <v>0.0566612751156183</v>
      </c>
      <c r="K289" s="3">
        <f t="shared" si="95"/>
        <v>0.000668162646003152</v>
      </c>
      <c r="L289" s="3">
        <f t="shared" si="95"/>
        <v>0.0138573552967846</v>
      </c>
      <c r="M289" s="3">
        <f t="shared" si="95"/>
        <v>0.985474482057212</v>
      </c>
      <c r="N289" s="4">
        <f t="shared" si="96"/>
        <v>1338.079801</v>
      </c>
      <c r="O289" s="4">
        <f t="shared" si="97"/>
        <v>0</v>
      </c>
      <c r="P289" s="4">
        <v>0</v>
      </c>
      <c r="Q289" s="4">
        <f t="shared" si="106"/>
        <v>0.8</v>
      </c>
      <c r="R289" s="5">
        <f t="shared" si="107"/>
        <v>0.894054940399532</v>
      </c>
      <c r="S289" s="5">
        <f t="shared" si="107"/>
        <v>0</v>
      </c>
      <c r="T289" s="5">
        <f t="shared" si="107"/>
        <v>0</v>
      </c>
      <c r="U289" s="5">
        <f t="shared" si="108"/>
        <v>3.07335791612846e-5</v>
      </c>
      <c r="W289" s="4">
        <f t="shared" si="98"/>
        <v>445.869316844448</v>
      </c>
      <c r="X289" s="4">
        <f t="shared" si="99"/>
        <v>0</v>
      </c>
      <c r="Y289" s="4">
        <f t="shared" si="100"/>
        <v>0.73</v>
      </c>
      <c r="Z289" s="5">
        <f t="shared" si="109"/>
        <v>6.17856953944814</v>
      </c>
      <c r="AA289" s="5">
        <f t="shared" si="109"/>
        <v>0</v>
      </c>
      <c r="AB289" s="5">
        <f t="shared" si="110"/>
        <v>0.000581626483134335</v>
      </c>
      <c r="AD289" s="4">
        <f t="shared" si="101"/>
        <v>4469.476592</v>
      </c>
      <c r="AE289" s="5">
        <f t="shared" si="114"/>
        <v>0.616675687883441</v>
      </c>
      <c r="AG289">
        <f t="shared" si="111"/>
        <v>7.68930016773111</v>
      </c>
      <c r="AH289">
        <f t="shared" si="112"/>
        <v>0.00061236006229562</v>
      </c>
      <c r="AJ289">
        <f t="shared" si="102"/>
        <v>3.44224047480787</v>
      </c>
      <c r="AK289">
        <f t="shared" si="103"/>
        <v>0.000274132956915353</v>
      </c>
    </row>
    <row r="290" spans="1:37">
      <c r="A290">
        <v>16.5302267002519</v>
      </c>
      <c r="B290">
        <v>0.0143213419439039</v>
      </c>
      <c r="C290">
        <v>0.00065971905518524</v>
      </c>
      <c r="D290">
        <f t="shared" si="92"/>
        <v>0.0136616228887187</v>
      </c>
      <c r="E290">
        <f t="shared" si="93"/>
        <v>0.985678658056096</v>
      </c>
      <c r="F290">
        <f t="shared" si="94"/>
        <v>1</v>
      </c>
      <c r="G290" s="1">
        <v>288</v>
      </c>
      <c r="H290" s="2">
        <f t="shared" si="113"/>
        <v>3.80926767985685e-5</v>
      </c>
      <c r="I290" s="2">
        <f t="shared" si="104"/>
        <v>0.00078923147529536</v>
      </c>
      <c r="J290" s="2">
        <f t="shared" si="105"/>
        <v>0.0566691165444062</v>
      </c>
      <c r="K290" s="3">
        <f t="shared" si="95"/>
        <v>0.000662522346376951</v>
      </c>
      <c r="L290" s="3">
        <f t="shared" si="95"/>
        <v>0.0137266144779532</v>
      </c>
      <c r="M290" s="3">
        <f t="shared" si="95"/>
        <v>0.98561086317567</v>
      </c>
      <c r="N290" s="4">
        <f t="shared" si="96"/>
        <v>1338.079801</v>
      </c>
      <c r="O290" s="4">
        <f t="shared" si="97"/>
        <v>0</v>
      </c>
      <c r="P290" s="4">
        <v>0</v>
      </c>
      <c r="Q290" s="4">
        <f t="shared" si="106"/>
        <v>0.8</v>
      </c>
      <c r="R290" s="5">
        <f t="shared" si="107"/>
        <v>0.886507769398124</v>
      </c>
      <c r="S290" s="5">
        <f t="shared" si="107"/>
        <v>0</v>
      </c>
      <c r="T290" s="5">
        <f t="shared" si="107"/>
        <v>0</v>
      </c>
      <c r="U290" s="5">
        <f t="shared" si="108"/>
        <v>3.04741414388548e-5</v>
      </c>
      <c r="W290" s="4">
        <f t="shared" si="98"/>
        <v>63.735973487984</v>
      </c>
      <c r="X290" s="4">
        <f t="shared" si="99"/>
        <v>0</v>
      </c>
      <c r="Y290" s="4">
        <f t="shared" si="100"/>
        <v>0.73</v>
      </c>
      <c r="Z290" s="5">
        <f t="shared" si="109"/>
        <v>0.874879136446606</v>
      </c>
      <c r="AA290" s="5">
        <f t="shared" si="109"/>
        <v>0</v>
      </c>
      <c r="AB290" s="5">
        <f t="shared" si="110"/>
        <v>0.000576138976965612</v>
      </c>
      <c r="AD290" s="4">
        <f t="shared" si="101"/>
        <v>4469.476592</v>
      </c>
      <c r="AE290" s="5">
        <f t="shared" si="114"/>
        <v>0.609552216536507</v>
      </c>
      <c r="AG290">
        <f t="shared" si="111"/>
        <v>2.37093912238124</v>
      </c>
      <c r="AH290">
        <f t="shared" si="112"/>
        <v>0.000606613118404467</v>
      </c>
      <c r="AJ290">
        <f t="shared" si="102"/>
        <v>1.05841621750753</v>
      </c>
      <c r="AK290">
        <f t="shared" si="103"/>
        <v>0.000270799514087592</v>
      </c>
    </row>
    <row r="291" spans="1:37">
      <c r="A291">
        <v>16.5877231409484</v>
      </c>
      <c r="B291">
        <v>0.0141873130782279</v>
      </c>
      <c r="C291">
        <v>0.00065417887637697</v>
      </c>
      <c r="D291">
        <f t="shared" si="92"/>
        <v>0.0135331342018509</v>
      </c>
      <c r="E291">
        <f t="shared" si="93"/>
        <v>0.985812686921772</v>
      </c>
      <c r="F291">
        <f t="shared" si="94"/>
        <v>1</v>
      </c>
      <c r="G291" s="1">
        <v>289</v>
      </c>
      <c r="H291" s="2">
        <f t="shared" si="113"/>
        <v>3.77722272516581e-5</v>
      </c>
      <c r="I291" s="2">
        <f t="shared" si="104"/>
        <v>0.000781800869156783</v>
      </c>
      <c r="J291" s="2">
        <f t="shared" si="105"/>
        <v>0.0566768676000882</v>
      </c>
      <c r="K291" s="3">
        <f t="shared" si="95"/>
        <v>0.000656948965781105</v>
      </c>
      <c r="L291" s="3">
        <f t="shared" si="95"/>
        <v>0.0135973785452848</v>
      </c>
      <c r="M291" s="3">
        <f t="shared" si="95"/>
        <v>0.985745672488934</v>
      </c>
      <c r="N291" s="4">
        <f t="shared" si="96"/>
        <v>1338.079801</v>
      </c>
      <c r="O291" s="4">
        <f t="shared" si="97"/>
        <v>1574.14362</v>
      </c>
      <c r="P291" s="4">
        <v>0</v>
      </c>
      <c r="Q291" s="4">
        <f t="shared" si="106"/>
        <v>0.8</v>
      </c>
      <c r="R291" s="5">
        <f t="shared" si="107"/>
        <v>0.879050141399537</v>
      </c>
      <c r="S291" s="5">
        <f t="shared" si="107"/>
        <v>1.03413202314992</v>
      </c>
      <c r="T291" s="5">
        <f t="shared" si="107"/>
        <v>0</v>
      </c>
      <c r="U291" s="5">
        <f t="shared" si="108"/>
        <v>3.02177818013265e-5</v>
      </c>
      <c r="W291" s="4">
        <f t="shared" si="98"/>
        <v>445.869316844448</v>
      </c>
      <c r="X291" s="4">
        <f t="shared" si="99"/>
        <v>1574.14362</v>
      </c>
      <c r="Y291" s="4">
        <f t="shared" si="100"/>
        <v>0.73</v>
      </c>
      <c r="Z291" s="5">
        <f t="shared" si="109"/>
        <v>6.06265388286149</v>
      </c>
      <c r="AA291" s="5">
        <f t="shared" si="109"/>
        <v>21.4042266857849</v>
      </c>
      <c r="AB291" s="5">
        <f t="shared" si="110"/>
        <v>0.000570714634484451</v>
      </c>
      <c r="AD291" s="4">
        <f t="shared" si="101"/>
        <v>4469.476592</v>
      </c>
      <c r="AE291" s="5">
        <f t="shared" si="114"/>
        <v>0.602527070018211</v>
      </c>
      <c r="AG291">
        <f t="shared" si="111"/>
        <v>29.9825898032141</v>
      </c>
      <c r="AH291">
        <f t="shared" si="112"/>
        <v>0.000600932416285778</v>
      </c>
      <c r="AJ291">
        <f t="shared" si="102"/>
        <v>13.3471000704545</v>
      </c>
      <c r="AK291">
        <f t="shared" si="103"/>
        <v>0.000267512084459312</v>
      </c>
    </row>
    <row r="292" spans="1:37">
      <c r="A292">
        <v>16.6452195816449</v>
      </c>
      <c r="B292">
        <v>0.0140548236393464</v>
      </c>
      <c r="C292">
        <v>0.000648704089474908</v>
      </c>
      <c r="D292">
        <f t="shared" si="92"/>
        <v>0.0134061195498715</v>
      </c>
      <c r="E292">
        <f t="shared" si="93"/>
        <v>0.985945176360654</v>
      </c>
      <c r="F292">
        <f t="shared" si="94"/>
        <v>1</v>
      </c>
      <c r="G292" s="1">
        <v>290</v>
      </c>
      <c r="H292" s="2">
        <f t="shared" si="113"/>
        <v>3.74555665902914e-5</v>
      </c>
      <c r="I292" s="2">
        <f t="shared" si="104"/>
        <v>0.000774455602871939</v>
      </c>
      <c r="J292" s="2">
        <f t="shared" si="105"/>
        <v>0.0566845295270379</v>
      </c>
      <c r="K292" s="3">
        <f t="shared" si="95"/>
        <v>0.000651441482925939</v>
      </c>
      <c r="L292" s="3">
        <f t="shared" si="95"/>
        <v>0.0134696268758612</v>
      </c>
      <c r="M292" s="3">
        <f t="shared" si="95"/>
        <v>0.985878931641213</v>
      </c>
      <c r="N292" s="4">
        <f t="shared" si="96"/>
        <v>1338.079801</v>
      </c>
      <c r="O292" s="4">
        <f t="shared" si="97"/>
        <v>0</v>
      </c>
      <c r="P292" s="4">
        <v>0</v>
      </c>
      <c r="Q292" s="4">
        <f t="shared" si="106"/>
        <v>0.8</v>
      </c>
      <c r="R292" s="5">
        <f t="shared" si="107"/>
        <v>0.871680689836685</v>
      </c>
      <c r="S292" s="5">
        <f t="shared" si="107"/>
        <v>0</v>
      </c>
      <c r="T292" s="5">
        <f t="shared" si="107"/>
        <v>0</v>
      </c>
      <c r="U292" s="5">
        <f t="shared" si="108"/>
        <v>2.99644532722331e-5</v>
      </c>
      <c r="W292" s="4">
        <f t="shared" si="98"/>
        <v>84.428751887984</v>
      </c>
      <c r="X292" s="4">
        <f t="shared" si="99"/>
        <v>0</v>
      </c>
      <c r="Y292" s="4">
        <f t="shared" si="100"/>
        <v>0.73</v>
      </c>
      <c r="Z292" s="5">
        <f t="shared" si="109"/>
        <v>1.13722378552581</v>
      </c>
      <c r="AA292" s="5">
        <f t="shared" si="109"/>
        <v>0</v>
      </c>
      <c r="AB292" s="5">
        <f t="shared" si="110"/>
        <v>0.000565352590096515</v>
      </c>
      <c r="AD292" s="4">
        <f t="shared" si="101"/>
        <v>4469.476592</v>
      </c>
      <c r="AE292" s="5">
        <f t="shared" si="114"/>
        <v>0.595598661779848</v>
      </c>
      <c r="AG292">
        <f t="shared" si="111"/>
        <v>2.60450313714234</v>
      </c>
      <c r="AH292">
        <f t="shared" si="112"/>
        <v>0.000595317043368749</v>
      </c>
      <c r="AJ292">
        <f t="shared" si="102"/>
        <v>1.15617706239877</v>
      </c>
      <c r="AK292">
        <f t="shared" si="103"/>
        <v>0.000264269948683262</v>
      </c>
    </row>
    <row r="293" spans="1:37">
      <c r="A293">
        <v>16.7027160223415</v>
      </c>
      <c r="B293">
        <v>0.0139238525040207</v>
      </c>
      <c r="C293">
        <v>0.000643293701627959</v>
      </c>
      <c r="D293">
        <f t="shared" si="92"/>
        <v>0.0132805588023927</v>
      </c>
      <c r="E293">
        <f t="shared" si="93"/>
        <v>0.986076147495979</v>
      </c>
      <c r="F293">
        <f t="shared" si="94"/>
        <v>1</v>
      </c>
      <c r="G293" s="1">
        <v>291</v>
      </c>
      <c r="H293" s="2">
        <f t="shared" si="113"/>
        <v>3.71426371881442e-5</v>
      </c>
      <c r="I293" s="2">
        <f t="shared" si="104"/>
        <v>0.000767194509635142</v>
      </c>
      <c r="J293" s="2">
        <f t="shared" si="105"/>
        <v>0.0566921035497799</v>
      </c>
      <c r="K293" s="3">
        <f t="shared" si="95"/>
        <v>0.000645998895551434</v>
      </c>
      <c r="L293" s="3">
        <f t="shared" si="95"/>
        <v>0.0133433391761321</v>
      </c>
      <c r="M293" s="3">
        <f t="shared" si="95"/>
        <v>0.986010661928316</v>
      </c>
      <c r="N293" s="4">
        <f t="shared" si="96"/>
        <v>1338.079801</v>
      </c>
      <c r="O293" s="4">
        <f t="shared" si="97"/>
        <v>0</v>
      </c>
      <c r="P293" s="4">
        <v>0</v>
      </c>
      <c r="Q293" s="4">
        <f t="shared" si="106"/>
        <v>0.8</v>
      </c>
      <c r="R293" s="5">
        <f t="shared" si="107"/>
        <v>0.864398073605682</v>
      </c>
      <c r="S293" s="5">
        <f t="shared" si="107"/>
        <v>0</v>
      </c>
      <c r="T293" s="5">
        <f t="shared" si="107"/>
        <v>0</v>
      </c>
      <c r="U293" s="5">
        <f t="shared" si="108"/>
        <v>2.97141097505153e-5</v>
      </c>
      <c r="W293" s="4">
        <f t="shared" si="98"/>
        <v>445.869316844448</v>
      </c>
      <c r="X293" s="4">
        <f t="shared" si="99"/>
        <v>0</v>
      </c>
      <c r="Y293" s="4">
        <f t="shared" si="100"/>
        <v>0.73</v>
      </c>
      <c r="Z293" s="5">
        <f t="shared" si="109"/>
        <v>5.94938552288579</v>
      </c>
      <c r="AA293" s="5">
        <f t="shared" si="109"/>
        <v>0</v>
      </c>
      <c r="AB293" s="5">
        <f t="shared" si="110"/>
        <v>0.000560051992033654</v>
      </c>
      <c r="AD293" s="4">
        <f t="shared" si="101"/>
        <v>4469.476592</v>
      </c>
      <c r="AE293" s="5">
        <f t="shared" si="114"/>
        <v>0.5887654346668</v>
      </c>
      <c r="AG293">
        <f t="shared" si="111"/>
        <v>7.40254903115827</v>
      </c>
      <c r="AH293">
        <f t="shared" si="112"/>
        <v>0.000589766101784169</v>
      </c>
      <c r="AJ293">
        <f t="shared" si="102"/>
        <v>3.27689441035151</v>
      </c>
      <c r="AK293">
        <f t="shared" si="103"/>
        <v>0.000261072400090399</v>
      </c>
    </row>
    <row r="294" spans="1:37">
      <c r="A294">
        <v>16.760212463038</v>
      </c>
      <c r="B294">
        <v>0.0137943788877858</v>
      </c>
      <c r="C294">
        <v>0.000637946738389996</v>
      </c>
      <c r="D294">
        <f t="shared" si="92"/>
        <v>0.0131564321493958</v>
      </c>
      <c r="E294">
        <f t="shared" si="93"/>
        <v>0.986205621112214</v>
      </c>
      <c r="F294">
        <f t="shared" si="94"/>
        <v>1</v>
      </c>
      <c r="G294" s="1">
        <v>292</v>
      </c>
      <c r="H294" s="2">
        <f t="shared" si="113"/>
        <v>3.68333824887228e-5</v>
      </c>
      <c r="I294" s="2">
        <f t="shared" si="104"/>
        <v>0.000760016441226664</v>
      </c>
      <c r="J294" s="2">
        <f t="shared" si="105"/>
        <v>0.0566995908727812</v>
      </c>
      <c r="K294" s="3">
        <f t="shared" si="95"/>
        <v>0.000640620220008978</v>
      </c>
      <c r="L294" s="3">
        <f t="shared" si="95"/>
        <v>0.0132184954758943</v>
      </c>
      <c r="M294" s="3">
        <f t="shared" si="95"/>
        <v>0.986140884304097</v>
      </c>
      <c r="N294" s="4">
        <f t="shared" si="96"/>
        <v>1338.079801</v>
      </c>
      <c r="O294" s="4">
        <f t="shared" si="97"/>
        <v>0</v>
      </c>
      <c r="P294" s="4">
        <v>0</v>
      </c>
      <c r="Q294" s="4">
        <f t="shared" si="106"/>
        <v>0.8</v>
      </c>
      <c r="R294" s="5">
        <f t="shared" si="107"/>
        <v>0.857200976506189</v>
      </c>
      <c r="S294" s="5">
        <f t="shared" si="107"/>
        <v>0</v>
      </c>
      <c r="T294" s="5">
        <f t="shared" si="107"/>
        <v>0</v>
      </c>
      <c r="U294" s="5">
        <f t="shared" si="108"/>
        <v>2.94667059909782e-5</v>
      </c>
      <c r="W294" s="4">
        <f t="shared" si="98"/>
        <v>63.735973487984</v>
      </c>
      <c r="X294" s="4">
        <f t="shared" si="99"/>
        <v>0</v>
      </c>
      <c r="Y294" s="4">
        <f t="shared" si="100"/>
        <v>0.73</v>
      </c>
      <c r="Z294" s="5">
        <f t="shared" si="109"/>
        <v>0.842493677202634</v>
      </c>
      <c r="AA294" s="5">
        <f t="shared" si="109"/>
        <v>0</v>
      </c>
      <c r="AB294" s="5">
        <f t="shared" si="110"/>
        <v>0.000554812002095465</v>
      </c>
      <c r="AD294" s="4">
        <f t="shared" si="101"/>
        <v>4469.476592</v>
      </c>
      <c r="AE294" s="5">
        <f t="shared" si="114"/>
        <v>0.582025860304718</v>
      </c>
      <c r="AG294">
        <f t="shared" si="111"/>
        <v>2.28172051401354</v>
      </c>
      <c r="AH294">
        <f t="shared" si="112"/>
        <v>0.000584278708086443</v>
      </c>
      <c r="AJ294">
        <f t="shared" si="102"/>
        <v>1.00722220745935</v>
      </c>
      <c r="AK294">
        <f t="shared" si="103"/>
        <v>0.000257918744436914</v>
      </c>
    </row>
    <row r="295" spans="1:37">
      <c r="A295">
        <v>16.8177089037345</v>
      </c>
      <c r="B295">
        <v>0.0136663823387121</v>
      </c>
      <c r="C295">
        <v>0.000632662243317409</v>
      </c>
      <c r="D295">
        <f t="shared" si="92"/>
        <v>0.0130337200953947</v>
      </c>
      <c r="E295">
        <f t="shared" si="93"/>
        <v>0.986333617661288</v>
      </c>
      <c r="F295">
        <f t="shared" si="94"/>
        <v>1</v>
      </c>
      <c r="G295" s="1">
        <v>293</v>
      </c>
      <c r="H295" s="2">
        <f t="shared" si="113"/>
        <v>3.65277469825901e-5</v>
      </c>
      <c r="I295" s="2">
        <f t="shared" si="104"/>
        <v>0.000752920267687454</v>
      </c>
      <c r="J295" s="2">
        <f t="shared" si="105"/>
        <v>0.0567069926818301</v>
      </c>
      <c r="K295" s="3">
        <f t="shared" si="95"/>
        <v>0.000635304490853702</v>
      </c>
      <c r="L295" s="3">
        <f t="shared" si="95"/>
        <v>0.0130950761223952</v>
      </c>
      <c r="M295" s="3">
        <f t="shared" si="95"/>
        <v>0.986269619386751</v>
      </c>
      <c r="N295" s="4">
        <f t="shared" si="96"/>
        <v>1338.079801</v>
      </c>
      <c r="O295" s="4">
        <f t="shared" si="97"/>
        <v>0</v>
      </c>
      <c r="P295" s="4">
        <v>0</v>
      </c>
      <c r="Q295" s="4">
        <f t="shared" si="106"/>
        <v>0.8</v>
      </c>
      <c r="R295" s="5">
        <f t="shared" si="107"/>
        <v>0.850088106695928</v>
      </c>
      <c r="S295" s="5">
        <f t="shared" si="107"/>
        <v>0</v>
      </c>
      <c r="T295" s="5">
        <f t="shared" si="107"/>
        <v>0</v>
      </c>
      <c r="U295" s="5">
        <f t="shared" si="108"/>
        <v>2.92221975860721e-5</v>
      </c>
      <c r="W295" s="4">
        <f t="shared" si="98"/>
        <v>445.869316844448</v>
      </c>
      <c r="X295" s="4">
        <f t="shared" si="99"/>
        <v>0</v>
      </c>
      <c r="Y295" s="4">
        <f t="shared" si="100"/>
        <v>0.73</v>
      </c>
      <c r="Z295" s="5">
        <f t="shared" si="109"/>
        <v>5.83869264471841</v>
      </c>
      <c r="AA295" s="5">
        <f t="shared" si="109"/>
        <v>0</v>
      </c>
      <c r="AB295" s="5">
        <f t="shared" si="110"/>
        <v>0.000549631795411841</v>
      </c>
      <c r="AD295" s="4">
        <f t="shared" si="101"/>
        <v>4469.476592</v>
      </c>
      <c r="AE295" s="5">
        <f t="shared" si="114"/>
        <v>0.575378438492663</v>
      </c>
      <c r="AG295">
        <f t="shared" si="111"/>
        <v>7.264159189907</v>
      </c>
      <c r="AH295">
        <f t="shared" si="112"/>
        <v>0.000578853992997913</v>
      </c>
      <c r="AJ295">
        <f t="shared" si="102"/>
        <v>3.19764236588122</v>
      </c>
      <c r="AK295">
        <f t="shared" si="103"/>
        <v>0.000254808299664112</v>
      </c>
    </row>
    <row r="296" spans="1:37">
      <c r="A296">
        <v>16.8752053444311</v>
      </c>
      <c r="B296">
        <v>0.0135398427312979</v>
      </c>
      <c r="C296">
        <v>0.000627439277576784</v>
      </c>
      <c r="D296">
        <f t="shared" si="92"/>
        <v>0.0129124034537211</v>
      </c>
      <c r="E296">
        <f t="shared" si="93"/>
        <v>0.986460157268702</v>
      </c>
      <c r="F296">
        <f t="shared" si="94"/>
        <v>1</v>
      </c>
      <c r="G296" s="1">
        <v>294</v>
      </c>
      <c r="H296" s="2">
        <f t="shared" si="113"/>
        <v>3.62256761838962e-5</v>
      </c>
      <c r="I296" s="2">
        <f t="shared" si="104"/>
        <v>0.000745904876974238</v>
      </c>
      <c r="J296" s="2">
        <f t="shared" si="105"/>
        <v>0.0567143101434451</v>
      </c>
      <c r="K296" s="3">
        <f t="shared" si="95"/>
        <v>0.000630050760447096</v>
      </c>
      <c r="L296" s="3">
        <f t="shared" si="95"/>
        <v>0.0129730617745579</v>
      </c>
      <c r="M296" s="3">
        <f t="shared" si="95"/>
        <v>0.986396887464995</v>
      </c>
      <c r="N296" s="4">
        <f t="shared" si="96"/>
        <v>1338.079801</v>
      </c>
      <c r="O296" s="4">
        <f t="shared" si="97"/>
        <v>0</v>
      </c>
      <c r="P296" s="4">
        <v>0</v>
      </c>
      <c r="Q296" s="4">
        <f t="shared" si="106"/>
        <v>0.8</v>
      </c>
      <c r="R296" s="5">
        <f t="shared" si="107"/>
        <v>0.843058196158949</v>
      </c>
      <c r="S296" s="5">
        <f t="shared" si="107"/>
        <v>0</v>
      </c>
      <c r="T296" s="5">
        <f t="shared" si="107"/>
        <v>0</v>
      </c>
      <c r="U296" s="5">
        <f t="shared" si="108"/>
        <v>2.8980540947117e-5</v>
      </c>
      <c r="W296" s="4">
        <f t="shared" si="98"/>
        <v>84.428751887984</v>
      </c>
      <c r="X296" s="4">
        <f t="shared" si="99"/>
        <v>0</v>
      </c>
      <c r="Y296" s="4">
        <f t="shared" si="100"/>
        <v>0.73</v>
      </c>
      <c r="Z296" s="5">
        <f t="shared" si="109"/>
        <v>1.09529941379164</v>
      </c>
      <c r="AA296" s="5">
        <f t="shared" si="109"/>
        <v>0</v>
      </c>
      <c r="AB296" s="5">
        <f t="shared" si="110"/>
        <v>0.000544510560191194</v>
      </c>
      <c r="AD296" s="4">
        <f t="shared" si="101"/>
        <v>4469.476592</v>
      </c>
      <c r="AE296" s="5">
        <f t="shared" si="114"/>
        <v>0.568821696620047</v>
      </c>
      <c r="AG296">
        <f t="shared" si="111"/>
        <v>2.50717930657064</v>
      </c>
      <c r="AH296">
        <f t="shared" si="112"/>
        <v>0.000573491101138311</v>
      </c>
      <c r="AJ296">
        <f t="shared" si="102"/>
        <v>1.10055467183425</v>
      </c>
      <c r="AK296">
        <f t="shared" si="103"/>
        <v>0.000251740395654608</v>
      </c>
    </row>
    <row r="297" spans="1:37">
      <c r="A297">
        <v>16.9327017851276</v>
      </c>
      <c r="B297">
        <v>0.0134147402604883</v>
      </c>
      <c r="C297">
        <v>0.000622276919562415</v>
      </c>
      <c r="D297">
        <f t="shared" si="92"/>
        <v>0.0127924633409259</v>
      </c>
      <c r="E297">
        <f t="shared" si="93"/>
        <v>0.986585259739512</v>
      </c>
      <c r="F297">
        <f t="shared" si="94"/>
        <v>1</v>
      </c>
      <c r="G297" s="1">
        <v>295</v>
      </c>
      <c r="H297" s="2">
        <f t="shared" si="113"/>
        <v>3.59271166081326e-5</v>
      </c>
      <c r="I297" s="2">
        <f t="shared" si="104"/>
        <v>0.000738969174634883</v>
      </c>
      <c r="J297" s="2">
        <f t="shared" si="105"/>
        <v>0.0567215444052536</v>
      </c>
      <c r="K297" s="3">
        <f t="shared" si="95"/>
        <v>0.0006248580985696</v>
      </c>
      <c r="L297" s="3">
        <f t="shared" si="95"/>
        <v>0.0128524333973235</v>
      </c>
      <c r="M297" s="3">
        <f t="shared" si="95"/>
        <v>0.986522708504107</v>
      </c>
      <c r="N297" s="4">
        <f t="shared" si="96"/>
        <v>1338.079801</v>
      </c>
      <c r="O297" s="4">
        <f t="shared" si="97"/>
        <v>0</v>
      </c>
      <c r="P297" s="4">
        <v>0</v>
      </c>
      <c r="Q297" s="4">
        <f t="shared" si="106"/>
        <v>0.8</v>
      </c>
      <c r="R297" s="5">
        <f t="shared" si="107"/>
        <v>0.836110000187248</v>
      </c>
      <c r="S297" s="5">
        <f t="shared" si="107"/>
        <v>0</v>
      </c>
      <c r="T297" s="5">
        <f t="shared" si="107"/>
        <v>0</v>
      </c>
      <c r="U297" s="5">
        <f t="shared" si="108"/>
        <v>2.87416932865061e-5</v>
      </c>
      <c r="W297" s="4">
        <f t="shared" si="98"/>
        <v>445.869316844448</v>
      </c>
      <c r="X297" s="4">
        <f t="shared" si="99"/>
        <v>0</v>
      </c>
      <c r="Y297" s="4">
        <f t="shared" si="100"/>
        <v>0.73</v>
      </c>
      <c r="Z297" s="5">
        <f t="shared" si="109"/>
        <v>5.7305056986534</v>
      </c>
      <c r="AA297" s="5">
        <f t="shared" si="109"/>
        <v>0</v>
      </c>
      <c r="AB297" s="5">
        <f t="shared" si="110"/>
        <v>0.000539447497483465</v>
      </c>
      <c r="AD297" s="4">
        <f t="shared" si="101"/>
        <v>4469.476592</v>
      </c>
      <c r="AE297" s="5">
        <f t="shared" si="114"/>
        <v>0.56235418909203</v>
      </c>
      <c r="AG297">
        <f t="shared" si="111"/>
        <v>7.12896988793268</v>
      </c>
      <c r="AH297">
        <f t="shared" si="112"/>
        <v>0.000568189190769971</v>
      </c>
      <c r="AJ297">
        <f t="shared" si="102"/>
        <v>3.12057552613345</v>
      </c>
      <c r="AK297">
        <f t="shared" si="103"/>
        <v>0.000248714373998361</v>
      </c>
    </row>
    <row r="298" spans="1:37">
      <c r="A298">
        <v>16.9901982258241</v>
      </c>
      <c r="B298">
        <v>0.0132910554358185</v>
      </c>
      <c r="C298">
        <v>0.000617174264523394</v>
      </c>
      <c r="D298">
        <f t="shared" si="92"/>
        <v>0.0126738811712951</v>
      </c>
      <c r="E298">
        <f t="shared" si="93"/>
        <v>0.986708944564181</v>
      </c>
      <c r="F298">
        <f t="shared" si="94"/>
        <v>1</v>
      </c>
      <c r="G298" s="1">
        <v>296</v>
      </c>
      <c r="H298" s="2">
        <f t="shared" si="113"/>
        <v>3.56320157509983e-5</v>
      </c>
      <c r="I298" s="2">
        <f t="shared" si="104"/>
        <v>0.000732112083501778</v>
      </c>
      <c r="J298" s="2">
        <f t="shared" si="105"/>
        <v>0.0567286965972474</v>
      </c>
      <c r="K298" s="3">
        <f t="shared" si="95"/>
        <v>0.000619725592042905</v>
      </c>
      <c r="L298" s="3">
        <f t="shared" si="95"/>
        <v>0.0127331722561105</v>
      </c>
      <c r="M298" s="3">
        <f t="shared" si="95"/>
        <v>0.986647102151847</v>
      </c>
      <c r="N298" s="4">
        <f t="shared" si="96"/>
        <v>1338.079801</v>
      </c>
      <c r="O298" s="4">
        <f t="shared" si="97"/>
        <v>0</v>
      </c>
      <c r="P298" s="4">
        <v>0</v>
      </c>
      <c r="Q298" s="4">
        <f t="shared" si="106"/>
        <v>0.8</v>
      </c>
      <c r="R298" s="5">
        <f t="shared" si="107"/>
        <v>0.829242296875377</v>
      </c>
      <c r="S298" s="5">
        <f t="shared" si="107"/>
        <v>0</v>
      </c>
      <c r="T298" s="5">
        <f t="shared" si="107"/>
        <v>0</v>
      </c>
      <c r="U298" s="5">
        <f t="shared" si="108"/>
        <v>2.85056126007987e-5</v>
      </c>
      <c r="W298" s="4">
        <f t="shared" si="98"/>
        <v>63.735973487984</v>
      </c>
      <c r="X298" s="4">
        <f t="shared" si="99"/>
        <v>0</v>
      </c>
      <c r="Y298" s="4">
        <f t="shared" si="100"/>
        <v>0.73</v>
      </c>
      <c r="Z298" s="5">
        <f t="shared" si="109"/>
        <v>0.811561129333392</v>
      </c>
      <c r="AA298" s="5">
        <f t="shared" si="109"/>
        <v>0</v>
      </c>
      <c r="AB298" s="5">
        <f t="shared" si="110"/>
        <v>0.000534441820956298</v>
      </c>
      <c r="AD298" s="4">
        <f t="shared" si="101"/>
        <v>4469.476592</v>
      </c>
      <c r="AE298" s="5">
        <f t="shared" si="114"/>
        <v>0.555974496766311</v>
      </c>
      <c r="AG298">
        <f t="shared" si="111"/>
        <v>2.19677792297508</v>
      </c>
      <c r="AH298">
        <f t="shared" si="112"/>
        <v>0.000562947433557097</v>
      </c>
      <c r="AJ298">
        <f t="shared" si="102"/>
        <v>0.958905399068523</v>
      </c>
      <c r="AK298">
        <f t="shared" si="103"/>
        <v>0.000245729587767617</v>
      </c>
    </row>
    <row r="299" spans="1:37">
      <c r="A299">
        <v>17.0476946665206</v>
      </c>
      <c r="B299">
        <v>0.013168769075678</v>
      </c>
      <c r="C299">
        <v>0.000612130424199976</v>
      </c>
      <c r="D299">
        <f t="shared" si="92"/>
        <v>0.012556638651478</v>
      </c>
      <c r="E299">
        <f t="shared" si="93"/>
        <v>0.986831230924322</v>
      </c>
      <c r="F299">
        <f t="shared" si="94"/>
        <v>1</v>
      </c>
      <c r="G299" s="1">
        <v>297</v>
      </c>
      <c r="H299" s="2">
        <f t="shared" si="113"/>
        <v>3.53403220665564e-5</v>
      </c>
      <c r="I299" s="2">
        <f t="shared" si="104"/>
        <v>0.000725332543365974</v>
      </c>
      <c r="J299" s="2">
        <f t="shared" si="105"/>
        <v>0.0567357678310676</v>
      </c>
      <c r="K299" s="3">
        <f t="shared" si="95"/>
        <v>0.000614652344361685</v>
      </c>
      <c r="L299" s="3">
        <f t="shared" si="95"/>
        <v>0.0126152599113866</v>
      </c>
      <c r="M299" s="3">
        <f t="shared" si="95"/>
        <v>0.986770087744252</v>
      </c>
      <c r="N299" s="4">
        <f t="shared" si="96"/>
        <v>1338.079801</v>
      </c>
      <c r="O299" s="4">
        <f t="shared" si="97"/>
        <v>0</v>
      </c>
      <c r="P299" s="4">
        <v>0</v>
      </c>
      <c r="Q299" s="4">
        <f t="shared" si="106"/>
        <v>0.8</v>
      </c>
      <c r="R299" s="5">
        <f t="shared" si="107"/>
        <v>0.822453886627667</v>
      </c>
      <c r="S299" s="5">
        <f t="shared" si="107"/>
        <v>0</v>
      </c>
      <c r="T299" s="5">
        <f t="shared" si="107"/>
        <v>0</v>
      </c>
      <c r="U299" s="5">
        <f t="shared" si="108"/>
        <v>2.82722576532451e-5</v>
      </c>
      <c r="W299" s="4">
        <f t="shared" si="98"/>
        <v>445.869316844448</v>
      </c>
      <c r="X299" s="4">
        <f t="shared" si="99"/>
        <v>0</v>
      </c>
      <c r="Y299" s="4">
        <f t="shared" si="100"/>
        <v>0.73</v>
      </c>
      <c r="Z299" s="5">
        <f t="shared" si="109"/>
        <v>5.62475731850508</v>
      </c>
      <c r="AA299" s="5">
        <f t="shared" si="109"/>
        <v>0</v>
      </c>
      <c r="AB299" s="5">
        <f t="shared" si="110"/>
        <v>0.000529492756657161</v>
      </c>
      <c r="AD299" s="4">
        <f t="shared" si="101"/>
        <v>4469.476592</v>
      </c>
      <c r="AE299" s="5">
        <f t="shared" si="114"/>
        <v>0.5496812264078</v>
      </c>
      <c r="AG299">
        <f t="shared" si="111"/>
        <v>6.99689243154055</v>
      </c>
      <c r="AH299">
        <f t="shared" si="112"/>
        <v>0.000557765014310406</v>
      </c>
      <c r="AJ299">
        <f t="shared" si="102"/>
        <v>3.04562547520475</v>
      </c>
      <c r="AK299">
        <f t="shared" si="103"/>
        <v>0.000242785401288167</v>
      </c>
    </row>
    <row r="300" spans="1:37">
      <c r="A300">
        <v>17.1051911072172</v>
      </c>
      <c r="B300">
        <v>0.0130478623016926</v>
      </c>
      <c r="C300">
        <v>0.000607144526468991</v>
      </c>
      <c r="D300">
        <f t="shared" si="92"/>
        <v>0.0124407177752236</v>
      </c>
      <c r="E300">
        <f t="shared" si="93"/>
        <v>0.986952137698307</v>
      </c>
      <c r="F300">
        <f t="shared" si="94"/>
        <v>1</v>
      </c>
      <c r="G300" s="1">
        <v>298</v>
      </c>
      <c r="H300" s="2">
        <f t="shared" si="113"/>
        <v>3.50519849469939e-5</v>
      </c>
      <c r="I300" s="2">
        <f t="shared" si="104"/>
        <v>0.000718629510679807</v>
      </c>
      <c r="J300" s="2">
        <f t="shared" si="105"/>
        <v>0.0567427592009728</v>
      </c>
      <c r="K300" s="3">
        <f t="shared" si="95"/>
        <v>0.000609637475334483</v>
      </c>
      <c r="L300" s="3">
        <f t="shared" si="95"/>
        <v>0.0124986782133508</v>
      </c>
      <c r="M300" s="3">
        <f t="shared" si="95"/>
        <v>0.986891684311315</v>
      </c>
      <c r="N300" s="4">
        <f t="shared" si="96"/>
        <v>1338.079801</v>
      </c>
      <c r="O300" s="4">
        <f t="shared" si="97"/>
        <v>0</v>
      </c>
      <c r="P300" s="4">
        <v>0</v>
      </c>
      <c r="Q300" s="4">
        <f t="shared" si="106"/>
        <v>0.8</v>
      </c>
      <c r="R300" s="5">
        <f t="shared" si="107"/>
        <v>0.815743591677708</v>
      </c>
      <c r="S300" s="5">
        <f t="shared" si="107"/>
        <v>0</v>
      </c>
      <c r="T300" s="5">
        <f t="shared" si="107"/>
        <v>0</v>
      </c>
      <c r="U300" s="5">
        <f t="shared" si="108"/>
        <v>2.80415879575951e-5</v>
      </c>
      <c r="W300" s="4">
        <f t="shared" si="98"/>
        <v>84.428751887984</v>
      </c>
      <c r="X300" s="4">
        <f t="shared" si="99"/>
        <v>0</v>
      </c>
      <c r="Y300" s="4">
        <f t="shared" si="100"/>
        <v>0.73</v>
      </c>
      <c r="Z300" s="5">
        <f t="shared" si="109"/>
        <v>1.05524780180275</v>
      </c>
      <c r="AA300" s="5">
        <f t="shared" si="109"/>
        <v>0</v>
      </c>
      <c r="AB300" s="5">
        <f t="shared" si="110"/>
        <v>0.000524599542796259</v>
      </c>
      <c r="AD300" s="4">
        <f t="shared" si="101"/>
        <v>4469.476592</v>
      </c>
      <c r="AE300" s="5">
        <f t="shared" si="114"/>
        <v>0.543473010155182</v>
      </c>
      <c r="AG300">
        <f t="shared" si="111"/>
        <v>2.41446440363564</v>
      </c>
      <c r="AH300">
        <f t="shared" si="112"/>
        <v>0.000552641130753854</v>
      </c>
      <c r="AJ300">
        <f t="shared" si="102"/>
        <v>1.04803019887534</v>
      </c>
      <c r="AK300">
        <f t="shared" si="103"/>
        <v>0.000239881189922922</v>
      </c>
    </row>
    <row r="301" spans="1:37">
      <c r="A301">
        <v>17.1626875479137</v>
      </c>
      <c r="B301">
        <v>0.0129283165332231</v>
      </c>
      <c r="C301">
        <v>0.000602215714998025</v>
      </c>
      <c r="D301">
        <f t="shared" si="92"/>
        <v>0.0123261008182251</v>
      </c>
      <c r="E301">
        <f t="shared" si="93"/>
        <v>0.987071683466777</v>
      </c>
      <c r="F301">
        <f t="shared" si="94"/>
        <v>1</v>
      </c>
      <c r="G301" s="1">
        <v>299</v>
      </c>
      <c r="H301" s="2">
        <f t="shared" si="113"/>
        <v>3.47669547021067e-5</v>
      </c>
      <c r="I301" s="2">
        <f t="shared" si="104"/>
        <v>0.0007120019582496</v>
      </c>
      <c r="J301" s="2">
        <f t="shared" si="105"/>
        <v>0.0567496717835485</v>
      </c>
      <c r="K301" s="3">
        <f t="shared" si="95"/>
        <v>0.000604680120733508</v>
      </c>
      <c r="L301" s="3">
        <f t="shared" si="95"/>
        <v>0.0123834092967243</v>
      </c>
      <c r="M301" s="3">
        <f t="shared" si="95"/>
        <v>0.987011910582542</v>
      </c>
      <c r="N301" s="4">
        <f t="shared" si="96"/>
        <v>1338.079801</v>
      </c>
      <c r="O301" s="4">
        <f t="shared" si="97"/>
        <v>0</v>
      </c>
      <c r="P301" s="4">
        <v>0</v>
      </c>
      <c r="Q301" s="4">
        <f t="shared" si="106"/>
        <v>0.8</v>
      </c>
      <c r="R301" s="5">
        <f t="shared" si="107"/>
        <v>0.809110255619748</v>
      </c>
      <c r="S301" s="5">
        <f t="shared" si="107"/>
        <v>0</v>
      </c>
      <c r="T301" s="5">
        <f t="shared" si="107"/>
        <v>0</v>
      </c>
      <c r="U301" s="5">
        <f t="shared" si="108"/>
        <v>2.78135637616854e-5</v>
      </c>
      <c r="W301" s="4">
        <f t="shared" si="98"/>
        <v>445.869316844448</v>
      </c>
      <c r="X301" s="4">
        <f t="shared" si="99"/>
        <v>0</v>
      </c>
      <c r="Y301" s="4">
        <f t="shared" si="100"/>
        <v>0.73</v>
      </c>
      <c r="Z301" s="5">
        <f t="shared" si="109"/>
        <v>5.52138224333567</v>
      </c>
      <c r="AA301" s="5">
        <f t="shared" si="109"/>
        <v>0</v>
      </c>
      <c r="AB301" s="5">
        <f t="shared" si="110"/>
        <v>0.000519761429522208</v>
      </c>
      <c r="AD301" s="4">
        <f t="shared" si="101"/>
        <v>4469.476592</v>
      </c>
      <c r="AE301" s="5">
        <f t="shared" si="114"/>
        <v>0.537348504994444</v>
      </c>
      <c r="AG301">
        <f t="shared" si="111"/>
        <v>6.86784100394986</v>
      </c>
      <c r="AH301">
        <f t="shared" si="112"/>
        <v>0.000547574993283893</v>
      </c>
      <c r="AJ301">
        <f t="shared" si="102"/>
        <v>2.97272621545221</v>
      </c>
      <c r="AK301">
        <f t="shared" si="103"/>
        <v>0.000237016339854827</v>
      </c>
    </row>
    <row r="302" spans="1:37">
      <c r="A302">
        <v>17.2201839886102</v>
      </c>
      <c r="B302">
        <v>0.0128101134819753</v>
      </c>
      <c r="C302">
        <v>0.000597343148908125</v>
      </c>
      <c r="D302">
        <f t="shared" si="92"/>
        <v>0.0122127703330672</v>
      </c>
      <c r="E302">
        <f t="shared" si="93"/>
        <v>0.987189886518025</v>
      </c>
      <c r="F302">
        <f t="shared" si="94"/>
        <v>1</v>
      </c>
      <c r="G302" s="1">
        <v>300</v>
      </c>
      <c r="H302" s="2">
        <f t="shared" si="113"/>
        <v>3.44851825402705e-5</v>
      </c>
      <c r="I302" s="2">
        <f t="shared" si="104"/>
        <v>0.000705448874954667</v>
      </c>
      <c r="J302" s="2">
        <f t="shared" si="105"/>
        <v>0.0567565066390052</v>
      </c>
      <c r="K302" s="3">
        <f t="shared" si="95"/>
        <v>0.000599779431953075</v>
      </c>
      <c r="L302" s="3">
        <f t="shared" si="95"/>
        <v>0.0122694355756461</v>
      </c>
      <c r="M302" s="3">
        <f t="shared" si="95"/>
        <v>0.987130784992401</v>
      </c>
      <c r="N302" s="4">
        <f t="shared" si="96"/>
        <v>1338.079801</v>
      </c>
      <c r="O302" s="4">
        <f t="shared" si="97"/>
        <v>0</v>
      </c>
      <c r="P302" s="4">
        <v>0</v>
      </c>
      <c r="Q302" s="4">
        <f t="shared" si="106"/>
        <v>0.8</v>
      </c>
      <c r="R302" s="5">
        <f t="shared" si="107"/>
        <v>0.802552742951664</v>
      </c>
      <c r="S302" s="5">
        <f t="shared" si="107"/>
        <v>0</v>
      </c>
      <c r="T302" s="5">
        <f t="shared" si="107"/>
        <v>0</v>
      </c>
      <c r="U302" s="5">
        <f t="shared" si="108"/>
        <v>2.75881460322164e-5</v>
      </c>
      <c r="W302" s="4">
        <f t="shared" si="98"/>
        <v>63.735973487984</v>
      </c>
      <c r="X302" s="4">
        <f t="shared" si="99"/>
        <v>0</v>
      </c>
      <c r="Y302" s="4">
        <f t="shared" si="100"/>
        <v>0.73</v>
      </c>
      <c r="Z302" s="5">
        <f t="shared" si="109"/>
        <v>0.782004420561909</v>
      </c>
      <c r="AA302" s="5">
        <f t="shared" si="109"/>
        <v>0</v>
      </c>
      <c r="AB302" s="5">
        <f t="shared" si="110"/>
        <v>0.000514977678716907</v>
      </c>
      <c r="AD302" s="4">
        <f t="shared" si="101"/>
        <v>4469.476592</v>
      </c>
      <c r="AE302" s="5">
        <f t="shared" si="114"/>
        <v>0.531306392251245</v>
      </c>
      <c r="AG302">
        <f t="shared" si="111"/>
        <v>2.11586355576482</v>
      </c>
      <c r="AH302">
        <f t="shared" si="112"/>
        <v>0.000542565824749123</v>
      </c>
      <c r="AJ302">
        <f t="shared" si="102"/>
        <v>0.913280173583366</v>
      </c>
      <c r="AK302">
        <f t="shared" si="103"/>
        <v>0.000234190247881163</v>
      </c>
    </row>
    <row r="303" spans="1:37">
      <c r="A303">
        <v>17.2776804293068</v>
      </c>
      <c r="B303">
        <v>0.0126932351467219</v>
      </c>
      <c r="C303">
        <v>0.000592526002444817</v>
      </c>
      <c r="D303">
        <f t="shared" si="92"/>
        <v>0.0121007091442771</v>
      </c>
      <c r="E303">
        <f t="shared" si="93"/>
        <v>0.987306764853278</v>
      </c>
      <c r="F303">
        <f t="shared" si="94"/>
        <v>1</v>
      </c>
      <c r="G303" s="1">
        <v>301</v>
      </c>
      <c r="H303" s="2">
        <f t="shared" si="113"/>
        <v>3.42066205487389e-5</v>
      </c>
      <c r="I303" s="2">
        <f t="shared" si="104"/>
        <v>0.000698969265448558</v>
      </c>
      <c r="J303" s="2">
        <f t="shared" si="105"/>
        <v>0.0567632648106024</v>
      </c>
      <c r="K303" s="3">
        <f t="shared" si="95"/>
        <v>0.000594934575676471</v>
      </c>
      <c r="L303" s="3">
        <f t="shared" si="95"/>
        <v>0.0121567397386721</v>
      </c>
      <c r="M303" s="3">
        <f t="shared" si="95"/>
        <v>0.987248325685651</v>
      </c>
      <c r="N303" s="4">
        <f t="shared" si="96"/>
        <v>1338.079801</v>
      </c>
      <c r="O303" s="4">
        <f t="shared" si="97"/>
        <v>0</v>
      </c>
      <c r="P303" s="4">
        <v>0</v>
      </c>
      <c r="Q303" s="4">
        <f t="shared" si="106"/>
        <v>0.8</v>
      </c>
      <c r="R303" s="5">
        <f t="shared" si="107"/>
        <v>0.796069938629192</v>
      </c>
      <c r="S303" s="5">
        <f t="shared" si="107"/>
        <v>0</v>
      </c>
      <c r="T303" s="5">
        <f t="shared" si="107"/>
        <v>0</v>
      </c>
      <c r="U303" s="5">
        <f t="shared" si="108"/>
        <v>2.73652964389911e-5</v>
      </c>
      <c r="W303" s="4">
        <f t="shared" si="98"/>
        <v>445.869316844448</v>
      </c>
      <c r="X303" s="4">
        <f t="shared" si="99"/>
        <v>0</v>
      </c>
      <c r="Y303" s="4">
        <f t="shared" si="100"/>
        <v>0.73</v>
      </c>
      <c r="Z303" s="5">
        <f t="shared" si="109"/>
        <v>5.42031724233749</v>
      </c>
      <c r="AA303" s="5">
        <f t="shared" si="109"/>
        <v>0</v>
      </c>
      <c r="AB303" s="5">
        <f t="shared" si="110"/>
        <v>0.000510247563777448</v>
      </c>
      <c r="AD303" s="4">
        <f t="shared" si="101"/>
        <v>4469.476592</v>
      </c>
      <c r="AE303" s="5">
        <f t="shared" si="114"/>
        <v>0.525345377090739</v>
      </c>
      <c r="AG303">
        <f t="shared" si="111"/>
        <v>6.74173255805742</v>
      </c>
      <c r="AH303">
        <f t="shared" si="112"/>
        <v>0.000537612860216439</v>
      </c>
      <c r="AJ303">
        <f t="shared" si="102"/>
        <v>2.90181407164655</v>
      </c>
      <c r="AK303">
        <f t="shared" si="103"/>
        <v>0.000231402321204466</v>
      </c>
    </row>
    <row r="304" spans="1:37">
      <c r="A304">
        <v>17.3351768700033</v>
      </c>
      <c r="B304">
        <v>0.0125776638081311</v>
      </c>
      <c r="C304">
        <v>0.00058776346465717</v>
      </c>
      <c r="D304">
        <f t="shared" si="92"/>
        <v>0.0119899003434739</v>
      </c>
      <c r="E304">
        <f t="shared" si="93"/>
        <v>0.987422336191869</v>
      </c>
      <c r="F304">
        <f t="shared" si="94"/>
        <v>1</v>
      </c>
      <c r="G304" s="1">
        <v>302</v>
      </c>
      <c r="H304" s="2">
        <f t="shared" si="113"/>
        <v>3.39312216749666e-5</v>
      </c>
      <c r="I304" s="2">
        <f t="shared" si="104"/>
        <v>0.00069256214987751</v>
      </c>
      <c r="J304" s="2">
        <f t="shared" si="105"/>
        <v>0.0567699473249477</v>
      </c>
      <c r="K304" s="3">
        <f t="shared" si="95"/>
        <v>0.000590144733550994</v>
      </c>
      <c r="L304" s="3">
        <f t="shared" si="95"/>
        <v>0.0120453047438755</v>
      </c>
      <c r="M304" s="3">
        <f t="shared" si="95"/>
        <v>0.987364550522573</v>
      </c>
      <c r="N304" s="4">
        <f t="shared" si="96"/>
        <v>1338.079801</v>
      </c>
      <c r="O304" s="4">
        <f t="shared" si="97"/>
        <v>0</v>
      </c>
      <c r="P304" s="4">
        <v>0</v>
      </c>
      <c r="Q304" s="4">
        <f t="shared" si="106"/>
        <v>0.8</v>
      </c>
      <c r="R304" s="5">
        <f t="shared" si="107"/>
        <v>0.789660747631111</v>
      </c>
      <c r="S304" s="5">
        <f t="shared" si="107"/>
        <v>0</v>
      </c>
      <c r="T304" s="5">
        <f t="shared" si="107"/>
        <v>0</v>
      </c>
      <c r="U304" s="5">
        <f t="shared" si="108"/>
        <v>2.71449773399733e-5</v>
      </c>
      <c r="W304" s="4">
        <f t="shared" si="98"/>
        <v>84.428751887984</v>
      </c>
      <c r="X304" s="4">
        <f t="shared" si="99"/>
        <v>0</v>
      </c>
      <c r="Y304" s="4">
        <f t="shared" si="100"/>
        <v>0.73</v>
      </c>
      <c r="Z304" s="5">
        <f t="shared" si="109"/>
        <v>1.01697004563582</v>
      </c>
      <c r="AA304" s="5">
        <f t="shared" si="109"/>
        <v>0</v>
      </c>
      <c r="AB304" s="5">
        <f t="shared" si="110"/>
        <v>0.000505570369410582</v>
      </c>
      <c r="AD304" s="4">
        <f t="shared" si="101"/>
        <v>4469.476592</v>
      </c>
      <c r="AE304" s="5">
        <f t="shared" si="114"/>
        <v>0.519464188032278</v>
      </c>
      <c r="AG304">
        <f t="shared" si="111"/>
        <v>2.32609498129921</v>
      </c>
      <c r="AH304">
        <f t="shared" si="112"/>
        <v>0.000532715346750556</v>
      </c>
      <c r="AJ304">
        <f t="shared" si="102"/>
        <v>0.998406034192649</v>
      </c>
      <c r="AK304">
        <f t="shared" si="103"/>
        <v>0.000228651977231694</v>
      </c>
    </row>
    <row r="305" spans="1:37">
      <c r="A305">
        <v>17.3926733106998</v>
      </c>
      <c r="B305">
        <v>0.0124633820237011</v>
      </c>
      <c r="C305">
        <v>0.000583054739084706</v>
      </c>
      <c r="D305">
        <f t="shared" si="92"/>
        <v>0.0118803272846164</v>
      </c>
      <c r="E305">
        <f t="shared" si="93"/>
        <v>0.987536617976299</v>
      </c>
      <c r="F305">
        <f t="shared" si="94"/>
        <v>1</v>
      </c>
      <c r="G305" s="1">
        <v>303</v>
      </c>
      <c r="H305" s="2">
        <f t="shared" si="113"/>
        <v>3.36589397089138e-5</v>
      </c>
      <c r="I305" s="2">
        <f t="shared" si="104"/>
        <v>0.000686226563615228</v>
      </c>
      <c r="J305" s="2">
        <f t="shared" si="105"/>
        <v>0.056776555193176</v>
      </c>
      <c r="K305" s="3">
        <f t="shared" si="95"/>
        <v>0.000585409101870938</v>
      </c>
      <c r="L305" s="3">
        <f t="shared" si="95"/>
        <v>0.0119351138140452</v>
      </c>
      <c r="M305" s="3">
        <f t="shared" si="95"/>
        <v>0.987479477084084</v>
      </c>
      <c r="N305" s="4">
        <f t="shared" si="96"/>
        <v>1338.079801</v>
      </c>
      <c r="O305" s="4">
        <f t="shared" si="97"/>
        <v>0</v>
      </c>
      <c r="P305" s="4">
        <v>0</v>
      </c>
      <c r="Q305" s="4">
        <f t="shared" si="106"/>
        <v>0.8</v>
      </c>
      <c r="R305" s="5">
        <f t="shared" si="107"/>
        <v>0.783324094535053</v>
      </c>
      <c r="S305" s="5">
        <f t="shared" si="107"/>
        <v>0</v>
      </c>
      <c r="T305" s="5">
        <f t="shared" si="107"/>
        <v>0</v>
      </c>
      <c r="U305" s="5">
        <f t="shared" si="108"/>
        <v>2.69271517671311e-5</v>
      </c>
      <c r="W305" s="4">
        <f t="shared" si="98"/>
        <v>445.869316844448</v>
      </c>
      <c r="X305" s="4">
        <f t="shared" si="99"/>
        <v>0</v>
      </c>
      <c r="Y305" s="4">
        <f t="shared" si="100"/>
        <v>0.73</v>
      </c>
      <c r="Z305" s="5">
        <f t="shared" si="109"/>
        <v>5.32150104272905</v>
      </c>
      <c r="AA305" s="5">
        <f t="shared" si="109"/>
        <v>0</v>
      </c>
      <c r="AB305" s="5">
        <f t="shared" si="110"/>
        <v>0.000500945391439116</v>
      </c>
      <c r="AD305" s="4">
        <f t="shared" si="101"/>
        <v>4469.476592</v>
      </c>
      <c r="AE305" s="5">
        <f t="shared" si="114"/>
        <v>0.513661576470069</v>
      </c>
      <c r="AG305">
        <f t="shared" si="111"/>
        <v>6.61848671373417</v>
      </c>
      <c r="AH305">
        <f t="shared" si="112"/>
        <v>0.000527872543206247</v>
      </c>
      <c r="AJ305">
        <f t="shared" si="102"/>
        <v>2.83282759935733</v>
      </c>
      <c r="AK305">
        <f t="shared" si="103"/>
        <v>0.000225938643381201</v>
      </c>
    </row>
    <row r="306" spans="1:37">
      <c r="A306">
        <v>17.4501697513963</v>
      </c>
      <c r="B306">
        <v>0.0123503726227974</v>
      </c>
      <c r="C306">
        <v>0.000578399043451937</v>
      </c>
      <c r="D306">
        <f t="shared" si="92"/>
        <v>0.0117719735793455</v>
      </c>
      <c r="E306">
        <f t="shared" si="93"/>
        <v>0.987649627377203</v>
      </c>
      <c r="F306">
        <f t="shared" si="94"/>
        <v>1</v>
      </c>
      <c r="G306" s="1">
        <v>304</v>
      </c>
      <c r="H306" s="2">
        <f t="shared" si="113"/>
        <v>3.33897292646719e-5</v>
      </c>
      <c r="I306" s="2">
        <f t="shared" si="104"/>
        <v>0.000679961556980281</v>
      </c>
      <c r="J306" s="2">
        <f t="shared" si="105"/>
        <v>0.0567830894102552</v>
      </c>
      <c r="K306" s="3">
        <f t="shared" si="95"/>
        <v>0.000580726891268321</v>
      </c>
      <c r="L306" s="3">
        <f t="shared" si="95"/>
        <v>0.0118261504319809</v>
      </c>
      <c r="M306" s="3">
        <f t="shared" si="95"/>
        <v>0.987593122676751</v>
      </c>
      <c r="N306" s="4">
        <f t="shared" si="96"/>
        <v>1338.079801</v>
      </c>
      <c r="O306" s="4">
        <f t="shared" si="97"/>
        <v>0</v>
      </c>
      <c r="P306" s="4">
        <v>0</v>
      </c>
      <c r="Q306" s="4">
        <f t="shared" si="106"/>
        <v>0.8</v>
      </c>
      <c r="R306" s="5">
        <f t="shared" si="107"/>
        <v>0.777058923103664</v>
      </c>
      <c r="S306" s="5">
        <f t="shared" si="107"/>
        <v>0</v>
      </c>
      <c r="T306" s="5">
        <f t="shared" si="107"/>
        <v>0</v>
      </c>
      <c r="U306" s="5">
        <f t="shared" si="108"/>
        <v>2.67117834117376e-5</v>
      </c>
      <c r="W306" s="4">
        <f t="shared" si="98"/>
        <v>63.735973487984</v>
      </c>
      <c r="X306" s="4">
        <f t="shared" si="99"/>
        <v>0</v>
      </c>
      <c r="Y306" s="4">
        <f t="shared" si="100"/>
        <v>0.73</v>
      </c>
      <c r="Z306" s="5">
        <f t="shared" si="109"/>
        <v>0.753751210397647</v>
      </c>
      <c r="AA306" s="5">
        <f t="shared" si="109"/>
        <v>0</v>
      </c>
      <c r="AB306" s="5">
        <f t="shared" si="110"/>
        <v>0.000496371936595605</v>
      </c>
      <c r="AD306" s="4">
        <f t="shared" si="101"/>
        <v>4469.476592</v>
      </c>
      <c r="AE306" s="5">
        <f t="shared" si="114"/>
        <v>0.507936316208726</v>
      </c>
      <c r="AG306">
        <f t="shared" si="111"/>
        <v>2.03874644971004</v>
      </c>
      <c r="AH306">
        <f t="shared" si="112"/>
        <v>0.000523083720007343</v>
      </c>
      <c r="AJ306">
        <f t="shared" si="102"/>
        <v>0.87017449941221</v>
      </c>
      <c r="AK306">
        <f t="shared" si="103"/>
        <v>0.000223261756886348</v>
      </c>
    </row>
    <row r="307" spans="1:37">
      <c r="A307">
        <v>17.5076661920929</v>
      </c>
      <c r="B307">
        <v>0.01223861870179</v>
      </c>
      <c r="C307">
        <v>0.000573795609370305</v>
      </c>
      <c r="D307">
        <f t="shared" si="92"/>
        <v>0.0116648230924197</v>
      </c>
      <c r="E307">
        <f t="shared" si="93"/>
        <v>0.98776138129821</v>
      </c>
      <c r="F307">
        <f t="shared" si="94"/>
        <v>1</v>
      </c>
      <c r="G307" s="1">
        <v>305</v>
      </c>
      <c r="H307" s="2">
        <f t="shared" si="113"/>
        <v>3.31235457634666e-5</v>
      </c>
      <c r="I307" s="2">
        <f t="shared" si="104"/>
        <v>0.000673766194978205</v>
      </c>
      <c r="J307" s="2">
        <f t="shared" si="105"/>
        <v>0.056789550955858</v>
      </c>
      <c r="K307" s="3">
        <f t="shared" si="95"/>
        <v>0.000576097326411121</v>
      </c>
      <c r="L307" s="3">
        <f t="shared" si="95"/>
        <v>0.0117183983358826</v>
      </c>
      <c r="M307" s="3">
        <f t="shared" si="95"/>
        <v>0.987705504337706</v>
      </c>
      <c r="N307" s="4">
        <f t="shared" si="96"/>
        <v>1338.079801</v>
      </c>
      <c r="O307" s="4">
        <f t="shared" si="97"/>
        <v>0</v>
      </c>
      <c r="P307" s="4">
        <v>0</v>
      </c>
      <c r="Q307" s="4">
        <f t="shared" si="106"/>
        <v>0.8</v>
      </c>
      <c r="R307" s="5">
        <f t="shared" si="107"/>
        <v>0.770864195880825</v>
      </c>
      <c r="S307" s="5">
        <f t="shared" si="107"/>
        <v>0</v>
      </c>
      <c r="T307" s="5">
        <f t="shared" si="107"/>
        <v>0</v>
      </c>
      <c r="U307" s="5">
        <f t="shared" si="108"/>
        <v>2.64988366107733e-5</v>
      </c>
      <c r="W307" s="4">
        <f t="shared" si="98"/>
        <v>445.869316844448</v>
      </c>
      <c r="X307" s="4">
        <f t="shared" si="99"/>
        <v>0</v>
      </c>
      <c r="Y307" s="4">
        <f t="shared" si="100"/>
        <v>0.73</v>
      </c>
      <c r="Z307" s="5">
        <f t="shared" si="109"/>
        <v>5.22487426053108</v>
      </c>
      <c r="AA307" s="5">
        <f t="shared" si="109"/>
        <v>0</v>
      </c>
      <c r="AB307" s="5">
        <f t="shared" si="110"/>
        <v>0.000491849322334089</v>
      </c>
      <c r="AD307" s="4">
        <f t="shared" si="101"/>
        <v>4469.476592</v>
      </c>
      <c r="AE307" s="5">
        <f t="shared" si="114"/>
        <v>0.50228720301072</v>
      </c>
      <c r="AG307">
        <f t="shared" si="111"/>
        <v>6.49802565942263</v>
      </c>
      <c r="AH307">
        <f t="shared" si="112"/>
        <v>0.000518348158944863</v>
      </c>
      <c r="AJ307">
        <f t="shared" si="102"/>
        <v>2.76570749735619</v>
      </c>
      <c r="AK307">
        <f t="shared" si="103"/>
        <v>0.000220620764609595</v>
      </c>
    </row>
    <row r="308" spans="1:37">
      <c r="A308">
        <v>17.5651626327894</v>
      </c>
      <c r="B308">
        <v>0.0121281036192907</v>
      </c>
      <c r="C308">
        <v>0.000569243682047345</v>
      </c>
      <c r="D308">
        <f t="shared" si="92"/>
        <v>0.0115588599372434</v>
      </c>
      <c r="E308">
        <f t="shared" si="93"/>
        <v>0.987871896380709</v>
      </c>
      <c r="F308">
        <f t="shared" si="94"/>
        <v>1</v>
      </c>
      <c r="G308" s="1">
        <v>306</v>
      </c>
      <c r="H308" s="2">
        <f t="shared" si="113"/>
        <v>3.28603454163822e-5</v>
      </c>
      <c r="I308" s="2">
        <f t="shared" si="104"/>
        <v>0.00066763955703467</v>
      </c>
      <c r="J308" s="2">
        <f t="shared" si="105"/>
        <v>0.0567959407940491</v>
      </c>
      <c r="K308" s="3">
        <f t="shared" si="95"/>
        <v>0.000571519645708825</v>
      </c>
      <c r="L308" s="3">
        <f t="shared" si="95"/>
        <v>0.0116118415148315</v>
      </c>
      <c r="M308" s="3">
        <f t="shared" si="95"/>
        <v>0.98781663883946</v>
      </c>
      <c r="N308" s="4">
        <f t="shared" si="96"/>
        <v>1338.079801</v>
      </c>
      <c r="O308" s="4">
        <f t="shared" si="97"/>
        <v>0</v>
      </c>
      <c r="P308" s="4">
        <v>0</v>
      </c>
      <c r="Q308" s="4">
        <f t="shared" si="106"/>
        <v>0.8</v>
      </c>
      <c r="R308" s="5">
        <f t="shared" si="107"/>
        <v>0.764738893797655</v>
      </c>
      <c r="S308" s="5">
        <f t="shared" si="107"/>
        <v>0</v>
      </c>
      <c r="T308" s="5">
        <f t="shared" si="107"/>
        <v>0</v>
      </c>
      <c r="U308" s="5">
        <f t="shared" si="108"/>
        <v>2.62882763331058e-5</v>
      </c>
      <c r="W308" s="4">
        <f t="shared" si="98"/>
        <v>84.428751887984</v>
      </c>
      <c r="X308" s="4">
        <f t="shared" si="99"/>
        <v>0</v>
      </c>
      <c r="Y308" s="4">
        <f t="shared" si="100"/>
        <v>0.73</v>
      </c>
      <c r="Z308" s="5">
        <f t="shared" si="109"/>
        <v>0.980373286218303</v>
      </c>
      <c r="AA308" s="5">
        <f t="shared" si="109"/>
        <v>0</v>
      </c>
      <c r="AB308" s="5">
        <f t="shared" si="110"/>
        <v>0.000487376876635309</v>
      </c>
      <c r="AD308" s="4">
        <f t="shared" si="101"/>
        <v>4469.476592</v>
      </c>
      <c r="AE308" s="5">
        <f t="shared" si="114"/>
        <v>0.496713054150287</v>
      </c>
      <c r="AG308">
        <f t="shared" si="111"/>
        <v>2.24182523416625</v>
      </c>
      <c r="AH308">
        <f t="shared" si="112"/>
        <v>0.000513665152968415</v>
      </c>
      <c r="AJ308">
        <f t="shared" si="102"/>
        <v>0.951498852946978</v>
      </c>
      <c r="AK308">
        <f t="shared" si="103"/>
        <v>0.000218015122855931</v>
      </c>
    </row>
    <row r="309" spans="1:37">
      <c r="A309">
        <v>17.6226590734859</v>
      </c>
      <c r="B309">
        <v>0.0120188109914843</v>
      </c>
      <c r="C309">
        <v>0.000564742520002853</v>
      </c>
      <c r="D309">
        <f t="shared" si="92"/>
        <v>0.0114540684714814</v>
      </c>
      <c r="E309">
        <f t="shared" si="93"/>
        <v>0.987981189008516</v>
      </c>
      <c r="F309">
        <f t="shared" si="94"/>
        <v>1</v>
      </c>
      <c r="G309" s="1">
        <v>307</v>
      </c>
      <c r="H309" s="2">
        <f t="shared" si="113"/>
        <v>3.26000852084143e-5</v>
      </c>
      <c r="I309" s="2">
        <f t="shared" si="104"/>
        <v>0.000661580736752525</v>
      </c>
      <c r="J309" s="2">
        <f t="shared" si="105"/>
        <v>0.0568022598745392</v>
      </c>
      <c r="K309" s="3">
        <f t="shared" si="95"/>
        <v>0.000566993101025099</v>
      </c>
      <c r="L309" s="3">
        <f t="shared" si="95"/>
        <v>0.0115064642043624</v>
      </c>
      <c r="M309" s="3">
        <f t="shared" si="95"/>
        <v>0.987926542694612</v>
      </c>
      <c r="N309" s="4">
        <f t="shared" si="96"/>
        <v>1338.079801</v>
      </c>
      <c r="O309" s="4">
        <f t="shared" si="97"/>
        <v>1574.14362</v>
      </c>
      <c r="P309" s="4">
        <v>0</v>
      </c>
      <c r="Q309" s="4">
        <f t="shared" si="106"/>
        <v>0.8</v>
      </c>
      <c r="R309" s="5">
        <f t="shared" si="107"/>
        <v>0.758682015788037</v>
      </c>
      <c r="S309" s="5">
        <f t="shared" si="107"/>
        <v>0.892528572562675</v>
      </c>
      <c r="T309" s="5">
        <f t="shared" si="107"/>
        <v>0</v>
      </c>
      <c r="U309" s="5">
        <f t="shared" si="108"/>
        <v>2.60800681667315e-5</v>
      </c>
      <c r="W309" s="4">
        <f t="shared" si="98"/>
        <v>445.869316844448</v>
      </c>
      <c r="X309" s="4">
        <f t="shared" si="99"/>
        <v>1574.14362</v>
      </c>
      <c r="Y309" s="4">
        <f t="shared" si="100"/>
        <v>0.73</v>
      </c>
      <c r="Z309" s="5">
        <f t="shared" si="109"/>
        <v>5.13037933409416</v>
      </c>
      <c r="AA309" s="5">
        <f t="shared" si="109"/>
        <v>18.1128272160555</v>
      </c>
      <c r="AB309" s="5">
        <f t="shared" si="110"/>
        <v>0.000482953937829343</v>
      </c>
      <c r="AD309" s="4">
        <f t="shared" si="101"/>
        <v>4469.476592</v>
      </c>
      <c r="AE309" s="5">
        <f t="shared" si="114"/>
        <v>0.491212707975769</v>
      </c>
      <c r="AG309">
        <f t="shared" si="111"/>
        <v>25.3856298464761</v>
      </c>
      <c r="AH309">
        <f t="shared" si="112"/>
        <v>0.000509034005996075</v>
      </c>
      <c r="AJ309">
        <f t="shared" si="102"/>
        <v>10.7442511045176</v>
      </c>
      <c r="AK309">
        <f t="shared" si="103"/>
        <v>0.000215444297196334</v>
      </c>
    </row>
    <row r="310" spans="1:37">
      <c r="A310">
        <v>17.6801555141825</v>
      </c>
      <c r="B310">
        <v>0.0119107246875554</v>
      </c>
      <c r="C310">
        <v>0.000560291394791873</v>
      </c>
      <c r="D310">
        <f t="shared" si="92"/>
        <v>0.0113504332927635</v>
      </c>
      <c r="E310">
        <f t="shared" si="93"/>
        <v>0.988089275312445</v>
      </c>
      <c r="F310">
        <f t="shared" si="94"/>
        <v>1</v>
      </c>
      <c r="G310" s="1">
        <v>308</v>
      </c>
      <c r="H310" s="2">
        <f t="shared" si="113"/>
        <v>3.23427228818292e-5</v>
      </c>
      <c r="I310" s="2">
        <f t="shared" si="104"/>
        <v>0.000655588841651707</v>
      </c>
      <c r="J310" s="2">
        <f t="shared" si="105"/>
        <v>0.0568085091320661</v>
      </c>
      <c r="K310" s="3">
        <f t="shared" si="95"/>
        <v>0.000562516957397363</v>
      </c>
      <c r="L310" s="3">
        <f t="shared" si="95"/>
        <v>0.0114022508821225</v>
      </c>
      <c r="M310" s="3">
        <f t="shared" si="95"/>
        <v>0.98803523216048</v>
      </c>
      <c r="N310" s="4">
        <f t="shared" si="96"/>
        <v>1338.079801</v>
      </c>
      <c r="O310" s="4">
        <f t="shared" si="97"/>
        <v>0</v>
      </c>
      <c r="P310" s="4">
        <v>0</v>
      </c>
      <c r="Q310" s="4">
        <f t="shared" si="106"/>
        <v>0.8</v>
      </c>
      <c r="R310" s="5">
        <f t="shared" si="107"/>
        <v>0.752692578413389</v>
      </c>
      <c r="S310" s="5">
        <f t="shared" si="107"/>
        <v>0</v>
      </c>
      <c r="T310" s="5">
        <f t="shared" si="107"/>
        <v>0</v>
      </c>
      <c r="U310" s="5">
        <f t="shared" si="108"/>
        <v>2.58741783054633e-5</v>
      </c>
      <c r="W310" s="4">
        <f t="shared" si="98"/>
        <v>63.735973487984</v>
      </c>
      <c r="X310" s="4">
        <f t="shared" si="99"/>
        <v>0</v>
      </c>
      <c r="Y310" s="4">
        <f t="shared" si="100"/>
        <v>0.73</v>
      </c>
      <c r="Z310" s="5">
        <f t="shared" si="109"/>
        <v>0.726733559926301</v>
      </c>
      <c r="AA310" s="5">
        <f t="shared" si="109"/>
        <v>0</v>
      </c>
      <c r="AB310" s="5">
        <f t="shared" si="110"/>
        <v>0.000478579854405746</v>
      </c>
      <c r="AD310" s="4">
        <f t="shared" si="101"/>
        <v>4469.476592</v>
      </c>
      <c r="AE310" s="5">
        <f t="shared" si="114"/>
        <v>0.485785023492795</v>
      </c>
      <c r="AG310">
        <f t="shared" si="111"/>
        <v>1.96521116183249</v>
      </c>
      <c r="AH310">
        <f t="shared" si="112"/>
        <v>0.000504454032711209</v>
      </c>
      <c r="AJ310">
        <f t="shared" si="102"/>
        <v>0.829428815624682</v>
      </c>
      <c r="AK310">
        <f t="shared" si="103"/>
        <v>0.000212907762287795</v>
      </c>
    </row>
    <row r="311" spans="1:37">
      <c r="A311">
        <v>17.737651954879</v>
      </c>
      <c r="B311">
        <v>0.0118038288252062</v>
      </c>
      <c r="C311">
        <v>0.000555889590734332</v>
      </c>
      <c r="D311">
        <f t="shared" si="92"/>
        <v>0.0112479392344719</v>
      </c>
      <c r="E311">
        <f t="shared" si="93"/>
        <v>0.988196171174794</v>
      </c>
      <c r="F311">
        <f t="shared" si="94"/>
        <v>1</v>
      </c>
      <c r="G311" s="1">
        <v>309</v>
      </c>
      <c r="H311" s="2">
        <f t="shared" si="113"/>
        <v>3.20882169204343e-5</v>
      </c>
      <c r="I311" s="2">
        <f t="shared" si="104"/>
        <v>0.000649662992924804</v>
      </c>
      <c r="J311" s="2">
        <f t="shared" si="105"/>
        <v>0.0568146894866549</v>
      </c>
      <c r="K311" s="3">
        <f t="shared" si="95"/>
        <v>0.000558090492763102</v>
      </c>
      <c r="L311" s="3">
        <f t="shared" si="95"/>
        <v>0.0112991862636177</v>
      </c>
      <c r="M311" s="3">
        <f t="shared" si="95"/>
        <v>0.988142723243619</v>
      </c>
      <c r="N311" s="4">
        <f t="shared" si="96"/>
        <v>1338.079801</v>
      </c>
      <c r="O311" s="4">
        <f t="shared" si="97"/>
        <v>0</v>
      </c>
      <c r="P311" s="4">
        <v>0</v>
      </c>
      <c r="Q311" s="4">
        <f t="shared" si="106"/>
        <v>0.8</v>
      </c>
      <c r="R311" s="5">
        <f t="shared" si="107"/>
        <v>0.746769615496444</v>
      </c>
      <c r="S311" s="5">
        <f t="shared" si="107"/>
        <v>0</v>
      </c>
      <c r="T311" s="5">
        <f t="shared" si="107"/>
        <v>0</v>
      </c>
      <c r="U311" s="5">
        <f t="shared" si="108"/>
        <v>2.56705735363474e-5</v>
      </c>
      <c r="W311" s="4">
        <f t="shared" si="98"/>
        <v>445.869316844448</v>
      </c>
      <c r="X311" s="4">
        <f t="shared" si="99"/>
        <v>0</v>
      </c>
      <c r="Y311" s="4">
        <f t="shared" si="100"/>
        <v>0.73</v>
      </c>
      <c r="Z311" s="5">
        <f t="shared" si="109"/>
        <v>5.03796046025739</v>
      </c>
      <c r="AA311" s="5">
        <f t="shared" si="109"/>
        <v>0</v>
      </c>
      <c r="AB311" s="5">
        <f t="shared" si="110"/>
        <v>0.000474253984835107</v>
      </c>
      <c r="AD311" s="4">
        <f t="shared" si="101"/>
        <v>4469.476592</v>
      </c>
      <c r="AE311" s="5">
        <f t="shared" si="114"/>
        <v>0.480428879938535</v>
      </c>
      <c r="AG311">
        <f t="shared" si="111"/>
        <v>6.26515895569237</v>
      </c>
      <c r="AH311">
        <f t="shared" si="112"/>
        <v>0.000499924558371455</v>
      </c>
      <c r="AJ311">
        <f t="shared" si="102"/>
        <v>2.63683941637362</v>
      </c>
      <c r="AK311">
        <f t="shared" si="103"/>
        <v>0.000210405001700607</v>
      </c>
    </row>
    <row r="312" spans="1:37">
      <c r="A312">
        <v>17.7951483955755</v>
      </c>
      <c r="B312">
        <v>0.0116981077662645</v>
      </c>
      <c r="C312">
        <v>0.00055153640465112</v>
      </c>
      <c r="D312">
        <f t="shared" si="92"/>
        <v>0.0111465713616134</v>
      </c>
      <c r="E312">
        <f t="shared" si="93"/>
        <v>0.988301892233736</v>
      </c>
      <c r="F312">
        <f t="shared" si="94"/>
        <v>1</v>
      </c>
      <c r="G312" s="1">
        <v>310</v>
      </c>
      <c r="H312" s="2">
        <f t="shared" si="113"/>
        <v>3.18365265347212e-5</v>
      </c>
      <c r="I312" s="2">
        <f t="shared" si="104"/>
        <v>0.00064380232520748</v>
      </c>
      <c r="J312" s="2">
        <f t="shared" si="105"/>
        <v>0.056820801844758</v>
      </c>
      <c r="K312" s="3">
        <f t="shared" si="95"/>
        <v>0.000553712997692726</v>
      </c>
      <c r="L312" s="3">
        <f t="shared" si="95"/>
        <v>0.0111972552980426</v>
      </c>
      <c r="M312" s="3">
        <f t="shared" si="95"/>
        <v>0.988249031704265</v>
      </c>
      <c r="N312" s="4">
        <f t="shared" si="96"/>
        <v>1338.079801</v>
      </c>
      <c r="O312" s="4">
        <f t="shared" si="97"/>
        <v>0</v>
      </c>
      <c r="P312" s="4">
        <v>0</v>
      </c>
      <c r="Q312" s="4">
        <f t="shared" si="106"/>
        <v>0.8</v>
      </c>
      <c r="R312" s="5">
        <f t="shared" si="107"/>
        <v>0.740912177763796</v>
      </c>
      <c r="S312" s="5">
        <f t="shared" si="107"/>
        <v>0</v>
      </c>
      <c r="T312" s="5">
        <f t="shared" si="107"/>
        <v>0</v>
      </c>
      <c r="U312" s="5">
        <f t="shared" si="108"/>
        <v>2.54692212277769e-5</v>
      </c>
      <c r="W312" s="4">
        <f t="shared" si="98"/>
        <v>84.428751887984</v>
      </c>
      <c r="X312" s="4">
        <f t="shared" si="99"/>
        <v>0</v>
      </c>
      <c r="Y312" s="4">
        <f t="shared" si="100"/>
        <v>0.73</v>
      </c>
      <c r="Z312" s="5">
        <f t="shared" si="109"/>
        <v>0.945370289384855</v>
      </c>
      <c r="AA312" s="5">
        <f t="shared" si="109"/>
        <v>0</v>
      </c>
      <c r="AB312" s="5">
        <f t="shared" si="110"/>
        <v>0.000469975697401461</v>
      </c>
      <c r="AD312" s="4">
        <f t="shared" si="101"/>
        <v>4469.476592</v>
      </c>
      <c r="AE312" s="5">
        <f t="shared" si="114"/>
        <v>0.475143176386214</v>
      </c>
      <c r="AG312">
        <f t="shared" si="111"/>
        <v>2.16142564353486</v>
      </c>
      <c r="AH312">
        <f t="shared" si="112"/>
        <v>0.000495444918629237</v>
      </c>
      <c r="AJ312">
        <f t="shared" si="102"/>
        <v>0.907138456281291</v>
      </c>
      <c r="AK312">
        <f t="shared" si="103"/>
        <v>0.000207935507752519</v>
      </c>
    </row>
    <row r="313" spans="1:37">
      <c r="A313">
        <v>17.852644836272</v>
      </c>
      <c r="B313">
        <v>0.0115935461123787</v>
      </c>
      <c r="C313">
        <v>0.000547231145606454</v>
      </c>
      <c r="D313">
        <f t="shared" si="92"/>
        <v>0.0110463149667722</v>
      </c>
      <c r="E313">
        <f t="shared" si="93"/>
        <v>0.988406453887621</v>
      </c>
      <c r="F313">
        <f t="shared" si="94"/>
        <v>1</v>
      </c>
      <c r="G313" s="1">
        <v>311</v>
      </c>
      <c r="H313" s="2">
        <f t="shared" si="113"/>
        <v>3.15876116463117e-5</v>
      </c>
      <c r="I313" s="2">
        <f t="shared" si="104"/>
        <v>0.000638005986332097</v>
      </c>
      <c r="J313" s="2">
        <f t="shared" si="105"/>
        <v>0.0568268470985218</v>
      </c>
      <c r="K313" s="3">
        <f t="shared" si="95"/>
        <v>0.000549383775128787</v>
      </c>
      <c r="L313" s="3">
        <f t="shared" si="95"/>
        <v>0.0110964431641928</v>
      </c>
      <c r="M313" s="3">
        <f t="shared" si="95"/>
        <v>0.988354173060678</v>
      </c>
      <c r="N313" s="4">
        <f t="shared" si="96"/>
        <v>1338.079801</v>
      </c>
      <c r="O313" s="4">
        <f t="shared" si="97"/>
        <v>0</v>
      </c>
      <c r="P313" s="4">
        <v>0</v>
      </c>
      <c r="Q313" s="4">
        <f t="shared" si="106"/>
        <v>0.8</v>
      </c>
      <c r="R313" s="5">
        <f t="shared" si="107"/>
        <v>0.735119332496956</v>
      </c>
      <c r="S313" s="5">
        <f t="shared" si="107"/>
        <v>0</v>
      </c>
      <c r="T313" s="5">
        <f t="shared" si="107"/>
        <v>0</v>
      </c>
      <c r="U313" s="5">
        <f t="shared" si="108"/>
        <v>2.52700893170493e-5</v>
      </c>
      <c r="W313" s="4">
        <f t="shared" si="98"/>
        <v>445.869316844448</v>
      </c>
      <c r="X313" s="4">
        <f t="shared" si="99"/>
        <v>0</v>
      </c>
      <c r="Y313" s="4">
        <f t="shared" si="100"/>
        <v>0.73</v>
      </c>
      <c r="Z313" s="5">
        <f t="shared" si="109"/>
        <v>4.94756353302189</v>
      </c>
      <c r="AA313" s="5">
        <f t="shared" si="109"/>
        <v>0</v>
      </c>
      <c r="AB313" s="5">
        <f t="shared" si="110"/>
        <v>0.000465744370022431</v>
      </c>
      <c r="AD313" s="4">
        <f t="shared" si="101"/>
        <v>4469.476592</v>
      </c>
      <c r="AE313" s="5">
        <f t="shared" si="114"/>
        <v>0.469926831342689</v>
      </c>
      <c r="AG313">
        <f t="shared" si="111"/>
        <v>6.15260969686154</v>
      </c>
      <c r="AH313">
        <f t="shared" si="112"/>
        <v>0.00049101445933948</v>
      </c>
      <c r="AJ313">
        <f t="shared" si="102"/>
        <v>2.57498281509544</v>
      </c>
      <c r="AK313">
        <f t="shared" si="103"/>
        <v>0.000205498781339484</v>
      </c>
    </row>
    <row r="314" spans="1:37">
      <c r="A314">
        <v>17.9101412769686</v>
      </c>
      <c r="B314">
        <v>0.0114901287008</v>
      </c>
      <c r="C314">
        <v>0.000542973134656367</v>
      </c>
      <c r="D314">
        <f t="shared" si="92"/>
        <v>0.0109471555661436</v>
      </c>
      <c r="E314">
        <f t="shared" si="93"/>
        <v>0.9885098712992</v>
      </c>
      <c r="F314">
        <f t="shared" si="94"/>
        <v>1</v>
      </c>
      <c r="G314" s="1">
        <v>312</v>
      </c>
      <c r="H314" s="2">
        <f t="shared" si="113"/>
        <v>3.13414328736552e-5</v>
      </c>
      <c r="I314" s="2">
        <f t="shared" si="104"/>
        <v>0.000632273137104105</v>
      </c>
      <c r="J314" s="2">
        <f t="shared" si="105"/>
        <v>0.0568328261266219</v>
      </c>
      <c r="K314" s="3">
        <f t="shared" si="95"/>
        <v>0.00054510214013141</v>
      </c>
      <c r="L314" s="3">
        <f t="shared" si="95"/>
        <v>0.0109967352664579</v>
      </c>
      <c r="M314" s="3">
        <f t="shared" si="95"/>
        <v>0.988458162593411</v>
      </c>
      <c r="N314" s="4">
        <f t="shared" si="96"/>
        <v>1338.079801</v>
      </c>
      <c r="O314" s="4">
        <f t="shared" si="97"/>
        <v>0</v>
      </c>
      <c r="P314" s="4">
        <v>0</v>
      </c>
      <c r="Q314" s="4">
        <f t="shared" si="106"/>
        <v>0.8</v>
      </c>
      <c r="R314" s="5">
        <f t="shared" si="107"/>
        <v>0.729390163191712</v>
      </c>
      <c r="S314" s="5">
        <f t="shared" si="107"/>
        <v>0</v>
      </c>
      <c r="T314" s="5">
        <f t="shared" si="107"/>
        <v>0</v>
      </c>
      <c r="U314" s="5">
        <f t="shared" si="108"/>
        <v>2.50731462989242e-5</v>
      </c>
      <c r="W314" s="4">
        <f t="shared" si="98"/>
        <v>63.735973487984</v>
      </c>
      <c r="X314" s="4">
        <f t="shared" si="99"/>
        <v>0</v>
      </c>
      <c r="Y314" s="4">
        <f t="shared" si="100"/>
        <v>0.73</v>
      </c>
      <c r="Z314" s="5">
        <f t="shared" si="109"/>
        <v>0.700887627397342</v>
      </c>
      <c r="AA314" s="5">
        <f t="shared" si="109"/>
        <v>0</v>
      </c>
      <c r="AB314" s="5">
        <f t="shared" si="110"/>
        <v>0.000461559390085997</v>
      </c>
      <c r="AD314" s="4">
        <f t="shared" si="101"/>
        <v>4469.476592</v>
      </c>
      <c r="AE314" s="5">
        <f t="shared" si="114"/>
        <v>0.464778782359915</v>
      </c>
      <c r="AG314">
        <f t="shared" si="111"/>
        <v>1.89505657294897</v>
      </c>
      <c r="AH314">
        <f t="shared" si="112"/>
        <v>0.000486632536384921</v>
      </c>
      <c r="AJ314">
        <f t="shared" si="102"/>
        <v>0.790895017459148</v>
      </c>
      <c r="AK314">
        <f t="shared" si="103"/>
        <v>0.000203094331775765</v>
      </c>
    </row>
    <row r="315" spans="1:37">
      <c r="A315">
        <v>17.9676377176651</v>
      </c>
      <c r="B315">
        <v>0.0113878406002468</v>
      </c>
      <c r="C315">
        <v>0.000538761704603126</v>
      </c>
      <c r="D315">
        <f t="shared" si="92"/>
        <v>0.0108490788956437</v>
      </c>
      <c r="E315">
        <f t="shared" si="93"/>
        <v>0.988612159399753</v>
      </c>
      <c r="F315">
        <f t="shared" si="94"/>
        <v>1</v>
      </c>
      <c r="G315" s="1">
        <v>313</v>
      </c>
      <c r="H315" s="2">
        <f t="shared" si="113"/>
        <v>3.10979515174108e-5</v>
      </c>
      <c r="I315" s="2">
        <f t="shared" si="104"/>
        <v>0.000626602951069584</v>
      </c>
      <c r="J315" s="2">
        <f t="shared" si="105"/>
        <v>0.0568387397939132</v>
      </c>
      <c r="K315" s="3">
        <f t="shared" si="95"/>
        <v>0.000540867419629747</v>
      </c>
      <c r="L315" s="3">
        <f t="shared" si="95"/>
        <v>0.0108981172308937</v>
      </c>
      <c r="M315" s="3">
        <f t="shared" si="95"/>
        <v>0.988561015349477</v>
      </c>
      <c r="N315" s="4">
        <f t="shared" si="96"/>
        <v>1338.079801</v>
      </c>
      <c r="O315" s="4">
        <f t="shared" si="97"/>
        <v>0</v>
      </c>
      <c r="P315" s="4">
        <v>0</v>
      </c>
      <c r="Q315" s="4">
        <f t="shared" si="106"/>
        <v>0.8</v>
      </c>
      <c r="R315" s="5">
        <f t="shared" si="107"/>
        <v>0.723723769225555</v>
      </c>
      <c r="S315" s="5">
        <f t="shared" si="107"/>
        <v>0</v>
      </c>
      <c r="T315" s="5">
        <f t="shared" si="107"/>
        <v>0</v>
      </c>
      <c r="U315" s="5">
        <f t="shared" si="108"/>
        <v>2.48783612139286e-5</v>
      </c>
      <c r="W315" s="4">
        <f t="shared" si="98"/>
        <v>445.869316844448</v>
      </c>
      <c r="X315" s="4">
        <f t="shared" si="99"/>
        <v>0</v>
      </c>
      <c r="Y315" s="4">
        <f t="shared" si="100"/>
        <v>0.73</v>
      </c>
      <c r="Z315" s="5">
        <f t="shared" si="109"/>
        <v>4.85913608462926</v>
      </c>
      <c r="AA315" s="5">
        <f t="shared" si="109"/>
        <v>0</v>
      </c>
      <c r="AB315" s="5">
        <f t="shared" si="110"/>
        <v>0.000457420154280796</v>
      </c>
      <c r="AD315" s="4">
        <f t="shared" si="101"/>
        <v>4469.476592</v>
      </c>
      <c r="AE315" s="5">
        <f t="shared" si="114"/>
        <v>0.45969798565931</v>
      </c>
      <c r="AG315">
        <f t="shared" si="111"/>
        <v>6.04255783951413</v>
      </c>
      <c r="AH315">
        <f t="shared" si="112"/>
        <v>0.000482298515494725</v>
      </c>
      <c r="AJ315">
        <f t="shared" si="102"/>
        <v>2.51477518950215</v>
      </c>
      <c r="AK315">
        <f t="shared" si="103"/>
        <v>0.000200721676633115</v>
      </c>
    </row>
    <row r="316" spans="1:37">
      <c r="A316">
        <v>18.0251341583616</v>
      </c>
      <c r="B316">
        <v>0.0112866671068527</v>
      </c>
      <c r="C316">
        <v>0.000534596199755463</v>
      </c>
      <c r="D316">
        <f t="shared" si="92"/>
        <v>0.0107520709070972</v>
      </c>
      <c r="E316">
        <f t="shared" si="93"/>
        <v>0.988713332893147</v>
      </c>
      <c r="F316">
        <f t="shared" si="94"/>
        <v>1</v>
      </c>
      <c r="G316" s="1">
        <v>314</v>
      </c>
      <c r="H316" s="2">
        <f t="shared" si="113"/>
        <v>3.08571295470367e-5</v>
      </c>
      <c r="I316" s="2">
        <f t="shared" si="104"/>
        <v>0.000620994614304755</v>
      </c>
      <c r="J316" s="2">
        <f t="shared" si="105"/>
        <v>0.0568445889526484</v>
      </c>
      <c r="K316" s="3">
        <f t="shared" si="95"/>
        <v>0.000536678952179294</v>
      </c>
      <c r="L316" s="3">
        <f t="shared" si="95"/>
        <v>0.0108005749013705</v>
      </c>
      <c r="M316" s="3">
        <f t="shared" si="95"/>
        <v>0.98866274614645</v>
      </c>
      <c r="N316" s="4">
        <f t="shared" si="96"/>
        <v>1338.079801</v>
      </c>
      <c r="O316" s="4">
        <f t="shared" si="97"/>
        <v>0</v>
      </c>
      <c r="P316" s="4">
        <v>0</v>
      </c>
      <c r="Q316" s="4">
        <f t="shared" si="106"/>
        <v>0.8</v>
      </c>
      <c r="R316" s="5">
        <f t="shared" si="107"/>
        <v>0.718119265532959</v>
      </c>
      <c r="S316" s="5">
        <f t="shared" si="107"/>
        <v>0</v>
      </c>
      <c r="T316" s="5">
        <f t="shared" si="107"/>
        <v>0</v>
      </c>
      <c r="U316" s="5">
        <f t="shared" si="108"/>
        <v>2.46857036376293e-5</v>
      </c>
      <c r="W316" s="4">
        <f t="shared" si="98"/>
        <v>84.428751887984</v>
      </c>
      <c r="X316" s="4">
        <f t="shared" si="99"/>
        <v>0</v>
      </c>
      <c r="Y316" s="4">
        <f t="shared" si="100"/>
        <v>0.73</v>
      </c>
      <c r="Z316" s="5">
        <f t="shared" si="109"/>
        <v>0.911879058595394</v>
      </c>
      <c r="AA316" s="5">
        <f t="shared" si="109"/>
        <v>0</v>
      </c>
      <c r="AB316" s="5">
        <f t="shared" si="110"/>
        <v>0.000453326068442471</v>
      </c>
      <c r="AD316" s="4">
        <f t="shared" si="101"/>
        <v>4469.476592</v>
      </c>
      <c r="AE316" s="5">
        <f t="shared" si="114"/>
        <v>0.4546834157591</v>
      </c>
      <c r="AG316">
        <f t="shared" si="111"/>
        <v>2.08468173988745</v>
      </c>
      <c r="AH316">
        <f t="shared" si="112"/>
        <v>0.0004780117720801</v>
      </c>
      <c r="AJ316">
        <f t="shared" si="102"/>
        <v>0.865166717261882</v>
      </c>
      <c r="AK316">
        <f t="shared" si="103"/>
        <v>0.000198380341588929</v>
      </c>
    </row>
    <row r="317" spans="1:37">
      <c r="A317">
        <v>18.0826305990582</v>
      </c>
      <c r="B317">
        <v>0.0111865937401931</v>
      </c>
      <c r="C317">
        <v>0.00053047597569442</v>
      </c>
      <c r="D317">
        <f t="shared" si="92"/>
        <v>0.0106561177644987</v>
      </c>
      <c r="E317">
        <f t="shared" si="93"/>
        <v>0.988813406259807</v>
      </c>
      <c r="F317">
        <f t="shared" si="94"/>
        <v>1</v>
      </c>
      <c r="G317" s="1">
        <v>315</v>
      </c>
      <c r="H317" s="2">
        <f t="shared" si="113"/>
        <v>3.06189295866763e-5</v>
      </c>
      <c r="I317" s="2">
        <f t="shared" si="104"/>
        <v>0.000615447325189016</v>
      </c>
      <c r="J317" s="2">
        <f t="shared" si="105"/>
        <v>0.056850374441824</v>
      </c>
      <c r="K317" s="3">
        <f t="shared" si="95"/>
        <v>0.000532536087724941</v>
      </c>
      <c r="L317" s="3">
        <f t="shared" si="95"/>
        <v>0.010704094335798</v>
      </c>
      <c r="M317" s="3">
        <f t="shared" si="95"/>
        <v>0.988763369576477</v>
      </c>
      <c r="N317" s="4">
        <f t="shared" si="96"/>
        <v>1338.079801</v>
      </c>
      <c r="O317" s="4">
        <f t="shared" si="97"/>
        <v>0</v>
      </c>
      <c r="P317" s="4">
        <v>0</v>
      </c>
      <c r="Q317" s="4">
        <f t="shared" si="106"/>
        <v>0.8</v>
      </c>
      <c r="R317" s="5">
        <f t="shared" si="107"/>
        <v>0.712575782288308</v>
      </c>
      <c r="S317" s="5">
        <f t="shared" si="107"/>
        <v>0</v>
      </c>
      <c r="T317" s="5">
        <f t="shared" si="107"/>
        <v>0</v>
      </c>
      <c r="U317" s="5">
        <f t="shared" si="108"/>
        <v>2.4495143669341e-5</v>
      </c>
      <c r="W317" s="4">
        <f t="shared" si="98"/>
        <v>445.869316844448</v>
      </c>
      <c r="X317" s="4">
        <f t="shared" si="99"/>
        <v>0</v>
      </c>
      <c r="Y317" s="4">
        <f t="shared" si="100"/>
        <v>0.73</v>
      </c>
      <c r="Z317" s="5">
        <f t="shared" si="109"/>
        <v>4.77262722894076</v>
      </c>
      <c r="AA317" s="5">
        <f t="shared" si="109"/>
        <v>0</v>
      </c>
      <c r="AB317" s="5">
        <f t="shared" si="110"/>
        <v>0.000449276547387981</v>
      </c>
      <c r="AD317" s="4">
        <f t="shared" si="101"/>
        <v>4469.476592</v>
      </c>
      <c r="AE317" s="5">
        <f t="shared" si="114"/>
        <v>0.449734065111594</v>
      </c>
      <c r="AG317">
        <f t="shared" si="111"/>
        <v>5.93493707634066</v>
      </c>
      <c r="AH317">
        <f t="shared" si="112"/>
        <v>0.000473771691057322</v>
      </c>
      <c r="AJ317">
        <f t="shared" si="102"/>
        <v>2.4561667681705</v>
      </c>
      <c r="AK317">
        <f t="shared" si="103"/>
        <v>0.00019606986027094</v>
      </c>
    </row>
    <row r="318" spans="1:37">
      <c r="A318">
        <v>18.1401270397547</v>
      </c>
      <c r="B318">
        <v>0.0110876062393922</v>
      </c>
      <c r="C318">
        <v>0.000526400399044698</v>
      </c>
      <c r="D318">
        <f t="shared" si="92"/>
        <v>0.0105612058403475</v>
      </c>
      <c r="E318">
        <f t="shared" si="93"/>
        <v>0.988912393760608</v>
      </c>
      <c r="F318">
        <f t="shared" si="94"/>
        <v>1</v>
      </c>
      <c r="G318" s="1">
        <v>316</v>
      </c>
      <c r="H318" s="2">
        <f t="shared" si="113"/>
        <v>3.03833149018599e-5</v>
      </c>
      <c r="I318" s="2">
        <f t="shared" si="104"/>
        <v>0.000609960294192246</v>
      </c>
      <c r="J318" s="2">
        <f t="shared" si="105"/>
        <v>0.0568560970874061</v>
      </c>
      <c r="K318" s="3">
        <f t="shared" si="95"/>
        <v>0.000528438187369559</v>
      </c>
      <c r="L318" s="3">
        <f t="shared" si="95"/>
        <v>0.0106086618024231</v>
      </c>
      <c r="M318" s="3">
        <f t="shared" si="95"/>
        <v>0.988862900010207</v>
      </c>
      <c r="N318" s="4">
        <f t="shared" si="96"/>
        <v>1338.079801</v>
      </c>
      <c r="O318" s="4">
        <f t="shared" si="97"/>
        <v>0</v>
      </c>
      <c r="P318" s="4">
        <v>0</v>
      </c>
      <c r="Q318" s="4">
        <f t="shared" si="106"/>
        <v>0.8</v>
      </c>
      <c r="R318" s="5">
        <f t="shared" si="107"/>
        <v>0.70709246459626</v>
      </c>
      <c r="S318" s="5">
        <f t="shared" si="107"/>
        <v>0</v>
      </c>
      <c r="T318" s="5">
        <f t="shared" si="107"/>
        <v>0</v>
      </c>
      <c r="U318" s="5">
        <f t="shared" si="108"/>
        <v>2.43066519214879e-5</v>
      </c>
      <c r="W318" s="4">
        <f t="shared" si="98"/>
        <v>63.735973487984</v>
      </c>
      <c r="X318" s="4">
        <f t="shared" si="99"/>
        <v>0</v>
      </c>
      <c r="Y318" s="4">
        <f t="shared" si="100"/>
        <v>0.73</v>
      </c>
      <c r="Z318" s="5">
        <f t="shared" si="109"/>
        <v>0.676153387382227</v>
      </c>
      <c r="AA318" s="5">
        <f t="shared" si="109"/>
        <v>0</v>
      </c>
      <c r="AB318" s="5">
        <f t="shared" si="110"/>
        <v>0.00044527101476034</v>
      </c>
      <c r="AD318" s="4">
        <f t="shared" si="101"/>
        <v>4469.476592</v>
      </c>
      <c r="AE318" s="5">
        <f t="shared" si="114"/>
        <v>0.444848943749379</v>
      </c>
      <c r="AG318">
        <f t="shared" si="111"/>
        <v>1.82809479572787</v>
      </c>
      <c r="AH318">
        <f t="shared" si="112"/>
        <v>0.000469577666681827</v>
      </c>
      <c r="AJ318">
        <f t="shared" si="102"/>
        <v>0.754435533563774</v>
      </c>
      <c r="AK318">
        <f t="shared" si="103"/>
        <v>0.000193789774108341</v>
      </c>
    </row>
    <row r="319" spans="1:37">
      <c r="A319">
        <v>18.1976234804512</v>
      </c>
      <c r="B319">
        <v>0.0109896905593045</v>
      </c>
      <c r="C319">
        <v>0.000522368847251336</v>
      </c>
      <c r="D319">
        <f t="shared" si="92"/>
        <v>0.0104673217120532</v>
      </c>
      <c r="E319">
        <f t="shared" si="93"/>
        <v>0.989010309440695</v>
      </c>
      <c r="F319">
        <f t="shared" si="94"/>
        <v>1</v>
      </c>
      <c r="G319" s="1">
        <v>317</v>
      </c>
      <c r="H319" s="2">
        <f t="shared" si="113"/>
        <v>3.01502493869866e-5</v>
      </c>
      <c r="I319" s="2">
        <f t="shared" si="104"/>
        <v>0.000604532743675662</v>
      </c>
      <c r="J319" s="2">
        <f t="shared" si="105"/>
        <v>0.0568617577034375</v>
      </c>
      <c r="K319" s="3">
        <f t="shared" si="95"/>
        <v>0.000524384623148017</v>
      </c>
      <c r="L319" s="3">
        <f t="shared" si="95"/>
        <v>0.0105142637762003</v>
      </c>
      <c r="M319" s="3">
        <f t="shared" si="95"/>
        <v>0.988961351600652</v>
      </c>
      <c r="N319" s="4">
        <f t="shared" si="96"/>
        <v>1338.079801</v>
      </c>
      <c r="O319" s="4">
        <f t="shared" si="97"/>
        <v>0</v>
      </c>
      <c r="P319" s="4">
        <v>0</v>
      </c>
      <c r="Q319" s="4">
        <f t="shared" si="106"/>
        <v>0.8</v>
      </c>
      <c r="R319" s="5">
        <f t="shared" si="107"/>
        <v>0.701668472189359</v>
      </c>
      <c r="S319" s="5">
        <f t="shared" si="107"/>
        <v>0</v>
      </c>
      <c r="T319" s="5">
        <f t="shared" si="107"/>
        <v>0</v>
      </c>
      <c r="U319" s="5">
        <f t="shared" si="108"/>
        <v>2.41201995095892e-5</v>
      </c>
      <c r="W319" s="4">
        <f t="shared" si="98"/>
        <v>445.869316844448</v>
      </c>
      <c r="X319" s="4">
        <f t="shared" si="99"/>
        <v>0</v>
      </c>
      <c r="Y319" s="4">
        <f t="shared" si="100"/>
        <v>0.73</v>
      </c>
      <c r="Z319" s="5">
        <f t="shared" si="109"/>
        <v>4.68798760701677</v>
      </c>
      <c r="AA319" s="5">
        <f t="shared" si="109"/>
        <v>0</v>
      </c>
      <c r="AB319" s="5">
        <f t="shared" si="110"/>
        <v>0.000441308902883234</v>
      </c>
      <c r="AD319" s="4">
        <f t="shared" si="101"/>
        <v>4469.476592</v>
      </c>
      <c r="AE319" s="5">
        <f t="shared" si="114"/>
        <v>0.440027078935491</v>
      </c>
      <c r="AG319">
        <f t="shared" si="111"/>
        <v>5.82968315814162</v>
      </c>
      <c r="AH319">
        <f t="shared" si="112"/>
        <v>0.000465429102392823</v>
      </c>
      <c r="AJ319">
        <f t="shared" si="102"/>
        <v>2.39910947155646</v>
      </c>
      <c r="AK319">
        <f t="shared" si="103"/>
        <v>0.000191539632188964</v>
      </c>
    </row>
    <row r="320" spans="1:37">
      <c r="A320">
        <v>18.2551199211477</v>
      </c>
      <c r="B320">
        <v>0.0108928328667734</v>
      </c>
      <c r="C320">
        <v>0.000518380708361591</v>
      </c>
      <c r="D320">
        <f t="shared" si="92"/>
        <v>0.0103744521584118</v>
      </c>
      <c r="E320">
        <f t="shared" si="93"/>
        <v>0.989107167133227</v>
      </c>
      <c r="F320">
        <f t="shared" si="94"/>
        <v>1</v>
      </c>
      <c r="G320" s="1">
        <v>318</v>
      </c>
      <c r="H320" s="2">
        <f t="shared" si="113"/>
        <v>2.99196975521038e-5</v>
      </c>
      <c r="I320" s="2">
        <f t="shared" si="104"/>
        <v>0.000599163907676528</v>
      </c>
      <c r="J320" s="2">
        <f t="shared" si="105"/>
        <v>0.0568673570912715</v>
      </c>
      <c r="K320" s="3">
        <f t="shared" si="95"/>
        <v>0.000520374777806463</v>
      </c>
      <c r="L320" s="3">
        <f t="shared" si="95"/>
        <v>0.0104208869352325</v>
      </c>
      <c r="M320" s="3">
        <f t="shared" si="95"/>
        <v>0.989058738286961</v>
      </c>
      <c r="N320" s="4">
        <f t="shared" si="96"/>
        <v>1338.079801</v>
      </c>
      <c r="O320" s="4">
        <f t="shared" si="97"/>
        <v>0</v>
      </c>
      <c r="P320" s="4">
        <v>0</v>
      </c>
      <c r="Q320" s="4">
        <f t="shared" si="106"/>
        <v>0.8</v>
      </c>
      <c r="R320" s="5">
        <f t="shared" si="107"/>
        <v>0.696302979132692</v>
      </c>
      <c r="S320" s="5">
        <f t="shared" si="107"/>
        <v>0</v>
      </c>
      <c r="T320" s="5">
        <f t="shared" si="107"/>
        <v>0</v>
      </c>
      <c r="U320" s="5">
        <f t="shared" si="108"/>
        <v>2.3935758041683e-5</v>
      </c>
      <c r="W320" s="4">
        <f t="shared" si="98"/>
        <v>84.428751887984</v>
      </c>
      <c r="X320" s="4">
        <f t="shared" si="99"/>
        <v>0</v>
      </c>
      <c r="Y320" s="4">
        <f t="shared" si="100"/>
        <v>0.73</v>
      </c>
      <c r="Z320" s="5">
        <f t="shared" si="109"/>
        <v>0.879822477507478</v>
      </c>
      <c r="AA320" s="5">
        <f t="shared" si="109"/>
        <v>0</v>
      </c>
      <c r="AB320" s="5">
        <f t="shared" si="110"/>
        <v>0.000437389652603866</v>
      </c>
      <c r="AD320" s="4">
        <f t="shared" si="101"/>
        <v>4469.476592</v>
      </c>
      <c r="AE320" s="5">
        <f t="shared" si="114"/>
        <v>0.435267514832448</v>
      </c>
      <c r="AG320">
        <f t="shared" si="111"/>
        <v>2.01139297147262</v>
      </c>
      <c r="AH320">
        <f t="shared" si="112"/>
        <v>0.000461325410645549</v>
      </c>
      <c r="AJ320">
        <f t="shared" si="102"/>
        <v>0.825436620883832</v>
      </c>
      <c r="AK320">
        <f t="shared" si="103"/>
        <v>0.000189318991113066</v>
      </c>
    </row>
    <row r="321" spans="1:37">
      <c r="A321">
        <v>18.3126163618443</v>
      </c>
      <c r="B321">
        <v>0.0107970195369616</v>
      </c>
      <c r="C321">
        <v>0.000514435380811887</v>
      </c>
      <c r="D321">
        <f t="shared" si="92"/>
        <v>0.0102825841561497</v>
      </c>
      <c r="E321">
        <f t="shared" si="93"/>
        <v>0.989202980463038</v>
      </c>
      <c r="F321">
        <f t="shared" si="94"/>
        <v>1</v>
      </c>
      <c r="G321" s="1">
        <v>319</v>
      </c>
      <c r="H321" s="2">
        <f t="shared" si="113"/>
        <v>2.96916245108284e-5</v>
      </c>
      <c r="I321" s="2">
        <f t="shared" si="104"/>
        <v>0.000593853031713846</v>
      </c>
      <c r="J321" s="2">
        <f t="shared" si="105"/>
        <v>0.056872896040375</v>
      </c>
      <c r="K321" s="3">
        <f t="shared" si="95"/>
        <v>0.000516408044586739</v>
      </c>
      <c r="L321" s="3">
        <f t="shared" si="95"/>
        <v>0.0103285181572808</v>
      </c>
      <c r="M321" s="3">
        <f t="shared" si="95"/>
        <v>0.989155073798132</v>
      </c>
      <c r="N321" s="4">
        <f t="shared" si="96"/>
        <v>1338.079801</v>
      </c>
      <c r="O321" s="4">
        <f t="shared" si="97"/>
        <v>0</v>
      </c>
      <c r="P321" s="4">
        <v>0</v>
      </c>
      <c r="Q321" s="4">
        <f t="shared" si="106"/>
        <v>0.8</v>
      </c>
      <c r="R321" s="5">
        <f t="shared" si="107"/>
        <v>0.690995173535423</v>
      </c>
      <c r="S321" s="5">
        <f t="shared" si="107"/>
        <v>0</v>
      </c>
      <c r="T321" s="5">
        <f t="shared" si="107"/>
        <v>0</v>
      </c>
      <c r="U321" s="5">
        <f t="shared" si="108"/>
        <v>2.37532996086627e-5</v>
      </c>
      <c r="W321" s="4">
        <f t="shared" si="98"/>
        <v>445.869316844448</v>
      </c>
      <c r="X321" s="4">
        <f t="shared" si="99"/>
        <v>0</v>
      </c>
      <c r="Y321" s="4">
        <f t="shared" si="100"/>
        <v>0.73</v>
      </c>
      <c r="Z321" s="5">
        <f t="shared" si="109"/>
        <v>4.60516933480225</v>
      </c>
      <c r="AA321" s="5">
        <f t="shared" si="109"/>
        <v>0</v>
      </c>
      <c r="AB321" s="5">
        <f t="shared" si="110"/>
        <v>0.000433512713151107</v>
      </c>
      <c r="AD321" s="4">
        <f t="shared" si="101"/>
        <v>4469.476592</v>
      </c>
      <c r="AE321" s="5">
        <f t="shared" si="114"/>
        <v>0.43056931215936</v>
      </c>
      <c r="AG321">
        <f t="shared" si="111"/>
        <v>5.72673382049703</v>
      </c>
      <c r="AH321">
        <f t="shared" si="112"/>
        <v>0.00045726601275977</v>
      </c>
      <c r="AJ321">
        <f t="shared" si="102"/>
        <v>2.34355684763753</v>
      </c>
      <c r="AK321">
        <f t="shared" si="103"/>
        <v>0.000187127414855483</v>
      </c>
    </row>
    <row r="322" spans="1:37">
      <c r="A322">
        <v>18.3701128025408</v>
      </c>
      <c r="B322">
        <v>0.010702237149754</v>
      </c>
      <c r="C322">
        <v>0.000510532273219689</v>
      </c>
      <c r="D322">
        <f t="shared" si="92"/>
        <v>0.0101917048765343</v>
      </c>
      <c r="E322">
        <f t="shared" si="93"/>
        <v>0.989297762850246</v>
      </c>
      <c r="F322">
        <f t="shared" si="94"/>
        <v>1</v>
      </c>
      <c r="G322" s="1">
        <v>320</v>
      </c>
      <c r="H322" s="2">
        <f t="shared" si="113"/>
        <v>2.94659959679287e-5</v>
      </c>
      <c r="I322" s="2">
        <f t="shared" si="104"/>
        <v>0.00058859937258536</v>
      </c>
      <c r="J322" s="2">
        <f t="shared" si="105"/>
        <v>0.0568783753279469</v>
      </c>
      <c r="K322" s="3">
        <f t="shared" si="95"/>
        <v>0.000512483827015788</v>
      </c>
      <c r="L322" s="3">
        <f t="shared" si="95"/>
        <v>0.010237144516342</v>
      </c>
      <c r="M322" s="3">
        <f t="shared" si="95"/>
        <v>0.989250371656642</v>
      </c>
      <c r="N322" s="4">
        <f t="shared" si="96"/>
        <v>1338.079801</v>
      </c>
      <c r="O322" s="4">
        <f t="shared" si="97"/>
        <v>0</v>
      </c>
      <c r="P322" s="4">
        <v>0</v>
      </c>
      <c r="Q322" s="4">
        <f t="shared" si="106"/>
        <v>0.8</v>
      </c>
      <c r="R322" s="5">
        <f t="shared" si="107"/>
        <v>0.685744257269004</v>
      </c>
      <c r="S322" s="5">
        <f t="shared" si="107"/>
        <v>0</v>
      </c>
      <c r="T322" s="5">
        <f t="shared" si="107"/>
        <v>0</v>
      </c>
      <c r="U322" s="5">
        <f t="shared" si="108"/>
        <v>2.3572796774343e-5</v>
      </c>
      <c r="W322" s="4">
        <f t="shared" si="98"/>
        <v>63.735973487984</v>
      </c>
      <c r="X322" s="4">
        <f t="shared" si="99"/>
        <v>0</v>
      </c>
      <c r="Y322" s="4">
        <f t="shared" si="100"/>
        <v>0.73</v>
      </c>
      <c r="Z322" s="5">
        <f t="shared" si="109"/>
        <v>0.652474371486235</v>
      </c>
      <c r="AA322" s="5">
        <f t="shared" si="109"/>
        <v>0</v>
      </c>
      <c r="AB322" s="5">
        <f t="shared" si="110"/>
        <v>0.000429677541987313</v>
      </c>
      <c r="AD322" s="4">
        <f t="shared" si="101"/>
        <v>4469.476592</v>
      </c>
      <c r="AE322" s="5">
        <f t="shared" si="114"/>
        <v>0.425931547876841</v>
      </c>
      <c r="AG322">
        <f t="shared" si="111"/>
        <v>1.76415017663208</v>
      </c>
      <c r="AH322">
        <f t="shared" si="112"/>
        <v>0.000453250338761656</v>
      </c>
      <c r="AJ322">
        <f t="shared" si="102"/>
        <v>0.719922485827259</v>
      </c>
      <c r="AK322">
        <f t="shared" si="103"/>
        <v>0.000184964474626692</v>
      </c>
    </row>
    <row r="323" spans="1:37">
      <c r="A323">
        <v>18.4276092432373</v>
      </c>
      <c r="B323">
        <v>0.0106084724862308</v>
      </c>
      <c r="C323">
        <v>0.000506670804180175</v>
      </c>
      <c r="D323">
        <f t="shared" ref="D323:D349" si="115">B323-C323</f>
        <v>0.0101018016820506</v>
      </c>
      <c r="E323">
        <f t="shared" ref="E323:E349" si="116">1-B323</f>
        <v>0.989391527513769</v>
      </c>
      <c r="F323">
        <f t="shared" ref="F323:F349" si="117">C323+D323+E323</f>
        <v>1</v>
      </c>
      <c r="G323" s="1">
        <v>321</v>
      </c>
      <c r="H323" s="2">
        <f t="shared" si="113"/>
        <v>2.92427782080094e-5</v>
      </c>
      <c r="I323" s="2">
        <f t="shared" si="104"/>
        <v>0.000583402198184858</v>
      </c>
      <c r="J323" s="2">
        <f t="shared" si="105"/>
        <v>0.0568837957201073</v>
      </c>
      <c r="K323" s="3">
        <f t="shared" ref="K323:M349" si="118">H323/($H323+$I323+$J323)</f>
        <v>0.000508601538699932</v>
      </c>
      <c r="L323" s="3">
        <f t="shared" si="118"/>
        <v>0.0101467532792925</v>
      </c>
      <c r="M323" s="3">
        <f t="shared" si="118"/>
        <v>0.989344645182008</v>
      </c>
      <c r="N323" s="4">
        <f t="shared" ref="N323:N349" si="119">IF($G323&lt;=6,C_oxa+C_cap+C_bev,C_cap+C_bev)</f>
        <v>1338.079801</v>
      </c>
      <c r="O323" s="4">
        <f t="shared" ref="O323:O349" si="120">IF($G323&lt;=36,IF(MOD($G323-1,9)=0,C_test,0),IF(MOD($G323-1,18)=0,C_test,0))+IF($G323&lt;=36,IF(MOD($G323-1,9)=0,C_imag,0),IF(MOD($G323-1,18)=0,C_imag,0))</f>
        <v>0</v>
      </c>
      <c r="P323" s="4">
        <v>0</v>
      </c>
      <c r="Q323" s="4">
        <f t="shared" si="106"/>
        <v>0.8</v>
      </c>
      <c r="R323" s="5">
        <f t="shared" si="107"/>
        <v>0.680549445691899</v>
      </c>
      <c r="S323" s="5">
        <f t="shared" si="107"/>
        <v>0</v>
      </c>
      <c r="T323" s="5">
        <f t="shared" si="107"/>
        <v>0</v>
      </c>
      <c r="U323" s="5">
        <f t="shared" si="108"/>
        <v>2.33942225664075e-5</v>
      </c>
      <c r="W323" s="4">
        <f t="shared" ref="W323:W349" si="121">C_bst*R_bst1+IF(MOD($G323-1,2)=0,C_foriB*R_foriB1+C_foriC*R_foriC1+C_IriB*R_IriCaB1+C_XeB*R_XeB1,0)+IF(MOD($G323,4)=0,0,C_Fru*R_Fru1)+C_fori*R_fori1+C_IriCaB*R_IriCaB1+C_CaB*R_CaB1</f>
        <v>445.869316844448</v>
      </c>
      <c r="X323" s="4">
        <f t="shared" ref="X323:X349" si="122">IF($G323&lt;=36,IF(MOD($G323-1,9)=0,C_test,0),IF(MOD($G323-1,18)=0,C_test,0))+IF($G323&lt;=36,IF(MOD($G323-1,9)=0,C_imag,0),IF(MOD($G323-1,18)=0,C_imag,0))</f>
        <v>0</v>
      </c>
      <c r="Y323" s="4">
        <f t="shared" ref="Y323:Y349" si="123">U_pd</f>
        <v>0.73</v>
      </c>
      <c r="Z323" s="5">
        <f t="shared" si="109"/>
        <v>4.5241259528273</v>
      </c>
      <c r="AA323" s="5">
        <f t="shared" si="109"/>
        <v>0</v>
      </c>
      <c r="AB323" s="5">
        <f t="shared" si="110"/>
        <v>0.000425883604674946</v>
      </c>
      <c r="AD323" s="4">
        <f t="shared" ref="AD323:AD349" si="124">C_eol</f>
        <v>4469.476592</v>
      </c>
      <c r="AE323" s="5">
        <f t="shared" si="114"/>
        <v>0.421353314865955</v>
      </c>
      <c r="AG323">
        <f t="shared" si="111"/>
        <v>5.62602871338515</v>
      </c>
      <c r="AH323">
        <f t="shared" si="112"/>
        <v>0.000449277827241354</v>
      </c>
      <c r="AJ323">
        <f t="shared" ref="AJ323:AJ349" si="125">AG323/(1+dr)^A323</f>
        <v>2.28946401027337</v>
      </c>
      <c r="AK323">
        <f t="shared" ref="AK323:AK349" si="126">AH323/(1+dr)^A323</f>
        <v>0.000182829748741895</v>
      </c>
    </row>
    <row r="324" spans="1:37">
      <c r="A324">
        <v>18.4851056839339</v>
      </c>
      <c r="B324">
        <v>0.0105157125252093</v>
      </c>
      <c r="C324">
        <v>0.000502850402067591</v>
      </c>
      <c r="D324">
        <f t="shared" si="115"/>
        <v>0.0100128621231417</v>
      </c>
      <c r="E324">
        <f t="shared" si="116"/>
        <v>0.989484287474791</v>
      </c>
      <c r="F324">
        <f t="shared" si="117"/>
        <v>1</v>
      </c>
      <c r="G324" s="1">
        <v>322</v>
      </c>
      <c r="H324" s="2">
        <f t="shared" si="113"/>
        <v>2.90219380834922e-5</v>
      </c>
      <c r="I324" s="2">
        <f t="shared" ref="I324:I349" si="127">(D324+D323)*(A324-A323)/2</f>
        <v>0.00057826078730364</v>
      </c>
      <c r="J324" s="2">
        <f t="shared" ref="J324:J349" si="128">(E324+E323)*(A324-A323)/2</f>
        <v>0.0568891579712125</v>
      </c>
      <c r="K324" s="3">
        <f t="shared" si="118"/>
        <v>0.000504760603123883</v>
      </c>
      <c r="L324" s="3">
        <f t="shared" si="118"/>
        <v>0.0100573319025962</v>
      </c>
      <c r="M324" s="3">
        <f t="shared" si="118"/>
        <v>0.98943790749428</v>
      </c>
      <c r="N324" s="4">
        <f t="shared" si="119"/>
        <v>1338.079801</v>
      </c>
      <c r="O324" s="4">
        <f t="shared" si="120"/>
        <v>0</v>
      </c>
      <c r="P324" s="4">
        <v>0</v>
      </c>
      <c r="Q324" s="4">
        <f t="shared" ref="Q324:Q349" si="129">(U_pfs1)</f>
        <v>0.8</v>
      </c>
      <c r="R324" s="5">
        <f t="shared" ref="R324:T349" si="130">N324*$K324</f>
        <v>0.675409967380645</v>
      </c>
      <c r="S324" s="5">
        <f t="shared" si="130"/>
        <v>0</v>
      </c>
      <c r="T324" s="5">
        <f t="shared" si="130"/>
        <v>0</v>
      </c>
      <c r="U324" s="5">
        <f t="shared" ref="U324:U349" si="131">Q324*$H324</f>
        <v>2.32175504667938e-5</v>
      </c>
      <c r="W324" s="4">
        <f t="shared" si="121"/>
        <v>84.428751887984</v>
      </c>
      <c r="X324" s="4">
        <f t="shared" si="122"/>
        <v>0</v>
      </c>
      <c r="Y324" s="4">
        <f t="shared" si="123"/>
        <v>0.73</v>
      </c>
      <c r="Z324" s="5">
        <f t="shared" ref="Z324:AA349" si="132">W324*$L324</f>
        <v>0.849127979859398</v>
      </c>
      <c r="AA324" s="5">
        <f t="shared" si="132"/>
        <v>0</v>
      </c>
      <c r="AB324" s="5">
        <f t="shared" ref="AB324:AB349" si="133">Y324*$I324</f>
        <v>0.000422130374731657</v>
      </c>
      <c r="AD324" s="4">
        <f t="shared" si="124"/>
        <v>4469.476592</v>
      </c>
      <c r="AE324" s="5">
        <f t="shared" si="114"/>
        <v>0.416833721617096</v>
      </c>
      <c r="AG324">
        <f t="shared" ref="AG324:AG349" si="134">SUM(R324:T324)+SUM(Z324:AA324)+AE324</f>
        <v>1.94137166885714</v>
      </c>
      <c r="AH324">
        <f t="shared" ref="AH324:AH349" si="135">U324+AB324</f>
        <v>0.000445347925198451</v>
      </c>
      <c r="AJ324">
        <f t="shared" si="125"/>
        <v>0.787811388893843</v>
      </c>
      <c r="AK324">
        <f t="shared" si="126"/>
        <v>0.000180722822486703</v>
      </c>
    </row>
    <row r="325" spans="1:37">
      <c r="A325">
        <v>18.5426021246304</v>
      </c>
      <c r="B325">
        <v>0.0104239444398523</v>
      </c>
      <c r="C325">
        <v>0.000499070504841156</v>
      </c>
      <c r="D325">
        <f t="shared" si="115"/>
        <v>0.00992487393501114</v>
      </c>
      <c r="E325">
        <f t="shared" si="116"/>
        <v>0.989576055560148</v>
      </c>
      <c r="F325">
        <f t="shared" si="117"/>
        <v>1</v>
      </c>
      <c r="G325" s="1">
        <v>323</v>
      </c>
      <c r="H325" s="2">
        <f t="shared" ref="H325:H349" si="136">(C325+C324)*(A325-A324)/2</f>
        <v>2.88034430033312e-5</v>
      </c>
      <c r="I325" s="2">
        <f t="shared" si="127"/>
        <v>0.000573174429445029</v>
      </c>
      <c r="J325" s="2">
        <f t="shared" si="128"/>
        <v>0.0568944628240518</v>
      </c>
      <c r="K325" s="3">
        <f t="shared" si="118"/>
        <v>0.000500960453454374</v>
      </c>
      <c r="L325" s="3">
        <f t="shared" si="118"/>
        <v>0.00996886802907643</v>
      </c>
      <c r="M325" s="3">
        <f t="shared" si="118"/>
        <v>0.989530171517469</v>
      </c>
      <c r="N325" s="4">
        <f t="shared" si="119"/>
        <v>1338.079801</v>
      </c>
      <c r="O325" s="4">
        <f t="shared" si="120"/>
        <v>0</v>
      </c>
      <c r="P325" s="4">
        <v>0</v>
      </c>
      <c r="Q325" s="4">
        <f t="shared" si="129"/>
        <v>0.8</v>
      </c>
      <c r="R325" s="5">
        <f t="shared" si="130"/>
        <v>0.670325063867098</v>
      </c>
      <c r="S325" s="5">
        <f t="shared" si="130"/>
        <v>0</v>
      </c>
      <c r="T325" s="5">
        <f t="shared" si="130"/>
        <v>0</v>
      </c>
      <c r="U325" s="5">
        <f t="shared" si="131"/>
        <v>2.3042754402665e-5</v>
      </c>
      <c r="W325" s="4">
        <f t="shared" si="121"/>
        <v>445.869316844448</v>
      </c>
      <c r="X325" s="4">
        <f t="shared" si="122"/>
        <v>0</v>
      </c>
      <c r="Y325" s="4">
        <f t="shared" si="123"/>
        <v>0.73</v>
      </c>
      <c r="Z325" s="5">
        <f t="shared" si="132"/>
        <v>4.44481237783677</v>
      </c>
      <c r="AA325" s="5">
        <f t="shared" si="132"/>
        <v>0</v>
      </c>
      <c r="AB325" s="5">
        <f t="shared" si="133"/>
        <v>0.000418417333494871</v>
      </c>
      <c r="AD325" s="4">
        <f t="shared" si="124"/>
        <v>4469.476592</v>
      </c>
      <c r="AE325" s="5">
        <f t="shared" ref="AE325:AE349" si="137">AD325*($M325-$M324)</f>
        <v>0.412371891928287</v>
      </c>
      <c r="AG325">
        <f t="shared" si="134"/>
        <v>5.52750933363215</v>
      </c>
      <c r="AH325">
        <f t="shared" si="135"/>
        <v>0.000441460087897536</v>
      </c>
      <c r="AJ325">
        <f t="shared" si="125"/>
        <v>2.23678758016363</v>
      </c>
      <c r="AK325">
        <f t="shared" si="126"/>
        <v>0.000178643287988497</v>
      </c>
    </row>
    <row r="326" spans="1:37">
      <c r="A326">
        <v>18.6000985653269</v>
      </c>
      <c r="B326">
        <v>0.010333155594343</v>
      </c>
      <c r="C326">
        <v>0.000495330559855403</v>
      </c>
      <c r="D326">
        <f t="shared" si="115"/>
        <v>0.0098378250344876</v>
      </c>
      <c r="E326">
        <f t="shared" si="116"/>
        <v>0.989666844405657</v>
      </c>
      <c r="F326">
        <f t="shared" si="117"/>
        <v>1</v>
      </c>
      <c r="G326" s="1">
        <v>324</v>
      </c>
      <c r="H326" s="2">
        <f t="shared" si="136"/>
        <v>2.85872609224312e-5</v>
      </c>
      <c r="I326" s="2">
        <f t="shared" si="127"/>
        <v>0.000568142424651285</v>
      </c>
      <c r="J326" s="2">
        <f t="shared" si="128"/>
        <v>0.0568997110109265</v>
      </c>
      <c r="K326" s="3">
        <f t="shared" si="118"/>
        <v>0.00049720053234828</v>
      </c>
      <c r="L326" s="3">
        <f t="shared" si="118"/>
        <v>0.00988134948474937</v>
      </c>
      <c r="M326" s="3">
        <f t="shared" si="118"/>
        <v>0.989621449982902</v>
      </c>
      <c r="N326" s="4">
        <f t="shared" si="119"/>
        <v>1338.079801</v>
      </c>
      <c r="O326" s="4">
        <f t="shared" si="120"/>
        <v>0</v>
      </c>
      <c r="P326" s="4">
        <v>0</v>
      </c>
      <c r="Q326" s="4">
        <f t="shared" si="129"/>
        <v>0.8</v>
      </c>
      <c r="R326" s="5">
        <f t="shared" si="130"/>
        <v>0.66529398938168</v>
      </c>
      <c r="S326" s="5">
        <f t="shared" si="130"/>
        <v>0</v>
      </c>
      <c r="T326" s="5">
        <f t="shared" si="130"/>
        <v>0</v>
      </c>
      <c r="U326" s="5">
        <f t="shared" si="131"/>
        <v>2.28698087379449e-5</v>
      </c>
      <c r="W326" s="4">
        <f t="shared" si="121"/>
        <v>63.735973487984</v>
      </c>
      <c r="X326" s="4">
        <f t="shared" si="122"/>
        <v>0</v>
      </c>
      <c r="Y326" s="4">
        <f t="shared" si="123"/>
        <v>0.73</v>
      </c>
      <c r="Z326" s="5">
        <f t="shared" si="132"/>
        <v>0.62979742878549</v>
      </c>
      <c r="AA326" s="5">
        <f t="shared" si="132"/>
        <v>0</v>
      </c>
      <c r="AB326" s="5">
        <f t="shared" si="133"/>
        <v>0.000414743969995438</v>
      </c>
      <c r="AD326" s="4">
        <f t="shared" si="124"/>
        <v>4469.476592</v>
      </c>
      <c r="AE326" s="5">
        <f t="shared" si="137"/>
        <v>0.407966964606961</v>
      </c>
      <c r="AG326">
        <f t="shared" si="134"/>
        <v>1.70305838277413</v>
      </c>
      <c r="AH326">
        <f t="shared" si="135"/>
        <v>0.000437613778733383</v>
      </c>
      <c r="AJ326">
        <f t="shared" si="125"/>
        <v>0.687236923660524</v>
      </c>
      <c r="AK326">
        <f t="shared" si="126"/>
        <v>0.000176590744093166</v>
      </c>
    </row>
    <row r="327" spans="1:37">
      <c r="A327">
        <v>18.6575950060234</v>
      </c>
      <c r="B327">
        <v>0.0102433335406238</v>
      </c>
      <c r="C327">
        <v>0.000491630023674844</v>
      </c>
      <c r="D327">
        <f t="shared" si="115"/>
        <v>0.00975170351694896</v>
      </c>
      <c r="E327">
        <f t="shared" si="116"/>
        <v>0.989756666459376</v>
      </c>
      <c r="F327">
        <f t="shared" si="117"/>
        <v>1</v>
      </c>
      <c r="G327" s="1">
        <v>325</v>
      </c>
      <c r="H327" s="2">
        <f t="shared" si="136"/>
        <v>2.8373360330365e-5</v>
      </c>
      <c r="I327" s="2">
        <f t="shared" si="127"/>
        <v>0.000563164083315034</v>
      </c>
      <c r="J327" s="2">
        <f t="shared" si="128"/>
        <v>0.0569049032528548</v>
      </c>
      <c r="K327" s="3">
        <f t="shared" si="118"/>
        <v>0.000493480291765123</v>
      </c>
      <c r="L327" s="3">
        <f t="shared" si="118"/>
        <v>0.00979476427571828</v>
      </c>
      <c r="M327" s="3">
        <f t="shared" si="118"/>
        <v>0.989711755432517</v>
      </c>
      <c r="N327" s="4">
        <f t="shared" si="119"/>
        <v>1338.079801</v>
      </c>
      <c r="O327" s="4">
        <f t="shared" si="120"/>
        <v>1574.14362</v>
      </c>
      <c r="P327" s="4">
        <v>0</v>
      </c>
      <c r="Q327" s="4">
        <f t="shared" si="129"/>
        <v>0.8</v>
      </c>
      <c r="R327" s="5">
        <f t="shared" si="130"/>
        <v>0.660316010602498</v>
      </c>
      <c r="S327" s="5">
        <f t="shared" si="130"/>
        <v>0.776808852877808</v>
      </c>
      <c r="T327" s="5">
        <f t="shared" si="130"/>
        <v>0</v>
      </c>
      <c r="U327" s="5">
        <f t="shared" si="131"/>
        <v>2.2698688264292e-5</v>
      </c>
      <c r="W327" s="4">
        <f t="shared" si="121"/>
        <v>445.869316844448</v>
      </c>
      <c r="X327" s="4">
        <f t="shared" si="122"/>
        <v>1574.14362</v>
      </c>
      <c r="Y327" s="4">
        <f t="shared" si="123"/>
        <v>0.73</v>
      </c>
      <c r="Z327" s="5">
        <f t="shared" si="132"/>
        <v>4.36718485626691</v>
      </c>
      <c r="AA327" s="5">
        <f t="shared" si="132"/>
        <v>15.4183656940258</v>
      </c>
      <c r="AB327" s="5">
        <f t="shared" si="133"/>
        <v>0.000411109780819975</v>
      </c>
      <c r="AD327" s="4">
        <f t="shared" si="124"/>
        <v>4469.476592</v>
      </c>
      <c r="AE327" s="5">
        <f t="shared" si="137"/>
        <v>0.403618093180666</v>
      </c>
      <c r="AG327">
        <f t="shared" si="134"/>
        <v>21.6262935069537</v>
      </c>
      <c r="AH327">
        <f t="shared" si="135"/>
        <v>0.000433808469084267</v>
      </c>
      <c r="AJ327">
        <f t="shared" si="125"/>
        <v>8.70243388148817</v>
      </c>
      <c r="AK327">
        <f t="shared" si="126"/>
        <v>0.000174564796238503</v>
      </c>
    </row>
    <row r="328" spans="1:37">
      <c r="A328">
        <v>18.71509144672</v>
      </c>
      <c r="B328">
        <v>0.0101544660151979</v>
      </c>
      <c r="C328">
        <v>0.000487968361892839</v>
      </c>
      <c r="D328">
        <f t="shared" si="115"/>
        <v>0.00966649765330506</v>
      </c>
      <c r="E328">
        <f t="shared" si="116"/>
        <v>0.989845533984802</v>
      </c>
      <c r="F328">
        <f t="shared" si="117"/>
        <v>1</v>
      </c>
      <c r="G328" s="1">
        <v>326</v>
      </c>
      <c r="H328" s="2">
        <f t="shared" si="136"/>
        <v>2.81617102411385e-5</v>
      </c>
      <c r="I328" s="2">
        <f t="shared" si="127"/>
        <v>0.000558238726010076</v>
      </c>
      <c r="J328" s="2">
        <f t="shared" si="128"/>
        <v>0.0569100402603484</v>
      </c>
      <c r="K328" s="3">
        <f t="shared" si="118"/>
        <v>0.000489799192783841</v>
      </c>
      <c r="L328" s="3">
        <f t="shared" si="118"/>
        <v>0.00970910058512701</v>
      </c>
      <c r="M328" s="3">
        <f t="shared" si="118"/>
        <v>0.989801100222089</v>
      </c>
      <c r="N328" s="4">
        <f t="shared" si="119"/>
        <v>1338.079801</v>
      </c>
      <c r="O328" s="4">
        <f t="shared" si="120"/>
        <v>0</v>
      </c>
      <c r="P328" s="4">
        <v>0</v>
      </c>
      <c r="Q328" s="4">
        <f t="shared" si="129"/>
        <v>0.8</v>
      </c>
      <c r="R328" s="5">
        <f t="shared" si="130"/>
        <v>0.655390406410163</v>
      </c>
      <c r="S328" s="5">
        <f t="shared" si="130"/>
        <v>0</v>
      </c>
      <c r="T328" s="5">
        <f t="shared" si="130"/>
        <v>0</v>
      </c>
      <c r="U328" s="5">
        <f t="shared" si="131"/>
        <v>2.25293681929108e-5</v>
      </c>
      <c r="W328" s="4">
        <f t="shared" si="121"/>
        <v>84.428751887984</v>
      </c>
      <c r="X328" s="4">
        <f t="shared" si="122"/>
        <v>0</v>
      </c>
      <c r="Y328" s="4">
        <f t="shared" si="123"/>
        <v>0.73</v>
      </c>
      <c r="Z328" s="5">
        <f t="shared" si="132"/>
        <v>0.819727244357168</v>
      </c>
      <c r="AA328" s="5">
        <f t="shared" si="132"/>
        <v>0</v>
      </c>
      <c r="AB328" s="5">
        <f t="shared" si="133"/>
        <v>0.000407514269987355</v>
      </c>
      <c r="AD328" s="4">
        <f t="shared" si="124"/>
        <v>4469.476592</v>
      </c>
      <c r="AE328" s="5">
        <f t="shared" si="137"/>
        <v>0.399324445611746</v>
      </c>
      <c r="AG328">
        <f t="shared" si="134"/>
        <v>1.87444209637908</v>
      </c>
      <c r="AH328">
        <f t="shared" si="135"/>
        <v>0.000430043638180266</v>
      </c>
      <c r="AJ328">
        <f t="shared" si="125"/>
        <v>0.752163681172636</v>
      </c>
      <c r="AK328">
        <f t="shared" si="126"/>
        <v>0.000172565056335102</v>
      </c>
    </row>
    <row r="329" spans="1:37">
      <c r="A329">
        <v>18.7725878874165</v>
      </c>
      <c r="B329">
        <v>0.0100665409359928</v>
      </c>
      <c r="C329">
        <v>0.00048434504895458</v>
      </c>
      <c r="D329">
        <f t="shared" si="115"/>
        <v>0.00958219588703822</v>
      </c>
      <c r="E329">
        <f t="shared" si="116"/>
        <v>0.989933459064007</v>
      </c>
      <c r="F329">
        <f t="shared" si="117"/>
        <v>1</v>
      </c>
      <c r="G329" s="1">
        <v>327</v>
      </c>
      <c r="H329" s="2">
        <f t="shared" si="136"/>
        <v>2.79522801826002e-5</v>
      </c>
      <c r="I329" s="2">
        <f t="shared" si="127"/>
        <v>0.000553365683313727</v>
      </c>
      <c r="J329" s="2">
        <f t="shared" si="128"/>
        <v>0.0569151227330039</v>
      </c>
      <c r="K329" s="3">
        <f t="shared" si="118"/>
        <v>0.000486156705423709</v>
      </c>
      <c r="L329" s="3">
        <f t="shared" si="118"/>
        <v>0.00962434677017164</v>
      </c>
      <c r="M329" s="3">
        <f t="shared" si="118"/>
        <v>0.989889496524405</v>
      </c>
      <c r="N329" s="4">
        <f t="shared" si="119"/>
        <v>1338.079801</v>
      </c>
      <c r="O329" s="4">
        <f t="shared" si="120"/>
        <v>0</v>
      </c>
      <c r="P329" s="4">
        <v>0</v>
      </c>
      <c r="Q329" s="4">
        <f t="shared" si="129"/>
        <v>0.8</v>
      </c>
      <c r="R329" s="5">
        <f t="shared" si="130"/>
        <v>0.650516467648173</v>
      </c>
      <c r="S329" s="5">
        <f t="shared" si="130"/>
        <v>0</v>
      </c>
      <c r="T329" s="5">
        <f t="shared" si="130"/>
        <v>0</v>
      </c>
      <c r="U329" s="5">
        <f t="shared" si="131"/>
        <v>2.23618241460802e-5</v>
      </c>
      <c r="W329" s="4">
        <f t="shared" si="121"/>
        <v>445.869316844448</v>
      </c>
      <c r="X329" s="4">
        <f t="shared" si="122"/>
        <v>0</v>
      </c>
      <c r="Y329" s="4">
        <f t="shared" si="123"/>
        <v>0.73</v>
      </c>
      <c r="Z329" s="5">
        <f t="shared" si="132"/>
        <v>4.2912009194905</v>
      </c>
      <c r="AA329" s="5">
        <f t="shared" si="132"/>
        <v>0</v>
      </c>
      <c r="AB329" s="5">
        <f t="shared" si="133"/>
        <v>0.00040395694881902</v>
      </c>
      <c r="AD329" s="4">
        <f t="shared" si="124"/>
        <v>4469.476592</v>
      </c>
      <c r="AE329" s="5">
        <f t="shared" si="137"/>
        <v>0.395085204018467</v>
      </c>
      <c r="AG329">
        <f t="shared" si="134"/>
        <v>5.33680259115714</v>
      </c>
      <c r="AH329">
        <f t="shared" si="135"/>
        <v>0.000426318772965101</v>
      </c>
      <c r="AJ329">
        <f t="shared" si="125"/>
        <v>2.13551762163762</v>
      </c>
      <c r="AK329">
        <f t="shared" si="126"/>
        <v>0.000170591142646051</v>
      </c>
    </row>
    <row r="330" spans="1:37">
      <c r="A330">
        <v>18.830084328113</v>
      </c>
      <c r="B330">
        <v>0.00997954639928379</v>
      </c>
      <c r="C330">
        <v>0.000480759567984054</v>
      </c>
      <c r="D330">
        <f t="shared" si="115"/>
        <v>0.00949878683129974</v>
      </c>
      <c r="E330">
        <f t="shared" si="116"/>
        <v>0.990020453600716</v>
      </c>
      <c r="F330">
        <f t="shared" si="117"/>
        <v>1</v>
      </c>
      <c r="G330" s="1">
        <v>328</v>
      </c>
      <c r="H330" s="2">
        <f t="shared" si="136"/>
        <v>2.77450401868653e-5</v>
      </c>
      <c r="I330" s="2">
        <f t="shared" si="127"/>
        <v>0.000548544295647931</v>
      </c>
      <c r="J330" s="2">
        <f t="shared" si="128"/>
        <v>0.0569201513606654</v>
      </c>
      <c r="K330" s="3">
        <f t="shared" si="118"/>
        <v>0.000482552308469317</v>
      </c>
      <c r="L330" s="3">
        <f t="shared" si="118"/>
        <v>0.00954049135916898</v>
      </c>
      <c r="M330" s="3">
        <f t="shared" si="118"/>
        <v>0.989976956332362</v>
      </c>
      <c r="N330" s="4">
        <f t="shared" si="119"/>
        <v>1338.079801</v>
      </c>
      <c r="O330" s="4">
        <f t="shared" si="120"/>
        <v>0</v>
      </c>
      <c r="P330" s="4">
        <v>0</v>
      </c>
      <c r="Q330" s="4">
        <f t="shared" si="129"/>
        <v>0.8</v>
      </c>
      <c r="R330" s="5">
        <f t="shared" si="130"/>
        <v>0.645693496888714</v>
      </c>
      <c r="S330" s="5">
        <f t="shared" si="130"/>
        <v>0</v>
      </c>
      <c r="T330" s="5">
        <f t="shared" si="130"/>
        <v>0</v>
      </c>
      <c r="U330" s="5">
        <f t="shared" si="131"/>
        <v>2.21960321494923e-5</v>
      </c>
      <c r="W330" s="4">
        <f t="shared" si="121"/>
        <v>63.735973487984</v>
      </c>
      <c r="X330" s="4">
        <f t="shared" si="122"/>
        <v>0</v>
      </c>
      <c r="Y330" s="4">
        <f t="shared" si="123"/>
        <v>0.73</v>
      </c>
      <c r="Z330" s="5">
        <f t="shared" si="132"/>
        <v>0.608072504330334</v>
      </c>
      <c r="AA330" s="5">
        <f t="shared" si="132"/>
        <v>0</v>
      </c>
      <c r="AB330" s="5">
        <f t="shared" si="133"/>
        <v>0.00040043733582299</v>
      </c>
      <c r="AD330" s="4">
        <f t="shared" si="124"/>
        <v>4469.476592</v>
      </c>
      <c r="AE330" s="5">
        <f t="shared" si="137"/>
        <v>0.390899564405083</v>
      </c>
      <c r="AG330">
        <f t="shared" si="134"/>
        <v>1.64466556562413</v>
      </c>
      <c r="AH330">
        <f t="shared" si="135"/>
        <v>0.000422633367972482</v>
      </c>
      <c r="AJ330">
        <f t="shared" si="125"/>
        <v>0.656268125455192</v>
      </c>
      <c r="AK330">
        <f t="shared" si="126"/>
        <v>0.000168642679673822</v>
      </c>
    </row>
    <row r="331" spans="1:37">
      <c r="A331">
        <v>18.8875807688095</v>
      </c>
      <c r="B331">
        <v>0.00989347067667653</v>
      </c>
      <c r="C331">
        <v>0.000477211410614917</v>
      </c>
      <c r="D331">
        <f t="shared" si="115"/>
        <v>0.00941625926606161</v>
      </c>
      <c r="E331">
        <f t="shared" si="116"/>
        <v>0.990106529323323</v>
      </c>
      <c r="F331">
        <f t="shared" si="117"/>
        <v>1</v>
      </c>
      <c r="G331" s="1">
        <v>329</v>
      </c>
      <c r="H331" s="2">
        <f t="shared" si="136"/>
        <v>2.7539960779992e-5</v>
      </c>
      <c r="I331" s="2">
        <f t="shared" si="127"/>
        <v>0.000543773913104252</v>
      </c>
      <c r="J331" s="2">
        <f t="shared" si="128"/>
        <v>0.0569251268226159</v>
      </c>
      <c r="K331" s="3">
        <f t="shared" si="118"/>
        <v>0.000478985489299485</v>
      </c>
      <c r="L331" s="3">
        <f t="shared" si="118"/>
        <v>0.00945752304868067</v>
      </c>
      <c r="M331" s="3">
        <f t="shared" si="118"/>
        <v>0.99006349146202</v>
      </c>
      <c r="N331" s="4">
        <f t="shared" si="119"/>
        <v>1338.079801</v>
      </c>
      <c r="O331" s="4">
        <f t="shared" si="120"/>
        <v>0</v>
      </c>
      <c r="P331" s="4">
        <v>0</v>
      </c>
      <c r="Q331" s="4">
        <f t="shared" si="129"/>
        <v>0.8</v>
      </c>
      <c r="R331" s="5">
        <f t="shared" si="130"/>
        <v>0.640920808203743</v>
      </c>
      <c r="S331" s="5">
        <f t="shared" si="130"/>
        <v>0</v>
      </c>
      <c r="T331" s="5">
        <f t="shared" si="130"/>
        <v>0</v>
      </c>
      <c r="U331" s="5">
        <f t="shared" si="131"/>
        <v>2.20319686239936e-5</v>
      </c>
      <c r="W331" s="4">
        <f t="shared" si="121"/>
        <v>445.869316844448</v>
      </c>
      <c r="X331" s="4">
        <f t="shared" si="122"/>
        <v>0</v>
      </c>
      <c r="Y331" s="4">
        <f t="shared" si="123"/>
        <v>0.73</v>
      </c>
      <c r="Z331" s="5">
        <f t="shared" si="132"/>
        <v>4.21681934075587</v>
      </c>
      <c r="AA331" s="5">
        <f t="shared" si="132"/>
        <v>0</v>
      </c>
      <c r="AB331" s="5">
        <f t="shared" si="133"/>
        <v>0.000396954956566104</v>
      </c>
      <c r="AD331" s="4">
        <f t="shared" si="124"/>
        <v>4469.476592</v>
      </c>
      <c r="AE331" s="5">
        <f t="shared" si="137"/>
        <v>0.386766736392388</v>
      </c>
      <c r="AG331">
        <f t="shared" si="134"/>
        <v>5.244506885352</v>
      </c>
      <c r="AH331">
        <f t="shared" si="135"/>
        <v>0.000418986925190097</v>
      </c>
      <c r="AJ331">
        <f t="shared" si="125"/>
        <v>2.08684437136963</v>
      </c>
      <c r="AK331">
        <f t="shared" si="126"/>
        <v>0.000166719298043545</v>
      </c>
    </row>
    <row r="332" spans="1:37">
      <c r="A332">
        <v>18.9450772095061</v>
      </c>
      <c r="B332">
        <v>0.00980830221214707</v>
      </c>
      <c r="C332">
        <v>0.000473700076825154</v>
      </c>
      <c r="D332">
        <f t="shared" si="115"/>
        <v>0.00933460213532192</v>
      </c>
      <c r="E332">
        <f t="shared" si="116"/>
        <v>0.990191697787853</v>
      </c>
      <c r="F332">
        <f t="shared" si="117"/>
        <v>1</v>
      </c>
      <c r="G332" s="1">
        <v>330</v>
      </c>
      <c r="H332" s="2">
        <f t="shared" si="136"/>
        <v>2.73370129726567e-5</v>
      </c>
      <c r="I332" s="2">
        <f t="shared" si="127"/>
        <v>0.000539053895287404</v>
      </c>
      <c r="J332" s="2">
        <f t="shared" si="128"/>
        <v>0.0569300497883396</v>
      </c>
      <c r="K332" s="3">
        <f t="shared" si="118"/>
        <v>0.000475455743720035</v>
      </c>
      <c r="L332" s="3">
        <f t="shared" si="118"/>
        <v>0.00937543070069177</v>
      </c>
      <c r="M332" s="3">
        <f t="shared" si="118"/>
        <v>0.990149113555588</v>
      </c>
      <c r="N332" s="4">
        <f t="shared" si="119"/>
        <v>1338.079801</v>
      </c>
      <c r="O332" s="4">
        <f t="shared" si="120"/>
        <v>0</v>
      </c>
      <c r="P332" s="4">
        <v>0</v>
      </c>
      <c r="Q332" s="4">
        <f t="shared" si="129"/>
        <v>0.8</v>
      </c>
      <c r="R332" s="5">
        <f t="shared" si="130"/>
        <v>0.636197726941212</v>
      </c>
      <c r="S332" s="5">
        <f t="shared" si="130"/>
        <v>0</v>
      </c>
      <c r="T332" s="5">
        <f t="shared" si="130"/>
        <v>0</v>
      </c>
      <c r="U332" s="5">
        <f t="shared" si="131"/>
        <v>2.18696103781254e-5</v>
      </c>
      <c r="W332" s="4">
        <f t="shared" si="121"/>
        <v>84.428751887984</v>
      </c>
      <c r="X332" s="4">
        <f t="shared" si="122"/>
        <v>0</v>
      </c>
      <c r="Y332" s="4">
        <f t="shared" si="123"/>
        <v>0.73</v>
      </c>
      <c r="Z332" s="5">
        <f t="shared" si="132"/>
        <v>0.791555912471693</v>
      </c>
      <c r="AA332" s="5">
        <f t="shared" si="132"/>
        <v>0</v>
      </c>
      <c r="AB332" s="5">
        <f t="shared" si="133"/>
        <v>0.000393509343559805</v>
      </c>
      <c r="AD332" s="4">
        <f t="shared" si="124"/>
        <v>4469.476592</v>
      </c>
      <c r="AE332" s="5">
        <f t="shared" si="137"/>
        <v>0.382685942962168</v>
      </c>
      <c r="AG332">
        <f t="shared" si="134"/>
        <v>1.81043958237507</v>
      </c>
      <c r="AH332">
        <f t="shared" si="135"/>
        <v>0.00041537895393793</v>
      </c>
      <c r="AJ332">
        <f t="shared" si="125"/>
        <v>0.718374866297319</v>
      </c>
      <c r="AK332">
        <f t="shared" si="126"/>
        <v>0.000164820634393344</v>
      </c>
    </row>
    <row r="333" spans="1:37">
      <c r="A333">
        <v>19.0025736502026</v>
      </c>
      <c r="B333">
        <v>0.00972402961913863</v>
      </c>
      <c r="C333">
        <v>0.000470225074775442</v>
      </c>
      <c r="D333">
        <f t="shared" si="115"/>
        <v>0.00925380454436319</v>
      </c>
      <c r="E333">
        <f t="shared" si="116"/>
        <v>0.990275970380861</v>
      </c>
      <c r="F333">
        <f t="shared" si="117"/>
        <v>1</v>
      </c>
      <c r="G333" s="1">
        <v>331</v>
      </c>
      <c r="H333" s="2">
        <f t="shared" si="136"/>
        <v>2.71361682504693e-5</v>
      </c>
      <c r="I333" s="2">
        <f t="shared" si="127"/>
        <v>0.000534383611150471</v>
      </c>
      <c r="J333" s="2">
        <f t="shared" si="128"/>
        <v>0.0569349209170992</v>
      </c>
      <c r="K333" s="3">
        <f t="shared" si="118"/>
        <v>0.000471962575800298</v>
      </c>
      <c r="L333" s="3">
        <f t="shared" si="118"/>
        <v>0.00929420333984255</v>
      </c>
      <c r="M333" s="3">
        <f t="shared" si="118"/>
        <v>0.990233834084357</v>
      </c>
      <c r="N333" s="4">
        <f t="shared" si="119"/>
        <v>1338.079801</v>
      </c>
      <c r="O333" s="4">
        <f t="shared" si="120"/>
        <v>0</v>
      </c>
      <c r="P333" s="4">
        <v>0</v>
      </c>
      <c r="Q333" s="4">
        <f t="shared" si="129"/>
        <v>0.8</v>
      </c>
      <c r="R333" s="5">
        <f t="shared" si="130"/>
        <v>0.63152358950631</v>
      </c>
      <c r="S333" s="5">
        <f t="shared" si="130"/>
        <v>0</v>
      </c>
      <c r="T333" s="5">
        <f t="shared" si="130"/>
        <v>0</v>
      </c>
      <c r="U333" s="5">
        <f t="shared" si="131"/>
        <v>2.17089346003754e-5</v>
      </c>
      <c r="W333" s="4">
        <f t="shared" si="121"/>
        <v>445.869316844448</v>
      </c>
      <c r="X333" s="4">
        <f t="shared" si="122"/>
        <v>0</v>
      </c>
      <c r="Y333" s="4">
        <f t="shared" si="123"/>
        <v>0.73</v>
      </c>
      <c r="Z333" s="5">
        <f t="shared" si="132"/>
        <v>4.14400009374899</v>
      </c>
      <c r="AA333" s="5">
        <f t="shared" si="132"/>
        <v>0</v>
      </c>
      <c r="AB333" s="5">
        <f t="shared" si="133"/>
        <v>0.000390100036139844</v>
      </c>
      <c r="AD333" s="4">
        <f t="shared" si="124"/>
        <v>4469.476592</v>
      </c>
      <c r="AE333" s="5">
        <f t="shared" si="137"/>
        <v>0.378656420194214</v>
      </c>
      <c r="AG333">
        <f t="shared" si="134"/>
        <v>5.15418010344951</v>
      </c>
      <c r="AH333">
        <f t="shared" si="135"/>
        <v>0.000411808970740219</v>
      </c>
      <c r="AJ333">
        <f t="shared" si="125"/>
        <v>2.0394279828786</v>
      </c>
      <c r="AK333">
        <f t="shared" si="126"/>
        <v>0.000162946331263425</v>
      </c>
    </row>
    <row r="334" spans="1:37">
      <c r="A334">
        <v>19.0600700908991</v>
      </c>
      <c r="B334">
        <v>0.00964064167771338</v>
      </c>
      <c r="C334">
        <v>0.000466785920651121</v>
      </c>
      <c r="D334">
        <f t="shared" si="115"/>
        <v>0.00917385575706226</v>
      </c>
      <c r="E334">
        <f t="shared" si="116"/>
        <v>0.990359358322287</v>
      </c>
      <c r="F334">
        <f t="shared" si="117"/>
        <v>1</v>
      </c>
      <c r="G334" s="1">
        <v>332</v>
      </c>
      <c r="H334" s="2">
        <f t="shared" si="136"/>
        <v>2.6937398565256e-5</v>
      </c>
      <c r="I334" s="2">
        <f t="shared" si="127"/>
        <v>0.000529762438848079</v>
      </c>
      <c r="J334" s="2">
        <f t="shared" si="128"/>
        <v>0.0569397408590868</v>
      </c>
      <c r="K334" s="3">
        <f t="shared" si="118"/>
        <v>0.000468505497713281</v>
      </c>
      <c r="L334" s="3">
        <f t="shared" si="118"/>
        <v>0.00921383015071272</v>
      </c>
      <c r="M334" s="3">
        <f t="shared" si="118"/>
        <v>0.990317664351574</v>
      </c>
      <c r="N334" s="4">
        <f t="shared" si="119"/>
        <v>1338.079801</v>
      </c>
      <c r="O334" s="4">
        <f t="shared" si="120"/>
        <v>0</v>
      </c>
      <c r="P334" s="4">
        <v>0</v>
      </c>
      <c r="Q334" s="4">
        <f t="shared" si="129"/>
        <v>0.8</v>
      </c>
      <c r="R334" s="5">
        <f t="shared" si="130"/>
        <v>0.626897743147594</v>
      </c>
      <c r="S334" s="5">
        <f t="shared" si="130"/>
        <v>0</v>
      </c>
      <c r="T334" s="5">
        <f t="shared" si="130"/>
        <v>0</v>
      </c>
      <c r="U334" s="5">
        <f t="shared" si="131"/>
        <v>2.15499188522048e-5</v>
      </c>
      <c r="W334" s="4">
        <f t="shared" si="121"/>
        <v>63.735973487984</v>
      </c>
      <c r="X334" s="4">
        <f t="shared" si="122"/>
        <v>0</v>
      </c>
      <c r="Y334" s="4">
        <f t="shared" si="123"/>
        <v>0.73</v>
      </c>
      <c r="Z334" s="5">
        <f t="shared" si="132"/>
        <v>0.587252434208614</v>
      </c>
      <c r="AA334" s="5">
        <f t="shared" si="132"/>
        <v>0</v>
      </c>
      <c r="AB334" s="5">
        <f t="shared" si="133"/>
        <v>0.000386726580359098</v>
      </c>
      <c r="AD334" s="4">
        <f t="shared" si="124"/>
        <v>4469.476592</v>
      </c>
      <c r="AE334" s="5">
        <f t="shared" si="137"/>
        <v>0.374677417027139</v>
      </c>
      <c r="AG334">
        <f t="shared" si="134"/>
        <v>1.58882759438335</v>
      </c>
      <c r="AH334">
        <f t="shared" si="135"/>
        <v>0.000408276499211303</v>
      </c>
      <c r="AJ334">
        <f t="shared" si="125"/>
        <v>0.626912960733765</v>
      </c>
      <c r="AK334">
        <f t="shared" si="126"/>
        <v>0.000161096036991927</v>
      </c>
    </row>
    <row r="335" spans="1:37">
      <c r="A335">
        <v>19.1175665315957</v>
      </c>
      <c r="B335">
        <v>0.00955812733175848</v>
      </c>
      <c r="C335">
        <v>0.000463382138507674</v>
      </c>
      <c r="D335">
        <f t="shared" si="115"/>
        <v>0.00909474519325081</v>
      </c>
      <c r="E335">
        <f t="shared" si="116"/>
        <v>0.990441872668242</v>
      </c>
      <c r="F335">
        <f t="shared" si="117"/>
        <v>1</v>
      </c>
      <c r="G335" s="1">
        <v>333</v>
      </c>
      <c r="H335" s="2">
        <f t="shared" si="136"/>
        <v>2.67406763256474e-5</v>
      </c>
      <c r="I335" s="2">
        <f t="shared" si="127"/>
        <v>0.00052518976557476</v>
      </c>
      <c r="J335" s="2">
        <f t="shared" si="128"/>
        <v>0.0569445102546992</v>
      </c>
      <c r="K335" s="3">
        <f t="shared" si="118"/>
        <v>0.000465084029579398</v>
      </c>
      <c r="L335" s="3">
        <f t="shared" si="118"/>
        <v>0.00913430047515654</v>
      </c>
      <c r="M335" s="3">
        <f t="shared" si="118"/>
        <v>0.990400615495264</v>
      </c>
      <c r="N335" s="4">
        <f t="shared" si="119"/>
        <v>1338.079801</v>
      </c>
      <c r="O335" s="4">
        <f t="shared" si="120"/>
        <v>0</v>
      </c>
      <c r="P335" s="4">
        <v>0</v>
      </c>
      <c r="Q335" s="4">
        <f t="shared" si="129"/>
        <v>0.8</v>
      </c>
      <c r="R335" s="5">
        <f t="shared" si="130"/>
        <v>0.622319545747878</v>
      </c>
      <c r="S335" s="5">
        <f t="shared" si="130"/>
        <v>0</v>
      </c>
      <c r="T335" s="5">
        <f t="shared" si="130"/>
        <v>0</v>
      </c>
      <c r="U335" s="5">
        <f t="shared" si="131"/>
        <v>2.13925410605179e-5</v>
      </c>
      <c r="W335" s="4">
        <f t="shared" si="121"/>
        <v>445.869316844448</v>
      </c>
      <c r="X335" s="4">
        <f t="shared" si="122"/>
        <v>0</v>
      </c>
      <c r="Y335" s="4">
        <f t="shared" si="123"/>
        <v>0.73</v>
      </c>
      <c r="Z335" s="5">
        <f t="shared" si="132"/>
        <v>4.07270431270996</v>
      </c>
      <c r="AA335" s="5">
        <f t="shared" si="132"/>
        <v>0</v>
      </c>
      <c r="AB335" s="5">
        <f t="shared" si="133"/>
        <v>0.000383388528869575</v>
      </c>
      <c r="AD335" s="4">
        <f t="shared" si="124"/>
        <v>4469.476592</v>
      </c>
      <c r="AE335" s="5">
        <f t="shared" si="137"/>
        <v>0.370748195002837</v>
      </c>
      <c r="AG335">
        <f t="shared" si="134"/>
        <v>5.06577205346068</v>
      </c>
      <c r="AH335">
        <f t="shared" si="135"/>
        <v>0.000404781069930092</v>
      </c>
      <c r="AJ335">
        <f t="shared" si="125"/>
        <v>1.99323180809112</v>
      </c>
      <c r="AK335">
        <f t="shared" si="126"/>
        <v>0.00015926940560751</v>
      </c>
    </row>
    <row r="336" spans="1:37">
      <c r="A336">
        <v>19.1750629722922</v>
      </c>
      <c r="B336">
        <v>0.00947647568624491</v>
      </c>
      <c r="C336">
        <v>0.000460013260119638</v>
      </c>
      <c r="D336">
        <f t="shared" si="115"/>
        <v>0.00901646242612527</v>
      </c>
      <c r="E336">
        <f t="shared" si="116"/>
        <v>0.990523524313755</v>
      </c>
      <c r="F336">
        <f t="shared" si="117"/>
        <v>1</v>
      </c>
      <c r="G336" s="1">
        <v>334</v>
      </c>
      <c r="H336" s="2">
        <f t="shared" si="136"/>
        <v>2.65459743882982e-5</v>
      </c>
      <c r="I336" s="2">
        <f t="shared" si="127"/>
        <v>0.000520664987414729</v>
      </c>
      <c r="J336" s="2">
        <f t="shared" si="128"/>
        <v>0.0569492297346971</v>
      </c>
      <c r="K336" s="3">
        <f t="shared" si="118"/>
        <v>0.000461697699313656</v>
      </c>
      <c r="L336" s="3">
        <f t="shared" si="118"/>
        <v>0.00905560380968804</v>
      </c>
      <c r="M336" s="3">
        <f t="shared" si="118"/>
        <v>0.990482698490998</v>
      </c>
      <c r="N336" s="4">
        <f t="shared" si="119"/>
        <v>1338.079801</v>
      </c>
      <c r="O336" s="4">
        <f t="shared" si="120"/>
        <v>0</v>
      </c>
      <c r="P336" s="4">
        <v>0</v>
      </c>
      <c r="Q336" s="4">
        <f t="shared" si="129"/>
        <v>0.8</v>
      </c>
      <c r="R336" s="5">
        <f t="shared" si="130"/>
        <v>0.617788365619775</v>
      </c>
      <c r="S336" s="5">
        <f t="shared" si="130"/>
        <v>0</v>
      </c>
      <c r="T336" s="5">
        <f t="shared" si="130"/>
        <v>0</v>
      </c>
      <c r="U336" s="5">
        <f t="shared" si="131"/>
        <v>2.12367795106386e-5</v>
      </c>
      <c r="W336" s="4">
        <f t="shared" si="121"/>
        <v>84.428751887984</v>
      </c>
      <c r="X336" s="4">
        <f t="shared" si="122"/>
        <v>0</v>
      </c>
      <c r="Y336" s="4">
        <f t="shared" si="123"/>
        <v>0.73</v>
      </c>
      <c r="Z336" s="5">
        <f t="shared" si="132"/>
        <v>0.764553327244034</v>
      </c>
      <c r="AA336" s="5">
        <f t="shared" si="132"/>
        <v>0</v>
      </c>
      <c r="AB336" s="5">
        <f t="shared" si="133"/>
        <v>0.000380085440812752</v>
      </c>
      <c r="AD336" s="4">
        <f t="shared" si="124"/>
        <v>4469.476592</v>
      </c>
      <c r="AE336" s="5">
        <f t="shared" si="137"/>
        <v>0.366868028035246</v>
      </c>
      <c r="AG336">
        <f t="shared" si="134"/>
        <v>1.74920972089905</v>
      </c>
      <c r="AH336">
        <f t="shared" si="135"/>
        <v>0.000401322220323391</v>
      </c>
      <c r="AJ336">
        <f t="shared" si="125"/>
        <v>0.686334354684755</v>
      </c>
      <c r="AK336">
        <f t="shared" si="126"/>
        <v>0.000157466096726662</v>
      </c>
    </row>
    <row r="337" spans="1:37">
      <c r="A337">
        <v>19.2325594129887</v>
      </c>
      <c r="B337">
        <v>0.00939567600453822</v>
      </c>
      <c r="C337">
        <v>0.000456678824832855</v>
      </c>
      <c r="D337">
        <f t="shared" si="115"/>
        <v>0.00893899717970536</v>
      </c>
      <c r="E337">
        <f t="shared" si="116"/>
        <v>0.990604323995462</v>
      </c>
      <c r="F337">
        <f t="shared" si="117"/>
        <v>1</v>
      </c>
      <c r="G337" s="1">
        <v>335</v>
      </c>
      <c r="H337" s="2">
        <f t="shared" si="136"/>
        <v>2.63532660497111e-5</v>
      </c>
      <c r="I337" s="2">
        <f t="shared" si="127"/>
        <v>0.000516187509202523</v>
      </c>
      <c r="J337" s="2">
        <f t="shared" si="128"/>
        <v>0.0569538999212479</v>
      </c>
      <c r="K337" s="3">
        <f t="shared" si="118"/>
        <v>0.000458346042476246</v>
      </c>
      <c r="L337" s="3">
        <f t="shared" si="118"/>
        <v>0.00897772980291532</v>
      </c>
      <c r="M337" s="3">
        <f t="shared" si="118"/>
        <v>0.990563924154608</v>
      </c>
      <c r="N337" s="4">
        <f t="shared" si="119"/>
        <v>1338.079801</v>
      </c>
      <c r="O337" s="4">
        <f t="shared" si="120"/>
        <v>0</v>
      </c>
      <c r="P337" s="4">
        <v>0</v>
      </c>
      <c r="Q337" s="4">
        <f t="shared" si="129"/>
        <v>0.8</v>
      </c>
      <c r="R337" s="5">
        <f t="shared" si="130"/>
        <v>0.613303581305753</v>
      </c>
      <c r="S337" s="5">
        <f t="shared" si="130"/>
        <v>0</v>
      </c>
      <c r="T337" s="5">
        <f t="shared" si="130"/>
        <v>0</v>
      </c>
      <c r="U337" s="5">
        <f t="shared" si="131"/>
        <v>2.10826128397688e-5</v>
      </c>
      <c r="W337" s="4">
        <f t="shared" si="121"/>
        <v>445.869316844448</v>
      </c>
      <c r="X337" s="4">
        <f t="shared" si="122"/>
        <v>0</v>
      </c>
      <c r="Y337" s="4">
        <f t="shared" si="123"/>
        <v>0.73</v>
      </c>
      <c r="Z337" s="5">
        <f t="shared" si="132"/>
        <v>4.00289425403989</v>
      </c>
      <c r="AA337" s="5">
        <f t="shared" si="132"/>
        <v>0</v>
      </c>
      <c r="AB337" s="5">
        <f t="shared" si="133"/>
        <v>0.000376816881717842</v>
      </c>
      <c r="AD337" s="4">
        <f t="shared" si="124"/>
        <v>4469.476592</v>
      </c>
      <c r="AE337" s="5">
        <f t="shared" si="137"/>
        <v>0.36303620217514</v>
      </c>
      <c r="AG337">
        <f t="shared" si="134"/>
        <v>4.97923403752079</v>
      </c>
      <c r="AH337">
        <f t="shared" si="135"/>
        <v>0.00039789949455761</v>
      </c>
      <c r="AJ337">
        <f t="shared" si="125"/>
        <v>1.94822039964549</v>
      </c>
      <c r="AK337">
        <f t="shared" si="126"/>
        <v>0.000155685775455484</v>
      </c>
    </row>
    <row r="338" spans="1:37">
      <c r="A338">
        <v>19.2900558536852</v>
      </c>
      <c r="B338">
        <v>0.00931571770575989</v>
      </c>
      <c r="C338">
        <v>0.00045337837941998</v>
      </c>
      <c r="D338">
        <f t="shared" si="115"/>
        <v>0.00886233932633991</v>
      </c>
      <c r="E338">
        <f t="shared" si="116"/>
        <v>0.99068428229424</v>
      </c>
      <c r="F338">
        <f t="shared" si="117"/>
        <v>1</v>
      </c>
      <c r="G338" s="1">
        <v>336</v>
      </c>
      <c r="H338" s="2">
        <f t="shared" si="136"/>
        <v>2.61625250373729e-5</v>
      </c>
      <c r="I338" s="2">
        <f t="shared" si="127"/>
        <v>0.000511756744369138</v>
      </c>
      <c r="J338" s="2">
        <f t="shared" si="128"/>
        <v>0.0569585214270937</v>
      </c>
      <c r="K338" s="3">
        <f t="shared" si="118"/>
        <v>0.000455028602126418</v>
      </c>
      <c r="L338" s="3">
        <f t="shared" si="118"/>
        <v>0.00890066825302264</v>
      </c>
      <c r="M338" s="3">
        <f t="shared" si="118"/>
        <v>0.990644303144851</v>
      </c>
      <c r="N338" s="4">
        <f t="shared" si="119"/>
        <v>1338.079801</v>
      </c>
      <c r="O338" s="4">
        <f t="shared" si="120"/>
        <v>0</v>
      </c>
      <c r="P338" s="4">
        <v>0</v>
      </c>
      <c r="Q338" s="4">
        <f t="shared" si="129"/>
        <v>0.8</v>
      </c>
      <c r="R338" s="5">
        <f t="shared" si="130"/>
        <v>0.608864581382625</v>
      </c>
      <c r="S338" s="5">
        <f t="shared" si="130"/>
        <v>0</v>
      </c>
      <c r="T338" s="5">
        <f t="shared" si="130"/>
        <v>0</v>
      </c>
      <c r="U338" s="5">
        <f t="shared" si="131"/>
        <v>2.09300200298984e-5</v>
      </c>
      <c r="W338" s="4">
        <f t="shared" si="121"/>
        <v>63.735973487984</v>
      </c>
      <c r="X338" s="4">
        <f t="shared" si="122"/>
        <v>0</v>
      </c>
      <c r="Y338" s="4">
        <f t="shared" si="123"/>
        <v>0.73</v>
      </c>
      <c r="Z338" s="5">
        <f t="shared" si="132"/>
        <v>0.567292755799992</v>
      </c>
      <c r="AA338" s="5">
        <f t="shared" si="132"/>
        <v>0</v>
      </c>
      <c r="AB338" s="5">
        <f t="shared" si="133"/>
        <v>0.000373582423389471</v>
      </c>
      <c r="AD338" s="4">
        <f t="shared" si="124"/>
        <v>4469.476592</v>
      </c>
      <c r="AE338" s="5">
        <f t="shared" si="137"/>
        <v>0.359252015377411</v>
      </c>
      <c r="AG338">
        <f t="shared" si="134"/>
        <v>1.53540935256003</v>
      </c>
      <c r="AH338">
        <f t="shared" si="135"/>
        <v>0.000394512443419369</v>
      </c>
      <c r="AJ338">
        <f t="shared" si="125"/>
        <v>0.599075307183858</v>
      </c>
      <c r="AK338">
        <f t="shared" si="126"/>
        <v>0.000153928112288266</v>
      </c>
    </row>
    <row r="339" spans="1:37">
      <c r="A339">
        <v>19.3475522943818</v>
      </c>
      <c r="B339">
        <v>0.00923659036219846</v>
      </c>
      <c r="C339">
        <v>0.000450111477939163</v>
      </c>
      <c r="D339">
        <f t="shared" si="115"/>
        <v>0.0087864788842593</v>
      </c>
      <c r="E339">
        <f t="shared" si="116"/>
        <v>0.990763409637802</v>
      </c>
      <c r="F339">
        <f t="shared" si="117"/>
        <v>1</v>
      </c>
      <c r="G339" s="1">
        <v>337</v>
      </c>
      <c r="H339" s="2">
        <f t="shared" si="136"/>
        <v>2.59737255018146e-5</v>
      </c>
      <c r="I339" s="2">
        <f t="shared" si="127"/>
        <v>0.000507372114805393</v>
      </c>
      <c r="J339" s="2">
        <f t="shared" si="128"/>
        <v>0.0569630948562924</v>
      </c>
      <c r="K339" s="3">
        <f t="shared" si="118"/>
        <v>0.000451744928679572</v>
      </c>
      <c r="L339" s="3">
        <f t="shared" si="118"/>
        <v>0.0088244091052996</v>
      </c>
      <c r="M339" s="3">
        <f t="shared" si="118"/>
        <v>0.990723845966021</v>
      </c>
      <c r="N339" s="4">
        <f t="shared" si="119"/>
        <v>1338.079801</v>
      </c>
      <c r="O339" s="4">
        <f t="shared" si="120"/>
        <v>0</v>
      </c>
      <c r="P339" s="4">
        <v>0</v>
      </c>
      <c r="Q339" s="4">
        <f t="shared" si="129"/>
        <v>0.8</v>
      </c>
      <c r="R339" s="5">
        <f t="shared" si="130"/>
        <v>0.60447076427032</v>
      </c>
      <c r="S339" s="5">
        <f t="shared" si="130"/>
        <v>0</v>
      </c>
      <c r="T339" s="5">
        <f t="shared" si="130"/>
        <v>0</v>
      </c>
      <c r="U339" s="5">
        <f t="shared" si="131"/>
        <v>2.07789804014517e-5</v>
      </c>
      <c r="W339" s="4">
        <f t="shared" si="121"/>
        <v>445.869316844448</v>
      </c>
      <c r="X339" s="4">
        <f t="shared" si="122"/>
        <v>0</v>
      </c>
      <c r="Y339" s="4">
        <f t="shared" si="123"/>
        <v>0.73</v>
      </c>
      <c r="Z339" s="5">
        <f t="shared" si="132"/>
        <v>3.93453325933586</v>
      </c>
      <c r="AA339" s="5">
        <f t="shared" si="132"/>
        <v>0</v>
      </c>
      <c r="AB339" s="5">
        <f t="shared" si="133"/>
        <v>0.000370381643807937</v>
      </c>
      <c r="AD339" s="4">
        <f t="shared" si="124"/>
        <v>4469.476592</v>
      </c>
      <c r="AE339" s="5">
        <f t="shared" si="137"/>
        <v>0.355514777280252</v>
      </c>
      <c r="AG339">
        <f t="shared" si="134"/>
        <v>4.89451880088643</v>
      </c>
      <c r="AH339">
        <f t="shared" si="135"/>
        <v>0.000391160624209388</v>
      </c>
      <c r="AJ339">
        <f t="shared" si="125"/>
        <v>1.90435946695583</v>
      </c>
      <c r="AK339">
        <f t="shared" si="126"/>
        <v>0.000152192783012416</v>
      </c>
    </row>
    <row r="340" spans="1:37">
      <c r="A340">
        <v>19.4050487350783</v>
      </c>
      <c r="B340">
        <v>0.00915828369676913</v>
      </c>
      <c r="C340">
        <v>0.000446877681595831</v>
      </c>
      <c r="D340">
        <f t="shared" si="115"/>
        <v>0.0087114060151733</v>
      </c>
      <c r="E340">
        <f t="shared" si="116"/>
        <v>0.990841716303231</v>
      </c>
      <c r="F340">
        <f t="shared" si="117"/>
        <v>1</v>
      </c>
      <c r="G340" s="1">
        <v>338</v>
      </c>
      <c r="H340" s="2">
        <f t="shared" si="136"/>
        <v>2.57868420083037e-5</v>
      </c>
      <c r="I340" s="2">
        <f t="shared" si="127"/>
        <v>0.000503033050717206</v>
      </c>
      <c r="J340" s="2">
        <f t="shared" si="128"/>
        <v>0.0569676208037747</v>
      </c>
      <c r="K340" s="3">
        <f t="shared" si="118"/>
        <v>0.000448494579767497</v>
      </c>
      <c r="L340" s="3">
        <f t="shared" si="118"/>
        <v>0.0087489424497163</v>
      </c>
      <c r="M340" s="3">
        <f t="shared" si="118"/>
        <v>0.990802562970516</v>
      </c>
      <c r="N340" s="4">
        <f t="shared" si="119"/>
        <v>1338.079801</v>
      </c>
      <c r="O340" s="4">
        <f t="shared" si="120"/>
        <v>0</v>
      </c>
      <c r="P340" s="4">
        <v>0</v>
      </c>
      <c r="Q340" s="4">
        <f t="shared" si="129"/>
        <v>0.8</v>
      </c>
      <c r="R340" s="5">
        <f t="shared" si="130"/>
        <v>0.600121538044871</v>
      </c>
      <c r="S340" s="5">
        <f t="shared" si="130"/>
        <v>0</v>
      </c>
      <c r="T340" s="5">
        <f t="shared" si="130"/>
        <v>0</v>
      </c>
      <c r="U340" s="5">
        <f t="shared" si="131"/>
        <v>2.06294736066429e-5</v>
      </c>
      <c r="W340" s="4">
        <f t="shared" si="121"/>
        <v>84.428751887984</v>
      </c>
      <c r="X340" s="4">
        <f t="shared" si="122"/>
        <v>0</v>
      </c>
      <c r="Y340" s="4">
        <f t="shared" si="123"/>
        <v>0.73</v>
      </c>
      <c r="Z340" s="5">
        <f t="shared" si="132"/>
        <v>0.738662291369348</v>
      </c>
      <c r="AA340" s="5">
        <f t="shared" si="132"/>
        <v>0</v>
      </c>
      <c r="AB340" s="5">
        <f t="shared" si="133"/>
        <v>0.00036721412702356</v>
      </c>
      <c r="AD340" s="4">
        <f t="shared" si="124"/>
        <v>4469.476592</v>
      </c>
      <c r="AE340" s="5">
        <f t="shared" si="137"/>
        <v>0.351823808984346</v>
      </c>
      <c r="AG340">
        <f t="shared" si="134"/>
        <v>1.69060763839856</v>
      </c>
      <c r="AH340">
        <f t="shared" si="135"/>
        <v>0.000387843600630203</v>
      </c>
      <c r="AJ340">
        <f t="shared" si="125"/>
        <v>0.655938988407674</v>
      </c>
      <c r="AK340">
        <f t="shared" si="126"/>
        <v>0.000150479468612095</v>
      </c>
    </row>
    <row r="341" spans="1:37">
      <c r="A341">
        <v>19.4625451757748</v>
      </c>
      <c r="B341">
        <v>0.0090807875805211</v>
      </c>
      <c r="C341">
        <v>0.000443676558607485</v>
      </c>
      <c r="D341">
        <f t="shared" si="115"/>
        <v>0.00863711102191361</v>
      </c>
      <c r="E341">
        <f t="shared" si="116"/>
        <v>0.990919212419479</v>
      </c>
      <c r="F341">
        <f t="shared" si="117"/>
        <v>1</v>
      </c>
      <c r="G341" s="1">
        <v>339</v>
      </c>
      <c r="H341" s="2">
        <f t="shared" si="136"/>
        <v>2.56018495294334e-5</v>
      </c>
      <c r="I341" s="2">
        <f t="shared" si="127"/>
        <v>0.000498738990497545</v>
      </c>
      <c r="J341" s="2">
        <f t="shared" si="128"/>
        <v>0.0569720998564732</v>
      </c>
      <c r="K341" s="3">
        <f t="shared" si="118"/>
        <v>0.000445277120101658</v>
      </c>
      <c r="L341" s="3">
        <f t="shared" si="118"/>
        <v>0.00867425851854346</v>
      </c>
      <c r="M341" s="3">
        <f t="shared" si="118"/>
        <v>0.990880464361355</v>
      </c>
      <c r="N341" s="4">
        <f t="shared" si="119"/>
        <v>1338.079801</v>
      </c>
      <c r="O341" s="4">
        <f t="shared" si="120"/>
        <v>0</v>
      </c>
      <c r="P341" s="4">
        <v>0</v>
      </c>
      <c r="Q341" s="4">
        <f t="shared" si="129"/>
        <v>0.8</v>
      </c>
      <c r="R341" s="5">
        <f t="shared" si="130"/>
        <v>0.59581632025548</v>
      </c>
      <c r="S341" s="5">
        <f t="shared" si="130"/>
        <v>0</v>
      </c>
      <c r="T341" s="5">
        <f t="shared" si="130"/>
        <v>0</v>
      </c>
      <c r="U341" s="5">
        <f t="shared" si="131"/>
        <v>2.04814796235467e-5</v>
      </c>
      <c r="W341" s="4">
        <f t="shared" si="121"/>
        <v>445.869316844448</v>
      </c>
      <c r="X341" s="4">
        <f t="shared" si="122"/>
        <v>0</v>
      </c>
      <c r="Y341" s="4">
        <f t="shared" si="123"/>
        <v>0.73</v>
      </c>
      <c r="Z341" s="5">
        <f t="shared" si="132"/>
        <v>3.8675857197951</v>
      </c>
      <c r="AA341" s="5">
        <f t="shared" si="132"/>
        <v>0</v>
      </c>
      <c r="AB341" s="5">
        <f t="shared" si="133"/>
        <v>0.000364079463063208</v>
      </c>
      <c r="AD341" s="4">
        <f t="shared" si="124"/>
        <v>4469.476592</v>
      </c>
      <c r="AE341" s="5">
        <f t="shared" si="137"/>
        <v>0.348178442837999</v>
      </c>
      <c r="AG341">
        <f t="shared" si="134"/>
        <v>4.81158048288858</v>
      </c>
      <c r="AH341">
        <f t="shared" si="135"/>
        <v>0.000384560942686755</v>
      </c>
      <c r="AJ341">
        <f t="shared" si="125"/>
        <v>1.86161583405567</v>
      </c>
      <c r="AK341">
        <f t="shared" si="126"/>
        <v>0.000148787855177942</v>
      </c>
    </row>
    <row r="342" spans="1:37">
      <c r="A342">
        <v>19.5200416164714</v>
      </c>
      <c r="B342">
        <v>0.00900409203019137</v>
      </c>
      <c r="C342">
        <v>0.000440507684071449</v>
      </c>
      <c r="D342">
        <f t="shared" si="115"/>
        <v>0.00856358434611992</v>
      </c>
      <c r="E342">
        <f t="shared" si="116"/>
        <v>0.990995907969809</v>
      </c>
      <c r="F342">
        <f t="shared" si="117"/>
        <v>1</v>
      </c>
      <c r="G342" s="1">
        <v>340</v>
      </c>
      <c r="H342" s="2">
        <f t="shared" si="136"/>
        <v>2.54187234370286e-5</v>
      </c>
      <c r="I342" s="2">
        <f t="shared" si="127"/>
        <v>0.000494489380584208</v>
      </c>
      <c r="J342" s="2">
        <f t="shared" si="128"/>
        <v>0.0569765325925784</v>
      </c>
      <c r="K342" s="3">
        <f t="shared" si="118"/>
        <v>0.000442092121339467</v>
      </c>
      <c r="L342" s="3">
        <f t="shared" si="118"/>
        <v>0.00860034768401677</v>
      </c>
      <c r="M342" s="3">
        <f t="shared" si="118"/>
        <v>0.990957560194644</v>
      </c>
      <c r="N342" s="4">
        <f t="shared" si="119"/>
        <v>1338.079801</v>
      </c>
      <c r="O342" s="4">
        <f t="shared" si="120"/>
        <v>0</v>
      </c>
      <c r="P342" s="4">
        <v>0</v>
      </c>
      <c r="Q342" s="4">
        <f t="shared" si="129"/>
        <v>0.8</v>
      </c>
      <c r="R342" s="5">
        <f t="shared" si="130"/>
        <v>0.591554537745582</v>
      </c>
      <c r="S342" s="5">
        <f t="shared" si="130"/>
        <v>0</v>
      </c>
      <c r="T342" s="5">
        <f t="shared" si="130"/>
        <v>0</v>
      </c>
      <c r="U342" s="5">
        <f t="shared" si="131"/>
        <v>2.03349787496229e-5</v>
      </c>
      <c r="W342" s="4">
        <f t="shared" si="121"/>
        <v>63.735973487984</v>
      </c>
      <c r="X342" s="4">
        <f t="shared" si="122"/>
        <v>0</v>
      </c>
      <c r="Y342" s="4">
        <f t="shared" si="123"/>
        <v>0.73</v>
      </c>
      <c r="Z342" s="5">
        <f t="shared" si="132"/>
        <v>0.548151531975937</v>
      </c>
      <c r="AA342" s="5">
        <f t="shared" si="132"/>
        <v>0</v>
      </c>
      <c r="AB342" s="5">
        <f t="shared" si="133"/>
        <v>0.000360977247826472</v>
      </c>
      <c r="AD342" s="4">
        <f t="shared" si="124"/>
        <v>4469.476592</v>
      </c>
      <c r="AE342" s="5">
        <f t="shared" si="137"/>
        <v>0.344578022225267</v>
      </c>
      <c r="AG342">
        <f t="shared" si="134"/>
        <v>1.48428409194679</v>
      </c>
      <c r="AH342">
        <f t="shared" si="135"/>
        <v>0.000381312226576095</v>
      </c>
      <c r="AJ342">
        <f t="shared" si="125"/>
        <v>0.572665517377143</v>
      </c>
      <c r="AK342">
        <f t="shared" si="126"/>
        <v>0.000147117633813634</v>
      </c>
    </row>
    <row r="343" spans="1:37">
      <c r="A343">
        <v>19.5775380571679</v>
      </c>
      <c r="B343">
        <v>0.00892818720580423</v>
      </c>
      <c r="C343">
        <v>0.000437370639835489</v>
      </c>
      <c r="D343">
        <f t="shared" si="115"/>
        <v>0.00849081656596874</v>
      </c>
      <c r="E343">
        <f t="shared" si="116"/>
        <v>0.991071812794196</v>
      </c>
      <c r="F343">
        <f t="shared" si="117"/>
        <v>1</v>
      </c>
      <c r="G343" s="1">
        <v>341</v>
      </c>
      <c r="H343" s="2">
        <f t="shared" si="136"/>
        <v>2.52374394946291e-5</v>
      </c>
      <c r="I343" s="2">
        <f t="shared" si="127"/>
        <v>0.000490283675328122</v>
      </c>
      <c r="J343" s="2">
        <f t="shared" si="128"/>
        <v>0.0569809195816774</v>
      </c>
      <c r="K343" s="3">
        <f t="shared" si="118"/>
        <v>0.000438939161953469</v>
      </c>
      <c r="L343" s="3">
        <f t="shared" si="118"/>
        <v>0.00852720045604433</v>
      </c>
      <c r="M343" s="3">
        <f t="shared" si="118"/>
        <v>0.991033860382002</v>
      </c>
      <c r="N343" s="4">
        <f t="shared" si="119"/>
        <v>1338.079801</v>
      </c>
      <c r="O343" s="4">
        <f t="shared" si="120"/>
        <v>0</v>
      </c>
      <c r="P343" s="4">
        <v>0</v>
      </c>
      <c r="Q343" s="4">
        <f t="shared" si="129"/>
        <v>0.8</v>
      </c>
      <c r="R343" s="5">
        <f t="shared" si="130"/>
        <v>0.587335626477804</v>
      </c>
      <c r="S343" s="5">
        <f t="shared" si="130"/>
        <v>0</v>
      </c>
      <c r="T343" s="5">
        <f t="shared" si="130"/>
        <v>0</v>
      </c>
      <c r="U343" s="5">
        <f t="shared" si="131"/>
        <v>2.01899515957033e-5</v>
      </c>
      <c r="W343" s="4">
        <f t="shared" si="121"/>
        <v>445.869316844448</v>
      </c>
      <c r="X343" s="4">
        <f t="shared" si="122"/>
        <v>0</v>
      </c>
      <c r="Y343" s="4">
        <f t="shared" si="123"/>
        <v>0.73</v>
      </c>
      <c r="Z343" s="5">
        <f t="shared" si="132"/>
        <v>3.80201704193215</v>
      </c>
      <c r="AA343" s="5">
        <f t="shared" si="132"/>
        <v>0</v>
      </c>
      <c r="AB343" s="5">
        <f t="shared" si="133"/>
        <v>0.000357907082989529</v>
      </c>
      <c r="AD343" s="4">
        <f t="shared" si="124"/>
        <v>4469.476592</v>
      </c>
      <c r="AE343" s="5">
        <f t="shared" si="137"/>
        <v>0.341021901363495</v>
      </c>
      <c r="AG343">
        <f t="shared" si="134"/>
        <v>4.73037456977345</v>
      </c>
      <c r="AH343">
        <f t="shared" si="135"/>
        <v>0.000378097034585232</v>
      </c>
      <c r="AJ343">
        <f t="shared" si="125"/>
        <v>1.81995739914739</v>
      </c>
      <c r="AK343">
        <f t="shared" si="126"/>
        <v>0.000145468500546678</v>
      </c>
    </row>
    <row r="344" spans="1:37">
      <c r="A344">
        <v>19.6350344978644</v>
      </c>
      <c r="B344">
        <v>0.00885306340831544</v>
      </c>
      <c r="C344">
        <v>0.000434265014371233</v>
      </c>
      <c r="D344">
        <f t="shared" si="115"/>
        <v>0.00841879839394421</v>
      </c>
      <c r="E344">
        <f t="shared" si="116"/>
        <v>0.991146936591685</v>
      </c>
      <c r="F344">
        <f t="shared" si="117"/>
        <v>1</v>
      </c>
      <c r="G344" s="1">
        <v>342</v>
      </c>
      <c r="H344" s="2">
        <f t="shared" si="136"/>
        <v>2.5057973850526e-5</v>
      </c>
      <c r="I344" s="2">
        <f t="shared" si="127"/>
        <v>0.000486121336871643</v>
      </c>
      <c r="J344" s="2">
        <f t="shared" si="128"/>
        <v>0.056985261385778</v>
      </c>
      <c r="K344" s="3">
        <f t="shared" si="118"/>
        <v>0.000435817827103361</v>
      </c>
      <c r="L344" s="3">
        <f t="shared" si="118"/>
        <v>0.00845480747995647</v>
      </c>
      <c r="M344" s="3">
        <f t="shared" si="118"/>
        <v>0.99110937469294</v>
      </c>
      <c r="N344" s="4">
        <f t="shared" si="119"/>
        <v>1338.079801</v>
      </c>
      <c r="O344" s="4">
        <f t="shared" si="120"/>
        <v>0</v>
      </c>
      <c r="P344" s="4">
        <v>0</v>
      </c>
      <c r="Q344" s="4">
        <f t="shared" si="129"/>
        <v>0.8</v>
      </c>
      <c r="R344" s="5">
        <f t="shared" si="130"/>
        <v>0.583159031362718</v>
      </c>
      <c r="S344" s="5">
        <f t="shared" si="130"/>
        <v>0</v>
      </c>
      <c r="T344" s="5">
        <f t="shared" si="130"/>
        <v>0</v>
      </c>
      <c r="U344" s="5">
        <f t="shared" si="131"/>
        <v>2.00463790804208e-5</v>
      </c>
      <c r="W344" s="4">
        <f t="shared" si="121"/>
        <v>84.428751887984</v>
      </c>
      <c r="X344" s="4">
        <f t="shared" si="122"/>
        <v>0</v>
      </c>
      <c r="Y344" s="4">
        <f t="shared" si="123"/>
        <v>0.73</v>
      </c>
      <c r="Z344" s="5">
        <f t="shared" si="132"/>
        <v>0.713828842985917</v>
      </c>
      <c r="AA344" s="5">
        <f t="shared" si="132"/>
        <v>0</v>
      </c>
      <c r="AB344" s="5">
        <f t="shared" si="133"/>
        <v>0.0003548685759163</v>
      </c>
      <c r="AD344" s="4">
        <f t="shared" si="124"/>
        <v>4469.476592</v>
      </c>
      <c r="AE344" s="5">
        <f t="shared" si="137"/>
        <v>0.337509445098384</v>
      </c>
      <c r="AG344">
        <f t="shared" si="134"/>
        <v>1.63449731944702</v>
      </c>
      <c r="AH344">
        <f t="shared" si="135"/>
        <v>0.00037491495499672</v>
      </c>
      <c r="AJ344">
        <f t="shared" si="125"/>
        <v>0.627092482374782</v>
      </c>
      <c r="AK344">
        <f t="shared" si="126"/>
        <v>0.000143840156243183</v>
      </c>
    </row>
    <row r="345" spans="1:37">
      <c r="A345">
        <v>19.6925309385609</v>
      </c>
      <c r="B345">
        <v>0.00877871107730008</v>
      </c>
      <c r="C345">
        <v>0.000431190402650325</v>
      </c>
      <c r="D345">
        <f t="shared" si="115"/>
        <v>0.00834752067464976</v>
      </c>
      <c r="E345">
        <f t="shared" si="116"/>
        <v>0.9912212889227</v>
      </c>
      <c r="F345">
        <f t="shared" si="117"/>
        <v>1</v>
      </c>
      <c r="G345" s="1">
        <v>343</v>
      </c>
      <c r="H345" s="2">
        <f t="shared" si="136"/>
        <v>2.48803030301224e-5</v>
      </c>
      <c r="I345" s="2">
        <f t="shared" si="127"/>
        <v>0.000482001835013006</v>
      </c>
      <c r="J345" s="2">
        <f t="shared" si="128"/>
        <v>0.056989558558457</v>
      </c>
      <c r="K345" s="3">
        <f t="shared" si="118"/>
        <v>0.000432727708510779</v>
      </c>
      <c r="L345" s="3">
        <f t="shared" si="118"/>
        <v>0.00838315953429698</v>
      </c>
      <c r="M345" s="3">
        <f t="shared" si="118"/>
        <v>0.991184112757192</v>
      </c>
      <c r="N345" s="4">
        <f t="shared" si="119"/>
        <v>1338.079801</v>
      </c>
      <c r="O345" s="4">
        <f t="shared" si="120"/>
        <v>1574.14362</v>
      </c>
      <c r="P345" s="4">
        <v>0</v>
      </c>
      <c r="Q345" s="4">
        <f t="shared" si="129"/>
        <v>0.8</v>
      </c>
      <c r="R345" s="5">
        <f t="shared" si="130"/>
        <v>0.579024206091289</v>
      </c>
      <c r="S345" s="5">
        <f t="shared" si="130"/>
        <v>0.681175561549463</v>
      </c>
      <c r="T345" s="5">
        <f t="shared" si="130"/>
        <v>0</v>
      </c>
      <c r="U345" s="5">
        <f t="shared" si="131"/>
        <v>1.99042424240979e-5</v>
      </c>
      <c r="W345" s="4">
        <f t="shared" si="121"/>
        <v>445.869316844448</v>
      </c>
      <c r="X345" s="4">
        <f t="shared" si="122"/>
        <v>1574.14362</v>
      </c>
      <c r="Y345" s="4">
        <f t="shared" si="123"/>
        <v>0.73</v>
      </c>
      <c r="Z345" s="5">
        <f t="shared" si="132"/>
        <v>3.73779361455502</v>
      </c>
      <c r="AA345" s="5">
        <f t="shared" si="132"/>
        <v>13.1962970963558</v>
      </c>
      <c r="AB345" s="5">
        <f t="shared" si="133"/>
        <v>0.000351861339559495</v>
      </c>
      <c r="AD345" s="4">
        <f t="shared" si="124"/>
        <v>4469.476592</v>
      </c>
      <c r="AE345" s="5">
        <f t="shared" si="137"/>
        <v>0.334040028706501</v>
      </c>
      <c r="AG345">
        <f t="shared" si="134"/>
        <v>18.528330507258</v>
      </c>
      <c r="AH345">
        <f t="shared" si="135"/>
        <v>0.000371765581983593</v>
      </c>
      <c r="AJ345">
        <f t="shared" si="125"/>
        <v>7.08867983405756</v>
      </c>
      <c r="AK345">
        <f t="shared" si="126"/>
        <v>0.000142232306519545</v>
      </c>
    </row>
    <row r="346" spans="1:37">
      <c r="A346">
        <v>19.7500273792575</v>
      </c>
      <c r="B346">
        <v>0.00870512078868333</v>
      </c>
      <c r="C346">
        <v>0.00042814640602325</v>
      </c>
      <c r="D346">
        <f t="shared" si="115"/>
        <v>0.00827697438266008</v>
      </c>
      <c r="E346">
        <f t="shared" si="116"/>
        <v>0.991294879211317</v>
      </c>
      <c r="F346">
        <f t="shared" si="117"/>
        <v>1</v>
      </c>
      <c r="G346" s="1">
        <v>344</v>
      </c>
      <c r="H346" s="2">
        <f t="shared" si="136"/>
        <v>2.47044039291527e-5</v>
      </c>
      <c r="I346" s="2">
        <f t="shared" si="127"/>
        <v>0.000477924647086764</v>
      </c>
      <c r="J346" s="2">
        <f t="shared" si="128"/>
        <v>0.0569938116455837</v>
      </c>
      <c r="K346" s="3">
        <f t="shared" si="118"/>
        <v>0.000429668404336788</v>
      </c>
      <c r="L346" s="3">
        <f t="shared" si="118"/>
        <v>0.00831224752865492</v>
      </c>
      <c r="M346" s="3">
        <f t="shared" si="118"/>
        <v>0.991258084067008</v>
      </c>
      <c r="N346" s="4">
        <f t="shared" si="119"/>
        <v>1338.079801</v>
      </c>
      <c r="O346" s="4">
        <f t="shared" si="120"/>
        <v>0</v>
      </c>
      <c r="P346" s="4">
        <v>0</v>
      </c>
      <c r="Q346" s="4">
        <f t="shared" si="129"/>
        <v>0.8</v>
      </c>
      <c r="R346" s="5">
        <f t="shared" si="130"/>
        <v>0.574930612970956</v>
      </c>
      <c r="S346" s="5">
        <f t="shared" si="130"/>
        <v>0</v>
      </c>
      <c r="T346" s="5">
        <f t="shared" si="130"/>
        <v>0</v>
      </c>
      <c r="U346" s="5">
        <f t="shared" si="131"/>
        <v>1.97635231433222e-5</v>
      </c>
      <c r="W346" s="4">
        <f t="shared" si="121"/>
        <v>63.735973487984</v>
      </c>
      <c r="X346" s="4">
        <f t="shared" si="122"/>
        <v>0</v>
      </c>
      <c r="Y346" s="4">
        <f t="shared" si="123"/>
        <v>0.73</v>
      </c>
      <c r="Z346" s="5">
        <f t="shared" si="132"/>
        <v>0.52978918811191</v>
      </c>
      <c r="AA346" s="5">
        <f t="shared" si="132"/>
        <v>0</v>
      </c>
      <c r="AB346" s="5">
        <f t="shared" si="133"/>
        <v>0.000348884992373338</v>
      </c>
      <c r="AD346" s="4">
        <f t="shared" si="124"/>
        <v>4469.476592</v>
      </c>
      <c r="AE346" s="5">
        <f t="shared" si="137"/>
        <v>0.330613037702246</v>
      </c>
      <c r="AG346">
        <f t="shared" si="134"/>
        <v>1.43533283878511</v>
      </c>
      <c r="AH346">
        <f t="shared" si="135"/>
        <v>0.00036864851551666</v>
      </c>
      <c r="AJ346">
        <f t="shared" si="125"/>
        <v>0.547599930511877</v>
      </c>
      <c r="AK346">
        <f t="shared" si="126"/>
        <v>0.000140644661659868</v>
      </c>
    </row>
    <row r="347" spans="1:37">
      <c r="A347">
        <v>19.807523819954</v>
      </c>
      <c r="B347">
        <v>0.00863228325251311</v>
      </c>
      <c r="C347">
        <v>0.000425132632100754</v>
      </c>
      <c r="D347">
        <f t="shared" si="115"/>
        <v>0.00820715062041236</v>
      </c>
      <c r="E347">
        <f t="shared" si="116"/>
        <v>0.991367716747487</v>
      </c>
      <c r="F347">
        <f t="shared" si="117"/>
        <v>1</v>
      </c>
      <c r="G347" s="1">
        <v>345</v>
      </c>
      <c r="H347" s="2">
        <f t="shared" si="136"/>
        <v>2.45302538065318e-5</v>
      </c>
      <c r="I347" s="2">
        <f t="shared" si="127"/>
        <v>0.000473889257836425</v>
      </c>
      <c r="J347" s="2">
        <f t="shared" si="128"/>
        <v>0.0569980211848572</v>
      </c>
      <c r="K347" s="3">
        <f t="shared" si="118"/>
        <v>0.000426639519062002</v>
      </c>
      <c r="L347" s="3">
        <f t="shared" si="118"/>
        <v>0.00824206250153622</v>
      </c>
      <c r="M347" s="3">
        <f t="shared" si="118"/>
        <v>0.991331297979402</v>
      </c>
      <c r="N347" s="4">
        <f t="shared" si="119"/>
        <v>1338.079801</v>
      </c>
      <c r="O347" s="4">
        <f t="shared" si="120"/>
        <v>0</v>
      </c>
      <c r="P347" s="4">
        <v>0</v>
      </c>
      <c r="Q347" s="4">
        <f t="shared" si="129"/>
        <v>0.8</v>
      </c>
      <c r="R347" s="5">
        <f t="shared" si="130"/>
        <v>0.570877722765219</v>
      </c>
      <c r="S347" s="5">
        <f t="shared" si="130"/>
        <v>0</v>
      </c>
      <c r="T347" s="5">
        <f t="shared" si="130"/>
        <v>0</v>
      </c>
      <c r="U347" s="5">
        <f t="shared" si="131"/>
        <v>1.96242030452254e-5</v>
      </c>
      <c r="W347" s="4">
        <f t="shared" si="121"/>
        <v>445.869316844448</v>
      </c>
      <c r="X347" s="4">
        <f t="shared" si="122"/>
        <v>0</v>
      </c>
      <c r="Y347" s="4">
        <f t="shared" si="123"/>
        <v>0.73</v>
      </c>
      <c r="Z347" s="5">
        <f t="shared" si="132"/>
        <v>3.6748827769492</v>
      </c>
      <c r="AA347" s="5">
        <f t="shared" si="132"/>
        <v>0</v>
      </c>
      <c r="AB347" s="5">
        <f t="shared" si="133"/>
        <v>0.00034593915822059</v>
      </c>
      <c r="AD347" s="4">
        <f t="shared" si="124"/>
        <v>4469.476592</v>
      </c>
      <c r="AE347" s="5">
        <f t="shared" si="137"/>
        <v>0.327227867651286</v>
      </c>
      <c r="AG347">
        <f t="shared" si="134"/>
        <v>4.5729883673657</v>
      </c>
      <c r="AH347">
        <f t="shared" si="135"/>
        <v>0.000365563361265816</v>
      </c>
      <c r="AJ347">
        <f t="shared" si="125"/>
        <v>1.73977285559389</v>
      </c>
      <c r="AK347">
        <f t="shared" si="126"/>
        <v>0.000139076936532051</v>
      </c>
    </row>
    <row r="348" spans="1:37">
      <c r="A348">
        <v>19.8650202606505</v>
      </c>
      <c r="B348">
        <v>0.00856018931077386</v>
      </c>
      <c r="C348">
        <v>0.000422148694637812</v>
      </c>
      <c r="D348">
        <f t="shared" si="115"/>
        <v>0.00813804061613605</v>
      </c>
      <c r="E348">
        <f t="shared" si="116"/>
        <v>0.991439810689226</v>
      </c>
      <c r="F348">
        <f t="shared" si="117"/>
        <v>1</v>
      </c>
      <c r="G348" s="1">
        <v>346</v>
      </c>
      <c r="H348" s="2">
        <f t="shared" si="136"/>
        <v>2.4357830278038e-5</v>
      </c>
      <c r="I348" s="2">
        <f t="shared" si="127"/>
        <v>0.00046989515930258</v>
      </c>
      <c r="J348" s="2">
        <f t="shared" si="128"/>
        <v>0.0570021877069196</v>
      </c>
      <c r="K348" s="3">
        <f t="shared" si="118"/>
        <v>0.000423640663369283</v>
      </c>
      <c r="L348" s="3">
        <f t="shared" si="118"/>
        <v>0.0081725956182742</v>
      </c>
      <c r="M348" s="3">
        <f t="shared" si="118"/>
        <v>0.991403763718356</v>
      </c>
      <c r="N348" s="4">
        <f t="shared" si="119"/>
        <v>1338.079801</v>
      </c>
      <c r="O348" s="4">
        <f t="shared" si="120"/>
        <v>0</v>
      </c>
      <c r="P348" s="4">
        <v>0</v>
      </c>
      <c r="Q348" s="4">
        <f t="shared" si="129"/>
        <v>0.8</v>
      </c>
      <c r="R348" s="5">
        <f t="shared" si="130"/>
        <v>0.566865014536678</v>
      </c>
      <c r="S348" s="5">
        <f t="shared" si="130"/>
        <v>0</v>
      </c>
      <c r="T348" s="5">
        <f t="shared" si="130"/>
        <v>0</v>
      </c>
      <c r="U348" s="5">
        <f t="shared" si="131"/>
        <v>1.94862642224304e-5</v>
      </c>
      <c r="W348" s="4">
        <f t="shared" si="121"/>
        <v>84.428751887984</v>
      </c>
      <c r="X348" s="4">
        <f t="shared" si="122"/>
        <v>0</v>
      </c>
      <c r="Y348" s="4">
        <f t="shared" si="123"/>
        <v>0.73</v>
      </c>
      <c r="Z348" s="5">
        <f t="shared" si="132"/>
        <v>0.690002047736098</v>
      </c>
      <c r="AA348" s="5">
        <f t="shared" si="132"/>
        <v>0</v>
      </c>
      <c r="AB348" s="5">
        <f t="shared" si="133"/>
        <v>0.000343023466290883</v>
      </c>
      <c r="AD348" s="4">
        <f t="shared" si="124"/>
        <v>4469.476592</v>
      </c>
      <c r="AE348" s="5">
        <f t="shared" si="137"/>
        <v>0.32388392398</v>
      </c>
      <c r="AG348">
        <f t="shared" si="134"/>
        <v>1.58075098625278</v>
      </c>
      <c r="AH348">
        <f t="shared" si="135"/>
        <v>0.000362509730513314</v>
      </c>
      <c r="AJ348">
        <f t="shared" si="125"/>
        <v>0.59970491212221</v>
      </c>
      <c r="AK348">
        <f t="shared" si="126"/>
        <v>0.000137528850509393</v>
      </c>
    </row>
    <row r="349" spans="1:37">
      <c r="A349">
        <v>19.9225167013471</v>
      </c>
      <c r="B349">
        <v>0.00848882993524059</v>
      </c>
      <c r="C349">
        <v>0.000419194213420063</v>
      </c>
      <c r="D349">
        <f t="shared" si="115"/>
        <v>0.00806963572182053</v>
      </c>
      <c r="E349">
        <f t="shared" si="116"/>
        <v>0.991511170064759</v>
      </c>
      <c r="F349">
        <f t="shared" si="117"/>
        <v>1</v>
      </c>
      <c r="G349" s="1">
        <v>347</v>
      </c>
      <c r="H349" s="2">
        <f t="shared" si="136"/>
        <v>2.41871113093271e-5</v>
      </c>
      <c r="I349" s="2">
        <f t="shared" si="127"/>
        <v>0.000465941850697501</v>
      </c>
      <c r="J349" s="2">
        <f t="shared" si="128"/>
        <v>0.0570063117345928</v>
      </c>
      <c r="K349" s="3">
        <f t="shared" si="118"/>
        <v>0.000420671454028938</v>
      </c>
      <c r="L349" s="3">
        <f t="shared" si="118"/>
        <v>0.00810383816897829</v>
      </c>
      <c r="M349" s="3">
        <f t="shared" si="118"/>
        <v>0.991475490376993</v>
      </c>
      <c r="N349" s="4">
        <f t="shared" si="119"/>
        <v>1338.079801</v>
      </c>
      <c r="O349" s="4">
        <f t="shared" si="120"/>
        <v>0</v>
      </c>
      <c r="P349" s="4">
        <v>0</v>
      </c>
      <c r="Q349" s="4">
        <f t="shared" si="129"/>
        <v>0.8</v>
      </c>
      <c r="R349" s="5">
        <f t="shared" si="130"/>
        <v>0.562891975493421</v>
      </c>
      <c r="S349" s="5">
        <f t="shared" si="130"/>
        <v>0</v>
      </c>
      <c r="T349" s="5">
        <f t="shared" si="130"/>
        <v>0</v>
      </c>
      <c r="U349" s="5">
        <f t="shared" si="131"/>
        <v>1.93496890474617e-5</v>
      </c>
      <c r="W349" s="4">
        <f t="shared" si="121"/>
        <v>445.869316844448</v>
      </c>
      <c r="X349" s="4">
        <f t="shared" si="122"/>
        <v>0</v>
      </c>
      <c r="Y349" s="4">
        <f t="shared" si="123"/>
        <v>0.73</v>
      </c>
      <c r="Z349" s="5">
        <f t="shared" si="132"/>
        <v>3.61325278822031</v>
      </c>
      <c r="AA349" s="5">
        <f t="shared" si="132"/>
        <v>0</v>
      </c>
      <c r="AB349" s="5">
        <f t="shared" si="133"/>
        <v>0.000340137551009176</v>
      </c>
      <c r="AD349" s="4">
        <f t="shared" si="124"/>
        <v>4469.476592</v>
      </c>
      <c r="AE349" s="5">
        <f t="shared" si="137"/>
        <v>0.320580621797346</v>
      </c>
      <c r="AG349">
        <f t="shared" si="134"/>
        <v>4.49672538551108</v>
      </c>
      <c r="AH349">
        <f t="shared" si="135"/>
        <v>0.000359487240056637</v>
      </c>
      <c r="AJ349">
        <f t="shared" si="125"/>
        <v>1.70118757251892</v>
      </c>
      <c r="AK349">
        <f t="shared" si="126"/>
        <v>0.000136000127389138</v>
      </c>
    </row>
    <row r="350" spans="36:37">
      <c r="AJ350">
        <f>SUM(AJ3:AJ349)</f>
        <v>44711.4809350446</v>
      </c>
      <c r="AK350">
        <f>SUM(AK3:AK349)</f>
        <v>2.07958355625075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topLeftCell="A22" workbookViewId="0">
      <selection activeCell="A67" sqref="A67"/>
    </sheetView>
  </sheetViews>
  <sheetFormatPr defaultColWidth="9" defaultRowHeight="13.85" outlineLevelCol="5"/>
  <cols>
    <col min="1" max="1" width="62.3362831858407" customWidth="1"/>
    <col min="2" max="2" width="8.41592920353982" customWidth="1"/>
    <col min="3" max="5" width="11.7522123893805" customWidth="1"/>
    <col min="6" max="6" width="9.75221238938053" customWidth="1"/>
  </cols>
  <sheetData>
    <row r="1" spans="1:6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</row>
    <row r="2" spans="1:6">
      <c r="A2" t="s">
        <v>67</v>
      </c>
      <c r="B2" t="s">
        <v>68</v>
      </c>
      <c r="C2">
        <v>6850</v>
      </c>
      <c r="D2">
        <v>5137.5</v>
      </c>
      <c r="E2">
        <v>8562.5</v>
      </c>
      <c r="F2" t="s">
        <v>69</v>
      </c>
    </row>
    <row r="3" spans="1:6">
      <c r="A3" t="s">
        <v>70</v>
      </c>
      <c r="B3" t="s">
        <v>71</v>
      </c>
      <c r="C3">
        <v>190.23829864</v>
      </c>
      <c r="D3">
        <v>142.67872398</v>
      </c>
      <c r="E3">
        <v>237.7978733</v>
      </c>
      <c r="F3" t="s">
        <v>69</v>
      </c>
    </row>
    <row r="4" spans="1:6">
      <c r="A4" t="s">
        <v>72</v>
      </c>
      <c r="B4" t="s">
        <v>73</v>
      </c>
      <c r="C4">
        <v>44.35</v>
      </c>
      <c r="D4">
        <v>33.2625</v>
      </c>
      <c r="E4">
        <v>55.4375</v>
      </c>
      <c r="F4" t="s">
        <v>69</v>
      </c>
    </row>
    <row r="5" spans="1:6">
      <c r="A5" t="s">
        <v>74</v>
      </c>
      <c r="B5" t="s">
        <v>75</v>
      </c>
      <c r="C5">
        <v>1293.729801</v>
      </c>
      <c r="D5">
        <v>970.29735075</v>
      </c>
      <c r="E5">
        <v>1617.16225125</v>
      </c>
      <c r="F5" t="s">
        <v>69</v>
      </c>
    </row>
    <row r="6" spans="1:6">
      <c r="A6" t="s">
        <v>76</v>
      </c>
      <c r="B6" t="s">
        <v>77</v>
      </c>
      <c r="C6">
        <v>982.315433456</v>
      </c>
      <c r="D6">
        <v>736.736575092</v>
      </c>
      <c r="E6">
        <v>1227.89429182</v>
      </c>
      <c r="F6" t="s">
        <v>69</v>
      </c>
    </row>
    <row r="7" spans="1:6">
      <c r="A7" t="s">
        <v>78</v>
      </c>
      <c r="B7" t="s">
        <v>79</v>
      </c>
      <c r="C7">
        <v>1765.116426976</v>
      </c>
      <c r="D7">
        <v>1323.837320232</v>
      </c>
      <c r="E7">
        <v>2206.39553372</v>
      </c>
      <c r="F7" t="s">
        <v>69</v>
      </c>
    </row>
    <row r="8" spans="1:6">
      <c r="A8" t="s">
        <v>80</v>
      </c>
      <c r="B8" t="s">
        <v>81</v>
      </c>
      <c r="C8">
        <v>119.828899456</v>
      </c>
      <c r="D8">
        <v>89.871674592</v>
      </c>
      <c r="E8">
        <v>149.78612432</v>
      </c>
      <c r="F8" t="s">
        <v>69</v>
      </c>
    </row>
    <row r="9" spans="1:6">
      <c r="A9" t="s">
        <v>82</v>
      </c>
      <c r="B9" t="s">
        <v>83</v>
      </c>
      <c r="C9">
        <v>908.08017944</v>
      </c>
      <c r="D9">
        <v>681.06013458</v>
      </c>
      <c r="E9">
        <v>1135.1002243</v>
      </c>
      <c r="F9" t="s">
        <v>69</v>
      </c>
    </row>
    <row r="10" spans="1:6">
      <c r="A10" t="s">
        <v>84</v>
      </c>
      <c r="B10" t="s">
        <v>85</v>
      </c>
      <c r="C10">
        <v>882.11096344</v>
      </c>
      <c r="D10">
        <v>661.58322258</v>
      </c>
      <c r="E10">
        <v>1102.6387043</v>
      </c>
      <c r="F10" t="s">
        <v>69</v>
      </c>
    </row>
    <row r="11" spans="1:6">
      <c r="A11" t="s">
        <v>86</v>
      </c>
      <c r="B11" t="s">
        <v>87</v>
      </c>
      <c r="C11">
        <v>1078.971768784</v>
      </c>
      <c r="D11">
        <v>809.228826588</v>
      </c>
      <c r="E11">
        <v>1348.71471098</v>
      </c>
      <c r="F11" t="s">
        <v>69</v>
      </c>
    </row>
    <row r="12" spans="1:6">
      <c r="A12" t="s">
        <v>88</v>
      </c>
      <c r="B12" t="s">
        <v>89</v>
      </c>
      <c r="C12">
        <v>888.45575</v>
      </c>
      <c r="D12">
        <v>666.3418125</v>
      </c>
      <c r="E12">
        <v>1110.5696875</v>
      </c>
      <c r="F12" t="s">
        <v>69</v>
      </c>
    </row>
    <row r="13" spans="1:6">
      <c r="A13" t="s">
        <v>90</v>
      </c>
      <c r="B13" t="s">
        <v>91</v>
      </c>
      <c r="C13">
        <v>1034.63892</v>
      </c>
      <c r="D13">
        <v>775.97919</v>
      </c>
      <c r="E13">
        <v>1293.29865</v>
      </c>
      <c r="F13" t="s">
        <v>69</v>
      </c>
    </row>
    <row r="14" spans="1:6">
      <c r="A14" t="s">
        <v>92</v>
      </c>
      <c r="B14" t="s">
        <v>93</v>
      </c>
      <c r="C14">
        <v>293.77264</v>
      </c>
      <c r="D14">
        <v>220.32948</v>
      </c>
      <c r="E14">
        <v>367.2158</v>
      </c>
      <c r="F14" t="s">
        <v>69</v>
      </c>
    </row>
    <row r="15" spans="1:6">
      <c r="A15" t="s">
        <v>94</v>
      </c>
      <c r="B15" t="s">
        <v>95</v>
      </c>
      <c r="C15">
        <v>1531.838</v>
      </c>
      <c r="D15">
        <v>1148.8785</v>
      </c>
      <c r="E15">
        <v>1914.7975</v>
      </c>
      <c r="F15" t="s">
        <v>69</v>
      </c>
    </row>
    <row r="16" spans="1:6">
      <c r="A16" t="s">
        <v>96</v>
      </c>
      <c r="B16" t="s">
        <v>97</v>
      </c>
      <c r="C16">
        <v>42.30562</v>
      </c>
      <c r="D16">
        <v>31.729215</v>
      </c>
      <c r="E16">
        <v>52.882025</v>
      </c>
      <c r="F16" t="s">
        <v>69</v>
      </c>
    </row>
    <row r="17" spans="1:6">
      <c r="A17" t="s">
        <v>98</v>
      </c>
      <c r="B17" t="s">
        <v>99</v>
      </c>
      <c r="C17">
        <v>4469.476592</v>
      </c>
      <c r="D17">
        <v>3352.107444</v>
      </c>
      <c r="E17">
        <v>5586.84574</v>
      </c>
      <c r="F17" t="s">
        <v>69</v>
      </c>
    </row>
    <row r="18" spans="1:6">
      <c r="A18" t="s">
        <v>100</v>
      </c>
      <c r="B18" t="s">
        <v>101</v>
      </c>
      <c r="C18">
        <v>1089.5052</v>
      </c>
      <c r="D18">
        <v>817.1289</v>
      </c>
      <c r="E18">
        <v>1361.8815</v>
      </c>
      <c r="F18" t="s">
        <v>69</v>
      </c>
    </row>
    <row r="19" spans="1:6">
      <c r="A19" t="s">
        <v>102</v>
      </c>
      <c r="B19" t="s">
        <v>103</v>
      </c>
      <c r="C19">
        <v>2309.39156</v>
      </c>
      <c r="D19">
        <v>1732.04367</v>
      </c>
      <c r="E19">
        <v>2886.73945</v>
      </c>
      <c r="F19" t="s">
        <v>69</v>
      </c>
    </row>
    <row r="20" spans="1:6">
      <c r="A20" t="s">
        <v>104</v>
      </c>
      <c r="B20" t="s">
        <v>105</v>
      </c>
      <c r="C20">
        <v>3809.853292</v>
      </c>
      <c r="D20">
        <v>2857.389969</v>
      </c>
      <c r="E20">
        <v>4762.316615</v>
      </c>
      <c r="F20" t="s">
        <v>69</v>
      </c>
    </row>
    <row r="21" spans="1:6">
      <c r="A21" t="s">
        <v>106</v>
      </c>
      <c r="B21" t="s">
        <v>107</v>
      </c>
      <c r="C21">
        <v>2042.335876</v>
      </c>
      <c r="D21">
        <v>1531.751907</v>
      </c>
      <c r="E21">
        <v>2552.919845</v>
      </c>
      <c r="F21" t="s">
        <v>69</v>
      </c>
    </row>
    <row r="22" spans="1:6">
      <c r="A22" t="s">
        <v>108</v>
      </c>
      <c r="B22" t="s">
        <v>109</v>
      </c>
      <c r="C22">
        <v>1005.976468</v>
      </c>
      <c r="D22">
        <v>754.482351</v>
      </c>
      <c r="E22">
        <v>1257.470585</v>
      </c>
      <c r="F22" t="s">
        <v>69</v>
      </c>
    </row>
    <row r="23" spans="1:6">
      <c r="A23" t="s">
        <v>110</v>
      </c>
      <c r="B23" t="s">
        <v>111</v>
      </c>
      <c r="C23">
        <v>1481.467764</v>
      </c>
      <c r="D23">
        <v>1111.100823</v>
      </c>
      <c r="E23">
        <v>1851.834705</v>
      </c>
      <c r="F23" t="s">
        <v>69</v>
      </c>
    </row>
    <row r="24" spans="1:6">
      <c r="A24" t="s">
        <v>112</v>
      </c>
      <c r="B24" t="s">
        <v>113</v>
      </c>
      <c r="C24">
        <v>0.085</v>
      </c>
      <c r="D24">
        <v>0.0595</v>
      </c>
      <c r="E24">
        <v>0.1105</v>
      </c>
      <c r="F24" t="s">
        <v>114</v>
      </c>
    </row>
    <row r="25" spans="1:6">
      <c r="A25" t="s">
        <v>115</v>
      </c>
      <c r="B25" t="s">
        <v>116</v>
      </c>
      <c r="C25">
        <v>0.09</v>
      </c>
      <c r="D25">
        <v>0.063</v>
      </c>
      <c r="E25">
        <v>0.117</v>
      </c>
      <c r="F25" t="s">
        <v>114</v>
      </c>
    </row>
    <row r="26" spans="1:6">
      <c r="A26" t="s">
        <v>117</v>
      </c>
      <c r="B26" t="s">
        <v>118</v>
      </c>
      <c r="C26">
        <v>0.037</v>
      </c>
      <c r="D26">
        <v>0.0259</v>
      </c>
      <c r="E26">
        <v>0.0481</v>
      </c>
      <c r="F26" t="s">
        <v>114</v>
      </c>
    </row>
    <row r="27" spans="1:6">
      <c r="A27" t="s">
        <v>119</v>
      </c>
      <c r="B27" t="s">
        <v>120</v>
      </c>
      <c r="C27">
        <v>0.012</v>
      </c>
      <c r="D27">
        <v>0.0084</v>
      </c>
      <c r="E27">
        <v>0.0156</v>
      </c>
      <c r="F27" t="s">
        <v>114</v>
      </c>
    </row>
    <row r="28" spans="1:6">
      <c r="A28" t="s">
        <v>121</v>
      </c>
      <c r="B28" t="s">
        <v>122</v>
      </c>
      <c r="C28">
        <v>0.09</v>
      </c>
      <c r="D28">
        <v>0.063</v>
      </c>
      <c r="E28">
        <v>0.117</v>
      </c>
      <c r="F28" t="s">
        <v>114</v>
      </c>
    </row>
    <row r="29" spans="1:6">
      <c r="A29" t="s">
        <v>123</v>
      </c>
      <c r="B29" t="s">
        <v>124</v>
      </c>
      <c r="C29">
        <v>0.06</v>
      </c>
      <c r="D29">
        <v>0.042</v>
      </c>
      <c r="E29">
        <v>0.078</v>
      </c>
      <c r="F29" t="s">
        <v>114</v>
      </c>
    </row>
    <row r="30" spans="1:6">
      <c r="A30" t="s">
        <v>125</v>
      </c>
      <c r="B30" t="s">
        <v>126</v>
      </c>
      <c r="C30">
        <v>0.85</v>
      </c>
      <c r="D30">
        <v>0.595</v>
      </c>
      <c r="E30">
        <v>1.105</v>
      </c>
      <c r="F30" t="s">
        <v>114</v>
      </c>
    </row>
    <row r="31" spans="1:6">
      <c r="A31" t="s">
        <v>127</v>
      </c>
      <c r="B31" t="s">
        <v>128</v>
      </c>
      <c r="C31">
        <v>0.8</v>
      </c>
      <c r="D31">
        <v>0.56</v>
      </c>
      <c r="E31">
        <v>1.04</v>
      </c>
      <c r="F31" t="s">
        <v>114</v>
      </c>
    </row>
    <row r="32" spans="1:6">
      <c r="A32" t="s">
        <v>129</v>
      </c>
      <c r="B32" t="s">
        <v>130</v>
      </c>
      <c r="C32">
        <v>0.73</v>
      </c>
      <c r="D32">
        <v>0.511</v>
      </c>
      <c r="E32">
        <v>0.949</v>
      </c>
      <c r="F32" t="s">
        <v>114</v>
      </c>
    </row>
    <row r="33" spans="1:6">
      <c r="A33" t="s">
        <v>131</v>
      </c>
      <c r="B33" t="s">
        <v>132</v>
      </c>
      <c r="C33">
        <v>0.05</v>
      </c>
      <c r="D33">
        <v>0</v>
      </c>
      <c r="E33">
        <v>0.08</v>
      </c>
      <c r="F33" t="s">
        <v>114</v>
      </c>
    </row>
    <row r="34" spans="1:6">
      <c r="A34" t="s">
        <v>133</v>
      </c>
      <c r="B34" t="s">
        <v>134</v>
      </c>
      <c r="C34">
        <v>0.06</v>
      </c>
      <c r="D34">
        <v>0.045</v>
      </c>
      <c r="E34">
        <v>0.075</v>
      </c>
      <c r="F34" t="s">
        <v>114</v>
      </c>
    </row>
    <row r="35" spans="1:6">
      <c r="A35" t="s">
        <v>135</v>
      </c>
      <c r="B35" t="s">
        <v>136</v>
      </c>
      <c r="C35">
        <v>0.049</v>
      </c>
      <c r="D35">
        <v>0.03675</v>
      </c>
      <c r="E35">
        <v>0.06125</v>
      </c>
      <c r="F35" t="s">
        <v>114</v>
      </c>
    </row>
    <row r="36" spans="1:6">
      <c r="A36" t="s">
        <v>137</v>
      </c>
      <c r="B36" t="s">
        <v>138</v>
      </c>
      <c r="C36">
        <v>0.02</v>
      </c>
      <c r="D36">
        <v>0.015</v>
      </c>
      <c r="E36">
        <v>0.025</v>
      </c>
      <c r="F36" t="s">
        <v>114</v>
      </c>
    </row>
    <row r="37" spans="1:6">
      <c r="A37" t="s">
        <v>139</v>
      </c>
      <c r="B37" t="s">
        <v>140</v>
      </c>
      <c r="C37">
        <v>0.039</v>
      </c>
      <c r="D37">
        <v>0.02925</v>
      </c>
      <c r="E37">
        <v>0.04875</v>
      </c>
      <c r="F37" t="s">
        <v>114</v>
      </c>
    </row>
    <row r="38" spans="1:6">
      <c r="A38" t="s">
        <v>141</v>
      </c>
      <c r="B38" t="s">
        <v>142</v>
      </c>
      <c r="C38">
        <v>0.03</v>
      </c>
      <c r="D38">
        <v>0.0225</v>
      </c>
      <c r="E38">
        <v>0.0375</v>
      </c>
      <c r="F38" t="s">
        <v>114</v>
      </c>
    </row>
    <row r="39" spans="1:6">
      <c r="A39" t="s">
        <v>143</v>
      </c>
      <c r="B39" t="s">
        <v>144</v>
      </c>
      <c r="C39">
        <v>0.02</v>
      </c>
      <c r="D39">
        <v>0.015</v>
      </c>
      <c r="E39">
        <v>0.025</v>
      </c>
      <c r="F39" t="s">
        <v>114</v>
      </c>
    </row>
    <row r="40" spans="1:6">
      <c r="A40" t="s">
        <v>145</v>
      </c>
      <c r="B40" t="s">
        <v>146</v>
      </c>
      <c r="C40">
        <v>0.04</v>
      </c>
      <c r="D40">
        <v>0.03</v>
      </c>
      <c r="E40">
        <v>0.05</v>
      </c>
      <c r="F40" t="s">
        <v>114</v>
      </c>
    </row>
    <row r="41" spans="1:6">
      <c r="A41" t="s">
        <v>147</v>
      </c>
      <c r="B41" t="s">
        <v>148</v>
      </c>
      <c r="C41">
        <v>0.039</v>
      </c>
      <c r="D41">
        <v>0.02925</v>
      </c>
      <c r="E41">
        <v>0.04875</v>
      </c>
      <c r="F41" t="s">
        <v>114</v>
      </c>
    </row>
    <row r="42" spans="1:6">
      <c r="A42" t="s">
        <v>149</v>
      </c>
      <c r="B42" t="s">
        <v>150</v>
      </c>
      <c r="C42">
        <v>0.02</v>
      </c>
      <c r="D42">
        <v>0.015</v>
      </c>
      <c r="E42">
        <v>0.025</v>
      </c>
      <c r="F42" t="s">
        <v>114</v>
      </c>
    </row>
    <row r="43" spans="1:6">
      <c r="A43" t="s">
        <v>151</v>
      </c>
      <c r="B43" t="s">
        <v>152</v>
      </c>
      <c r="C43">
        <v>0.049</v>
      </c>
      <c r="D43">
        <v>0.03675</v>
      </c>
      <c r="E43">
        <v>0.06125</v>
      </c>
      <c r="F43" t="s">
        <v>114</v>
      </c>
    </row>
    <row r="44" spans="1:6">
      <c r="A44" t="s">
        <v>153</v>
      </c>
      <c r="B44" t="s">
        <v>154</v>
      </c>
      <c r="C44">
        <v>0.01</v>
      </c>
      <c r="D44">
        <v>0.0075</v>
      </c>
      <c r="E44">
        <v>0.0125</v>
      </c>
      <c r="F44" t="s">
        <v>114</v>
      </c>
    </row>
    <row r="45" spans="1:6">
      <c r="A45" t="s">
        <v>155</v>
      </c>
      <c r="B45" t="s">
        <v>156</v>
      </c>
      <c r="C45">
        <v>0.02</v>
      </c>
      <c r="D45">
        <v>0.015</v>
      </c>
      <c r="E45">
        <v>0.025</v>
      </c>
      <c r="F45" t="s">
        <v>114</v>
      </c>
    </row>
    <row r="46" spans="1:6">
      <c r="A46" t="s">
        <v>157</v>
      </c>
      <c r="B46" t="s">
        <v>158</v>
      </c>
      <c r="C46">
        <v>0.21</v>
      </c>
      <c r="D46">
        <v>0.1575</v>
      </c>
      <c r="E46">
        <v>0.2625</v>
      </c>
      <c r="F46" t="s">
        <v>114</v>
      </c>
    </row>
    <row r="47" spans="1:6">
      <c r="A47" t="s">
        <v>159</v>
      </c>
      <c r="B47" t="s">
        <v>160</v>
      </c>
      <c r="C47">
        <v>0.03</v>
      </c>
      <c r="D47">
        <v>0.0225</v>
      </c>
      <c r="E47">
        <v>0.0375</v>
      </c>
      <c r="F47" t="s">
        <v>114</v>
      </c>
    </row>
    <row r="48" spans="1:6">
      <c r="A48" t="s">
        <v>161</v>
      </c>
      <c r="B48" t="s">
        <v>162</v>
      </c>
      <c r="C48">
        <v>0.01</v>
      </c>
      <c r="D48">
        <v>0.0075</v>
      </c>
      <c r="E48">
        <v>0.0125</v>
      </c>
      <c r="F48" t="s">
        <v>114</v>
      </c>
    </row>
    <row r="49" spans="1:6">
      <c r="A49" t="s">
        <v>163</v>
      </c>
      <c r="B49" t="s">
        <v>164</v>
      </c>
      <c r="C49">
        <v>0.01</v>
      </c>
      <c r="D49">
        <v>0.0075</v>
      </c>
      <c r="E49">
        <v>0.0125</v>
      </c>
      <c r="F49" t="s">
        <v>114</v>
      </c>
    </row>
    <row r="50" spans="1:6">
      <c r="A50" t="s">
        <v>165</v>
      </c>
      <c r="B50" t="s">
        <v>166</v>
      </c>
      <c r="C50">
        <v>0.02</v>
      </c>
      <c r="D50">
        <v>0.015</v>
      </c>
      <c r="E50">
        <v>0.025</v>
      </c>
      <c r="F50" t="s">
        <v>114</v>
      </c>
    </row>
    <row r="51" spans="1:6">
      <c r="A51" t="s">
        <v>167</v>
      </c>
      <c r="B51" t="s">
        <v>168</v>
      </c>
      <c r="C51">
        <v>0.01</v>
      </c>
      <c r="D51">
        <v>0.0075</v>
      </c>
      <c r="E51">
        <v>0.0125</v>
      </c>
      <c r="F51" t="s">
        <v>114</v>
      </c>
    </row>
    <row r="52" spans="1:6">
      <c r="A52" t="s">
        <v>169</v>
      </c>
      <c r="B52" t="s">
        <v>170</v>
      </c>
      <c r="C52">
        <v>0.03</v>
      </c>
      <c r="D52">
        <v>0.0225</v>
      </c>
      <c r="E52">
        <v>0.0375</v>
      </c>
      <c r="F52" t="s">
        <v>114</v>
      </c>
    </row>
    <row r="53" spans="1:6">
      <c r="A53" t="s">
        <v>171</v>
      </c>
      <c r="B53" t="s">
        <v>172</v>
      </c>
      <c r="C53">
        <v>0.02</v>
      </c>
      <c r="D53">
        <v>0.015</v>
      </c>
      <c r="E53">
        <v>0.025</v>
      </c>
      <c r="F53" t="s">
        <v>114</v>
      </c>
    </row>
    <row r="54" spans="1:6">
      <c r="A54" t="s">
        <v>173</v>
      </c>
      <c r="B54" t="s">
        <v>174</v>
      </c>
      <c r="C54">
        <v>0.11</v>
      </c>
      <c r="D54">
        <v>0.0825</v>
      </c>
      <c r="E54">
        <v>0.1375</v>
      </c>
      <c r="F54" t="s">
        <v>114</v>
      </c>
    </row>
    <row r="55" spans="1:6">
      <c r="A55" t="s">
        <v>175</v>
      </c>
      <c r="B55" t="s">
        <v>176</v>
      </c>
      <c r="C55">
        <v>0.284</v>
      </c>
      <c r="D55">
        <v>0.213</v>
      </c>
      <c r="E55">
        <v>0.355</v>
      </c>
      <c r="F55" t="s">
        <v>114</v>
      </c>
    </row>
    <row r="56" spans="1:6">
      <c r="A56" t="s">
        <v>177</v>
      </c>
      <c r="B56" t="s">
        <v>178</v>
      </c>
      <c r="C56">
        <v>0.02</v>
      </c>
      <c r="D56">
        <v>0.015</v>
      </c>
      <c r="E56">
        <v>0.025</v>
      </c>
      <c r="F56" t="s">
        <v>114</v>
      </c>
    </row>
    <row r="57" spans="1:6">
      <c r="A57" t="s">
        <v>179</v>
      </c>
      <c r="B57" t="s">
        <v>180</v>
      </c>
      <c r="C57">
        <v>0.029</v>
      </c>
      <c r="D57">
        <v>0.02175</v>
      </c>
      <c r="E57">
        <v>0.03625</v>
      </c>
      <c r="F57" t="s">
        <v>114</v>
      </c>
    </row>
    <row r="58" spans="1:6">
      <c r="A58" t="s">
        <v>181</v>
      </c>
      <c r="B58" t="s">
        <v>182</v>
      </c>
      <c r="C58">
        <v>0.029</v>
      </c>
      <c r="D58">
        <v>0.02175</v>
      </c>
      <c r="E58">
        <v>0.03625</v>
      </c>
      <c r="F58" t="s">
        <v>114</v>
      </c>
    </row>
    <row r="59" spans="1:6">
      <c r="A59" t="s">
        <v>183</v>
      </c>
      <c r="B59" t="s">
        <v>184</v>
      </c>
      <c r="C59">
        <v>0.02</v>
      </c>
      <c r="D59">
        <v>0.015</v>
      </c>
      <c r="E59">
        <v>0.025</v>
      </c>
      <c r="F59" t="s">
        <v>114</v>
      </c>
    </row>
    <row r="60" spans="1:6">
      <c r="A60" t="s">
        <v>185</v>
      </c>
      <c r="B60" t="s">
        <v>186</v>
      </c>
      <c r="C60">
        <v>0.02</v>
      </c>
      <c r="D60">
        <v>0.015</v>
      </c>
      <c r="E60">
        <v>0.025</v>
      </c>
      <c r="F60" t="s">
        <v>114</v>
      </c>
    </row>
    <row r="61" spans="1:6">
      <c r="A61" t="s">
        <v>187</v>
      </c>
      <c r="B61" t="s">
        <v>188</v>
      </c>
      <c r="C61">
        <v>0.02</v>
      </c>
      <c r="D61">
        <v>0.015</v>
      </c>
      <c r="E61">
        <v>0.025</v>
      </c>
      <c r="F61" t="s">
        <v>114</v>
      </c>
    </row>
    <row r="62" spans="1:6">
      <c r="A62" t="s">
        <v>189</v>
      </c>
      <c r="B62" t="s">
        <v>190</v>
      </c>
      <c r="C62">
        <v>0.02</v>
      </c>
      <c r="D62">
        <v>0.015</v>
      </c>
      <c r="E62">
        <v>0.025</v>
      </c>
      <c r="F62" t="s">
        <v>114</v>
      </c>
    </row>
    <row r="63" spans="1:6">
      <c r="A63" t="s">
        <v>173</v>
      </c>
      <c r="B63" t="s">
        <v>191</v>
      </c>
      <c r="C63">
        <v>0.055</v>
      </c>
      <c r="D63">
        <v>0.04125</v>
      </c>
      <c r="E63">
        <v>0.06875</v>
      </c>
      <c r="F63" t="s">
        <v>114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TG_state</vt:lpstr>
      <vt:lpstr>base result</vt:lpstr>
      <vt:lpstr>CG_state</vt:lpstr>
      <vt:lpstr>TG</vt:lpstr>
      <vt:lpstr>CG</vt:lpstr>
      <vt:lpstr>par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pppp y</dc:creator>
  <cp:lastModifiedBy>冯晓杰</cp:lastModifiedBy>
  <dcterms:created xsi:type="dcterms:W3CDTF">2015-06-05T18:19:00Z</dcterms:created>
  <dcterms:modified xsi:type="dcterms:W3CDTF">2025-04-19T01:49:47Z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1E5FC7B8D6B64897845A698251653698_12</vt:lpwstr>
  </property>
  <property fmtid="{D5CDD505-2E9C-101B-9397-08002B2CF9AE}" pid="3" name="KSOProductBuildVer">
    <vt:lpwstr>2052-12.1.0.20784</vt:lpwstr>
  </property>
</Properties>
</file>