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celsheets\"/>
    </mc:Choice>
  </mc:AlternateContent>
  <bookViews>
    <workbookView xWindow="2835" yWindow="0" windowWidth="24465" windowHeight="12750"/>
  </bookViews>
  <sheets>
    <sheet name="Investeren of Lenen" sheetId="1" r:id="rId1"/>
    <sheet name="100% LTV" sheetId="2" r:id="rId2"/>
    <sheet name="90% LTV" sheetId="3" r:id="rId3"/>
    <sheet name="80% LTV" sheetId="4" r:id="rId4"/>
    <sheet name="70% LTV" sheetId="5" r:id="rId5"/>
    <sheet name="60% LTV" sheetId="6" r:id="rId6"/>
    <sheet name="NHG" sheetId="7" r:id="rId7"/>
  </sheets>
  <definedNames>
    <definedName name="eigen_geld">'Investeren of Lenen'!$C$4</definedName>
    <definedName name="groei_spaargeld">'Investeren of Lenen'!$C$16</definedName>
    <definedName name="groei_woning">'Investeren of Lenen'!$C$15</definedName>
    <definedName name="inleg">'Investeren of Lenen'!$C$3</definedName>
    <definedName name="int_a_100">'Investeren of Lenen'!$C$10</definedName>
    <definedName name="int_a_50">'Investeren of Lenen'!$H$10</definedName>
    <definedName name="int_a_60">'Investeren of Lenen'!$G$10</definedName>
    <definedName name="int_a_70">'Investeren of Lenen'!$F$10</definedName>
    <definedName name="int_a_80">'Investeren of Lenen'!$E$10</definedName>
    <definedName name="int_a_90">'Investeren of Lenen'!$D$10</definedName>
    <definedName name="int_a_nhg">'Investeren of Lenen'!$I$10</definedName>
    <definedName name="int_l_100">'Investeren of Lenen'!$C$11</definedName>
    <definedName name="int_l_50">'Investeren of Lenen'!$H$11</definedName>
    <definedName name="int_l_60">'Investeren of Lenen'!$G$11</definedName>
    <definedName name="int_l_70">'Investeren of Lenen'!$F$11</definedName>
    <definedName name="int_l_80">'Investeren of Lenen'!$E$11</definedName>
    <definedName name="int_l_90">'Investeren of Lenen'!$D$11</definedName>
    <definedName name="int_l_nhg">'Investeren of Lenen'!$I$11</definedName>
    <definedName name="intonly_100">'Investeren of Lenen'!$C$12</definedName>
    <definedName name="intonly_50">'Investeren of Lenen'!$H$12</definedName>
    <definedName name="intonly_60">'Investeren of Lenen'!$G$12</definedName>
    <definedName name="intonly_70">'Investeren of Lenen'!$F$12</definedName>
    <definedName name="intonly_80">'Investeren of Lenen'!$E$12</definedName>
    <definedName name="intonly_90">'Investeren of Lenen'!$D$12</definedName>
    <definedName name="intonly_nhg">'Investeren of Lenen'!$I$12</definedName>
    <definedName name="maximale_hypotheek">'Investeren of Lenen'!$C$7</definedName>
    <definedName name="overwaarde">'Investeren of Lenen'!$C$5</definedName>
    <definedName name="perc_100">'Investeren of Lenen'!$C$9</definedName>
    <definedName name="perc_50">'Investeren of Lenen'!$H$9</definedName>
    <definedName name="perc_60">'Investeren of Lenen'!$G$9</definedName>
    <definedName name="perc_70">'Investeren of Lenen'!$F$9</definedName>
    <definedName name="perc_80">'Investeren of Lenen'!$E$9</definedName>
    <definedName name="perc_90">'Investeren of Lenen'!$D$9</definedName>
    <definedName name="woningwaarde">'Investeren of Lenen'!$C$6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5" i="7" s="1"/>
  <c r="H11" i="1"/>
  <c r="I2" i="7"/>
  <c r="V10" i="7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V280" i="7" s="1"/>
  <c r="V281" i="7" s="1"/>
  <c r="V282" i="7" s="1"/>
  <c r="V283" i="7" s="1"/>
  <c r="V284" i="7" s="1"/>
  <c r="V285" i="7" s="1"/>
  <c r="V286" i="7" s="1"/>
  <c r="V287" i="7" s="1"/>
  <c r="V288" i="7" s="1"/>
  <c r="V289" i="7" s="1"/>
  <c r="V290" i="7" s="1"/>
  <c r="V291" i="7" s="1"/>
  <c r="V292" i="7" s="1"/>
  <c r="V293" i="7" s="1"/>
  <c r="V294" i="7" s="1"/>
  <c r="V295" i="7" s="1"/>
  <c r="V296" i="7" s="1"/>
  <c r="V297" i="7" s="1"/>
  <c r="V298" i="7" s="1"/>
  <c r="V299" i="7" s="1"/>
  <c r="V300" i="7" s="1"/>
  <c r="V301" i="7" s="1"/>
  <c r="V302" i="7" s="1"/>
  <c r="V303" i="7" s="1"/>
  <c r="V304" i="7" s="1"/>
  <c r="V305" i="7" s="1"/>
  <c r="V306" i="7" s="1"/>
  <c r="V307" i="7" s="1"/>
  <c r="V308" i="7" s="1"/>
  <c r="V309" i="7" s="1"/>
  <c r="V310" i="7" s="1"/>
  <c r="V311" i="7" s="1"/>
  <c r="V312" i="7" s="1"/>
  <c r="V313" i="7" s="1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J10" i="7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D10" i="7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V2" i="7"/>
  <c r="V3" i="7" s="1"/>
  <c r="V4" i="7" s="1"/>
  <c r="P2" i="7"/>
  <c r="P3" i="7" s="1"/>
  <c r="I2" i="6"/>
  <c r="C2" i="6"/>
  <c r="C3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P10" i="6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V2" i="6"/>
  <c r="P2" i="6"/>
  <c r="H10" i="6"/>
  <c r="I10" i="6" s="1"/>
  <c r="I2" i="5"/>
  <c r="H10" i="5" s="1"/>
  <c r="I10" i="5" s="1"/>
  <c r="C2" i="5"/>
  <c r="V10" i="5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V259" i="5" s="1"/>
  <c r="V260" i="5" s="1"/>
  <c r="V261" i="5" s="1"/>
  <c r="V262" i="5" s="1"/>
  <c r="V263" i="5" s="1"/>
  <c r="V264" i="5" s="1"/>
  <c r="V265" i="5" s="1"/>
  <c r="V266" i="5" s="1"/>
  <c r="V267" i="5" s="1"/>
  <c r="V268" i="5" s="1"/>
  <c r="V269" i="5" s="1"/>
  <c r="V270" i="5" s="1"/>
  <c r="V271" i="5" s="1"/>
  <c r="V272" i="5" s="1"/>
  <c r="V273" i="5" s="1"/>
  <c r="V274" i="5" s="1"/>
  <c r="V275" i="5" s="1"/>
  <c r="V276" i="5" s="1"/>
  <c r="V277" i="5" s="1"/>
  <c r="V278" i="5" s="1"/>
  <c r="V279" i="5" s="1"/>
  <c r="V280" i="5" s="1"/>
  <c r="V281" i="5" s="1"/>
  <c r="V282" i="5" s="1"/>
  <c r="V283" i="5" s="1"/>
  <c r="V284" i="5" s="1"/>
  <c r="V285" i="5" s="1"/>
  <c r="V286" i="5" s="1"/>
  <c r="V287" i="5" s="1"/>
  <c r="V288" i="5" s="1"/>
  <c r="V289" i="5" s="1"/>
  <c r="V290" i="5" s="1"/>
  <c r="V291" i="5" s="1"/>
  <c r="V292" i="5" s="1"/>
  <c r="V293" i="5" s="1"/>
  <c r="V294" i="5" s="1"/>
  <c r="V295" i="5" s="1"/>
  <c r="V296" i="5" s="1"/>
  <c r="V297" i="5" s="1"/>
  <c r="V298" i="5" s="1"/>
  <c r="V299" i="5" s="1"/>
  <c r="V300" i="5" s="1"/>
  <c r="V301" i="5" s="1"/>
  <c r="V302" i="5" s="1"/>
  <c r="V303" i="5" s="1"/>
  <c r="V304" i="5" s="1"/>
  <c r="V305" i="5" s="1"/>
  <c r="V306" i="5" s="1"/>
  <c r="V307" i="5" s="1"/>
  <c r="V308" i="5" s="1"/>
  <c r="V309" i="5" s="1"/>
  <c r="V310" i="5" s="1"/>
  <c r="V311" i="5" s="1"/>
  <c r="V312" i="5" s="1"/>
  <c r="V313" i="5" s="1"/>
  <c r="V314" i="5" s="1"/>
  <c r="V315" i="5" s="1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P10" i="5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J10" i="5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D10" i="5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V2" i="5"/>
  <c r="V3" i="5" s="1"/>
  <c r="P2" i="5"/>
  <c r="P3" i="5" s="1"/>
  <c r="I2" i="4"/>
  <c r="C2" i="4"/>
  <c r="I5" i="4" s="1"/>
  <c r="K10" i="4" s="1"/>
  <c r="V2" i="4"/>
  <c r="V3" i="4" s="1"/>
  <c r="P2" i="4"/>
  <c r="I2" i="2"/>
  <c r="C2" i="2"/>
  <c r="I2" i="3"/>
  <c r="H10" i="3" s="1"/>
  <c r="H11" i="3" s="1"/>
  <c r="H12" i="3" s="1"/>
  <c r="C2" i="3"/>
  <c r="B10" i="3" s="1"/>
  <c r="C10" i="3" s="1"/>
  <c r="V2" i="3"/>
  <c r="U2" i="3" s="1"/>
  <c r="W2" i="3" s="1"/>
  <c r="P2" i="3"/>
  <c r="O2" i="3" s="1"/>
  <c r="O3" i="3" s="1"/>
  <c r="V2" i="2"/>
  <c r="U2" i="2" s="1"/>
  <c r="P2" i="2"/>
  <c r="O2" i="2" s="1"/>
  <c r="V10" i="4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H10" i="4"/>
  <c r="I10" i="4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P10" i="3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O2" i="7" l="1"/>
  <c r="O3" i="7" s="1"/>
  <c r="C3" i="7"/>
  <c r="C4" i="7" s="1"/>
  <c r="I5" i="7"/>
  <c r="K10" i="7" s="1"/>
  <c r="U2" i="7"/>
  <c r="U3" i="7" s="1"/>
  <c r="W3" i="7" s="1"/>
  <c r="P4" i="7"/>
  <c r="B10" i="4"/>
  <c r="C10" i="4" s="1"/>
  <c r="E10" i="7"/>
  <c r="B10" i="7"/>
  <c r="C10" i="7" s="1"/>
  <c r="H10" i="7"/>
  <c r="I10" i="7" s="1"/>
  <c r="C3" i="3"/>
  <c r="C4" i="3" s="1"/>
  <c r="P3" i="3"/>
  <c r="P4" i="3" s="1"/>
  <c r="P3" i="6"/>
  <c r="P4" i="6" s="1"/>
  <c r="B10" i="6"/>
  <c r="C10" i="6" s="1"/>
  <c r="O2" i="6"/>
  <c r="O3" i="6" s="1"/>
  <c r="V3" i="6"/>
  <c r="V4" i="6" s="1"/>
  <c r="I5" i="6"/>
  <c r="K10" i="6" s="1"/>
  <c r="U2" i="6"/>
  <c r="U5" i="6" s="1"/>
  <c r="W10" i="6" s="1"/>
  <c r="H11" i="6"/>
  <c r="P4" i="5"/>
  <c r="O2" i="5"/>
  <c r="O3" i="5" s="1"/>
  <c r="V4" i="5"/>
  <c r="U2" i="5"/>
  <c r="U5" i="5" s="1"/>
  <c r="W10" i="5" s="1"/>
  <c r="C4" i="6"/>
  <c r="C5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C7" i="6" s="1"/>
  <c r="I5" i="5"/>
  <c r="K10" i="5" s="1"/>
  <c r="B10" i="5"/>
  <c r="C10" i="5" s="1"/>
  <c r="C3" i="5"/>
  <c r="C4" i="5" s="1"/>
  <c r="H11" i="5"/>
  <c r="O2" i="4"/>
  <c r="Q2" i="4" s="1"/>
  <c r="U2" i="4"/>
  <c r="C5" i="5"/>
  <c r="E10" i="5" s="1"/>
  <c r="C3" i="4"/>
  <c r="B11" i="4" s="1"/>
  <c r="C11" i="4" s="1"/>
  <c r="Q2" i="3"/>
  <c r="I5" i="3"/>
  <c r="K10" i="3" s="1"/>
  <c r="V4" i="4"/>
  <c r="P3" i="4"/>
  <c r="P4" i="4" s="1"/>
  <c r="H11" i="4"/>
  <c r="H13" i="3"/>
  <c r="C5" i="4"/>
  <c r="E10" i="4" s="1"/>
  <c r="V3" i="3"/>
  <c r="V4" i="3" s="1"/>
  <c r="I10" i="3"/>
  <c r="O4" i="3"/>
  <c r="N10" i="3"/>
  <c r="O5" i="3"/>
  <c r="Q10" i="3" s="1"/>
  <c r="T10" i="3"/>
  <c r="U5" i="3"/>
  <c r="W10" i="3" s="1"/>
  <c r="C5" i="3"/>
  <c r="E10" i="3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C5" i="2"/>
  <c r="E10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C11" i="1"/>
  <c r="U3" i="2" s="1"/>
  <c r="D11" i="1"/>
  <c r="I3" i="3" s="1"/>
  <c r="E11" i="1"/>
  <c r="I3" i="4" s="1"/>
  <c r="F11" i="1"/>
  <c r="I3" i="5" s="1"/>
  <c r="G11" i="1"/>
  <c r="I3" i="6" s="1"/>
  <c r="I11" i="1"/>
  <c r="I3" i="7" s="1"/>
  <c r="I3" i="2" l="1"/>
  <c r="I11" i="5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O7" i="3" s="1"/>
  <c r="O5" i="7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Q306" i="7" s="1"/>
  <c r="Q307" i="7" s="1"/>
  <c r="Q308" i="7" s="1"/>
  <c r="Q309" i="7" s="1"/>
  <c r="Q310" i="7" s="1"/>
  <c r="Q311" i="7" s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O7" i="7" s="1"/>
  <c r="U3" i="3"/>
  <c r="W3" i="3" s="1"/>
  <c r="Q2" i="7"/>
  <c r="W2" i="6"/>
  <c r="I11" i="4"/>
  <c r="K11" i="4" s="1"/>
  <c r="U3" i="4"/>
  <c r="W3" i="4" s="1"/>
  <c r="N10" i="7"/>
  <c r="O10" i="7" s="1"/>
  <c r="I12" i="3"/>
  <c r="I11" i="3"/>
  <c r="K11" i="3" s="1"/>
  <c r="K12" i="3" s="1"/>
  <c r="I11" i="6"/>
  <c r="K11" i="6" s="1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C7" i="4" s="1"/>
  <c r="W2" i="7"/>
  <c r="U5" i="7"/>
  <c r="W10" i="7" s="1"/>
  <c r="T10" i="7"/>
  <c r="U10" i="7" s="1"/>
  <c r="O10" i="3"/>
  <c r="N11" i="3" s="1"/>
  <c r="O11" i="3" s="1"/>
  <c r="B11" i="7"/>
  <c r="C11" i="7" s="1"/>
  <c r="Q3" i="7"/>
  <c r="O4" i="7"/>
  <c r="Q4" i="7" s="1"/>
  <c r="H11" i="7"/>
  <c r="I11" i="7" s="1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C7" i="5" s="1"/>
  <c r="E11" i="7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C7" i="7" s="1"/>
  <c r="U3" i="6"/>
  <c r="W3" i="6" s="1"/>
  <c r="T10" i="6"/>
  <c r="B11" i="6"/>
  <c r="C11" i="6" s="1"/>
  <c r="U5" i="4"/>
  <c r="W10" i="4" s="1"/>
  <c r="T10" i="5"/>
  <c r="U3" i="5"/>
  <c r="W3" i="5" s="1"/>
  <c r="N10" i="6"/>
  <c r="O10" i="6" s="1"/>
  <c r="Q2" i="6"/>
  <c r="O5" i="6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O7" i="6" s="1"/>
  <c r="O3" i="4"/>
  <c r="W2" i="5"/>
  <c r="H12" i="6"/>
  <c r="I12" i="6" s="1"/>
  <c r="W2" i="4"/>
  <c r="B11" i="5"/>
  <c r="C11" i="5" s="1"/>
  <c r="T10" i="4"/>
  <c r="N10" i="5"/>
  <c r="O10" i="5" s="1"/>
  <c r="Q2" i="5"/>
  <c r="O5" i="5"/>
  <c r="Q10" i="5" s="1"/>
  <c r="H12" i="5"/>
  <c r="I12" i="5" s="1"/>
  <c r="K11" i="5"/>
  <c r="C4" i="4"/>
  <c r="N10" i="4"/>
  <c r="O10" i="4" s="1"/>
  <c r="O5" i="4"/>
  <c r="Q10" i="4" s="1"/>
  <c r="B10" i="2"/>
  <c r="C10" i="2" s="1"/>
  <c r="B12" i="4"/>
  <c r="C12" i="4" s="1"/>
  <c r="H14" i="3"/>
  <c r="I13" i="3"/>
  <c r="U10" i="3"/>
  <c r="H12" i="4"/>
  <c r="I12" i="4" s="1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C7" i="3" s="1"/>
  <c r="T11" i="3"/>
  <c r="U11" i="3" s="1"/>
  <c r="Q4" i="3"/>
  <c r="B11" i="3"/>
  <c r="C11" i="3" s="1"/>
  <c r="Q3" i="3"/>
  <c r="H10" i="2"/>
  <c r="I5" i="2"/>
  <c r="K10" i="2" s="1"/>
  <c r="O3" i="2"/>
  <c r="N10" i="2"/>
  <c r="W2" i="2"/>
  <c r="C3" i="2"/>
  <c r="C4" i="2" s="1"/>
  <c r="N11" i="7" l="1"/>
  <c r="O11" i="7" s="1"/>
  <c r="T11" i="7"/>
  <c r="U11" i="7" s="1"/>
  <c r="W11" i="7" s="1"/>
  <c r="N12" i="7"/>
  <c r="O12" i="7" s="1"/>
  <c r="K11" i="7"/>
  <c r="H12" i="7"/>
  <c r="I12" i="7" s="1"/>
  <c r="B12" i="7"/>
  <c r="C12" i="7" s="1"/>
  <c r="K13" i="3"/>
  <c r="U10" i="6"/>
  <c r="T11" i="6"/>
  <c r="H13" i="6"/>
  <c r="I13" i="6" s="1"/>
  <c r="U10" i="5"/>
  <c r="T11" i="5"/>
  <c r="N11" i="6"/>
  <c r="O11" i="6" s="1"/>
  <c r="B12" i="6"/>
  <c r="C12" i="6" s="1"/>
  <c r="K12" i="6"/>
  <c r="Q3" i="6"/>
  <c r="O4" i="6"/>
  <c r="Q4" i="6" s="1"/>
  <c r="Q3" i="5"/>
  <c r="O4" i="5"/>
  <c r="Q4" i="5" s="1"/>
  <c r="Q11" i="5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O7" i="5" s="1"/>
  <c r="U10" i="4"/>
  <c r="T11" i="4"/>
  <c r="B12" i="5"/>
  <c r="C12" i="5" s="1"/>
  <c r="H13" i="5"/>
  <c r="I13" i="5" s="1"/>
  <c r="K12" i="5"/>
  <c r="N11" i="5"/>
  <c r="O11" i="5" s="1"/>
  <c r="B13" i="4"/>
  <c r="C13" i="4" s="1"/>
  <c r="H15" i="3"/>
  <c r="I14" i="3"/>
  <c r="Q3" i="4"/>
  <c r="O4" i="4"/>
  <c r="Q4" i="4" s="1"/>
  <c r="Q11" i="4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O7" i="4" s="1"/>
  <c r="H13" i="4"/>
  <c r="I13" i="4" s="1"/>
  <c r="K12" i="4"/>
  <c r="N11" i="4"/>
  <c r="O11" i="4" s="1"/>
  <c r="N12" i="3"/>
  <c r="O12" i="3" s="1"/>
  <c r="T12" i="3"/>
  <c r="U12" i="3" s="1"/>
  <c r="W11" i="3"/>
  <c r="B12" i="3"/>
  <c r="C12" i="3" s="1"/>
  <c r="T10" i="2"/>
  <c r="T11" i="2" s="1"/>
  <c r="O4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C7" i="2" s="1"/>
  <c r="I10" i="2"/>
  <c r="H11" i="2"/>
  <c r="H12" i="2" s="1"/>
  <c r="V3" i="2"/>
  <c r="U5" i="2"/>
  <c r="W10" i="2" s="1"/>
  <c r="P3" i="2"/>
  <c r="P4" i="2" s="1"/>
  <c r="O5" i="2"/>
  <c r="Q10" i="2" s="1"/>
  <c r="Q2" i="2"/>
  <c r="B11" i="2"/>
  <c r="C11" i="2" s="1"/>
  <c r="T12" i="7" l="1"/>
  <c r="U12" i="7" s="1"/>
  <c r="W12" i="7" s="1"/>
  <c r="K14" i="3"/>
  <c r="N13" i="7"/>
  <c r="O13" i="7" s="1"/>
  <c r="B13" i="7"/>
  <c r="C13" i="7" s="1"/>
  <c r="T13" i="7"/>
  <c r="U13" i="7" s="1"/>
  <c r="K12" i="7"/>
  <c r="H13" i="7"/>
  <c r="I13" i="7" s="1"/>
  <c r="U11" i="6"/>
  <c r="W11" i="6" s="1"/>
  <c r="T12" i="6"/>
  <c r="B13" i="6"/>
  <c r="C13" i="6" s="1"/>
  <c r="K13" i="6"/>
  <c r="N12" i="6"/>
  <c r="O12" i="6" s="1"/>
  <c r="H14" i="6"/>
  <c r="I14" i="6" s="1"/>
  <c r="U11" i="5"/>
  <c r="W11" i="5" s="1"/>
  <c r="T12" i="5"/>
  <c r="B13" i="5"/>
  <c r="C13" i="5" s="1"/>
  <c r="N12" i="5"/>
  <c r="O12" i="5" s="1"/>
  <c r="H14" i="5"/>
  <c r="I14" i="5" s="1"/>
  <c r="K13" i="5"/>
  <c r="U11" i="4"/>
  <c r="W11" i="4" s="1"/>
  <c r="T12" i="4"/>
  <c r="N12" i="4"/>
  <c r="O12" i="4" s="1"/>
  <c r="B14" i="4"/>
  <c r="C14" i="4" s="1"/>
  <c r="H14" i="4"/>
  <c r="I14" i="4" s="1"/>
  <c r="K13" i="4"/>
  <c r="H16" i="3"/>
  <c r="I15" i="3"/>
  <c r="N13" i="3"/>
  <c r="O13" i="3" s="1"/>
  <c r="T13" i="3"/>
  <c r="U13" i="3" s="1"/>
  <c r="W12" i="3"/>
  <c r="B13" i="3"/>
  <c r="C13" i="3" s="1"/>
  <c r="Q11" i="2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O7" i="2" s="1"/>
  <c r="O10" i="2"/>
  <c r="U10" i="2"/>
  <c r="Q3" i="2"/>
  <c r="B12" i="2"/>
  <c r="C12" i="2" s="1"/>
  <c r="B13" i="2" s="1"/>
  <c r="C13" i="2" s="1"/>
  <c r="B14" i="2" s="1"/>
  <c r="C14" i="2" s="1"/>
  <c r="B15" i="2" s="1"/>
  <c r="C15" i="2" s="1"/>
  <c r="B16" i="2" s="1"/>
  <c r="V4" i="2"/>
  <c r="W3" i="2"/>
  <c r="T12" i="2"/>
  <c r="U11" i="2"/>
  <c r="W11" i="2" s="1"/>
  <c r="Q4" i="2"/>
  <c r="I12" i="2"/>
  <c r="H13" i="2"/>
  <c r="I11" i="2"/>
  <c r="K11" i="2" s="1"/>
  <c r="K12" i="2" s="1"/>
  <c r="K15" i="3" l="1"/>
  <c r="B14" i="7"/>
  <c r="C14" i="7" s="1"/>
  <c r="W13" i="7"/>
  <c r="T14" i="7"/>
  <c r="U14" i="7" s="1"/>
  <c r="N14" i="7"/>
  <c r="O14" i="7" s="1"/>
  <c r="K13" i="7"/>
  <c r="H14" i="7"/>
  <c r="I14" i="7" s="1"/>
  <c r="U12" i="6"/>
  <c r="W12" i="6" s="1"/>
  <c r="T13" i="6"/>
  <c r="N13" i="6"/>
  <c r="O13" i="6" s="1"/>
  <c r="B14" i="6"/>
  <c r="C14" i="6" s="1"/>
  <c r="U12" i="5"/>
  <c r="W12" i="5" s="1"/>
  <c r="T13" i="5"/>
  <c r="K14" i="6"/>
  <c r="H15" i="6"/>
  <c r="I15" i="6" s="1"/>
  <c r="B14" i="5"/>
  <c r="C14" i="5" s="1"/>
  <c r="N13" i="5"/>
  <c r="O13" i="5" s="1"/>
  <c r="H15" i="5"/>
  <c r="I15" i="5" s="1"/>
  <c r="K14" i="5"/>
  <c r="U12" i="4"/>
  <c r="W12" i="4" s="1"/>
  <c r="T13" i="4"/>
  <c r="B15" i="4"/>
  <c r="C15" i="4" s="1"/>
  <c r="N13" i="4"/>
  <c r="O13" i="4" s="1"/>
  <c r="H17" i="3"/>
  <c r="I16" i="3"/>
  <c r="K16" i="3" s="1"/>
  <c r="H15" i="4"/>
  <c r="I15" i="4" s="1"/>
  <c r="K14" i="4"/>
  <c r="B14" i="3"/>
  <c r="C14" i="3" s="1"/>
  <c r="N14" i="3"/>
  <c r="O14" i="3" s="1"/>
  <c r="T14" i="3"/>
  <c r="U14" i="3" s="1"/>
  <c r="W13" i="3"/>
  <c r="N11" i="2"/>
  <c r="I13" i="2"/>
  <c r="K13" i="2" s="1"/>
  <c r="H14" i="2"/>
  <c r="U12" i="2"/>
  <c r="W12" i="2" s="1"/>
  <c r="T13" i="2"/>
  <c r="C16" i="2"/>
  <c r="B17" i="2" s="1"/>
  <c r="N15" i="7" l="1"/>
  <c r="O15" i="7" s="1"/>
  <c r="B15" i="7"/>
  <c r="C15" i="7" s="1"/>
  <c r="K14" i="7"/>
  <c r="H15" i="7"/>
  <c r="I15" i="7" s="1"/>
  <c r="W14" i="7"/>
  <c r="T15" i="7"/>
  <c r="U15" i="7" s="1"/>
  <c r="U13" i="6"/>
  <c r="W13" i="6" s="1"/>
  <c r="T14" i="6"/>
  <c r="N14" i="6"/>
  <c r="O14" i="6" s="1"/>
  <c r="H16" i="6"/>
  <c r="I16" i="6" s="1"/>
  <c r="K15" i="6"/>
  <c r="B15" i="6"/>
  <c r="C15" i="6" s="1"/>
  <c r="U13" i="5"/>
  <c r="W13" i="5" s="1"/>
  <c r="T14" i="5"/>
  <c r="K15" i="5"/>
  <c r="N14" i="5"/>
  <c r="O14" i="5" s="1"/>
  <c r="B15" i="5"/>
  <c r="C15" i="5" s="1"/>
  <c r="U13" i="4"/>
  <c r="W13" i="4" s="1"/>
  <c r="T14" i="4"/>
  <c r="H16" i="5"/>
  <c r="I16" i="5" s="1"/>
  <c r="N14" i="4"/>
  <c r="O14" i="4" s="1"/>
  <c r="B16" i="4"/>
  <c r="C16" i="4" s="1"/>
  <c r="H16" i="4"/>
  <c r="I16" i="4" s="1"/>
  <c r="K15" i="4"/>
  <c r="H18" i="3"/>
  <c r="I17" i="3"/>
  <c r="K17" i="3" s="1"/>
  <c r="N15" i="3"/>
  <c r="O15" i="3" s="1"/>
  <c r="B15" i="3"/>
  <c r="C15" i="3" s="1"/>
  <c r="T15" i="3"/>
  <c r="U15" i="3" s="1"/>
  <c r="W14" i="3"/>
  <c r="O11" i="2"/>
  <c r="U13" i="2"/>
  <c r="W13" i="2" s="1"/>
  <c r="T14" i="2"/>
  <c r="H15" i="2"/>
  <c r="I14" i="2"/>
  <c r="K14" i="2" s="1"/>
  <c r="C17" i="2"/>
  <c r="B18" i="2" s="1"/>
  <c r="B16" i="7" l="1"/>
  <c r="C16" i="7" s="1"/>
  <c r="K15" i="7"/>
  <c r="H16" i="7"/>
  <c r="I16" i="7" s="1"/>
  <c r="N16" i="7"/>
  <c r="O16" i="7" s="1"/>
  <c r="W15" i="7"/>
  <c r="T16" i="7"/>
  <c r="U16" i="7" s="1"/>
  <c r="U14" i="6"/>
  <c r="W14" i="6" s="1"/>
  <c r="T15" i="6"/>
  <c r="B16" i="6"/>
  <c r="C16" i="6" s="1"/>
  <c r="K16" i="6"/>
  <c r="N15" i="6"/>
  <c r="O15" i="6" s="1"/>
  <c r="U14" i="5"/>
  <c r="W14" i="5" s="1"/>
  <c r="T15" i="5"/>
  <c r="H17" i="6"/>
  <c r="I17" i="6" s="1"/>
  <c r="B16" i="5"/>
  <c r="C16" i="5" s="1"/>
  <c r="H17" i="5"/>
  <c r="I17" i="5" s="1"/>
  <c r="K16" i="5"/>
  <c r="N15" i="5"/>
  <c r="O15" i="5" s="1"/>
  <c r="U14" i="4"/>
  <c r="W14" i="4" s="1"/>
  <c r="T15" i="4"/>
  <c r="B17" i="4"/>
  <c r="C17" i="4" s="1"/>
  <c r="N15" i="4"/>
  <c r="O15" i="4" s="1"/>
  <c r="H17" i="4"/>
  <c r="I17" i="4" s="1"/>
  <c r="K16" i="4"/>
  <c r="H19" i="3"/>
  <c r="I18" i="3"/>
  <c r="K18" i="3" s="1"/>
  <c r="N16" i="3"/>
  <c r="O16" i="3" s="1"/>
  <c r="B16" i="3"/>
  <c r="C16" i="3" s="1"/>
  <c r="T16" i="3"/>
  <c r="U16" i="3" s="1"/>
  <c r="W15" i="3"/>
  <c r="N12" i="2"/>
  <c r="O12" i="2" s="1"/>
  <c r="N13" i="2" s="1"/>
  <c r="O13" i="2" s="1"/>
  <c r="N14" i="2" s="1"/>
  <c r="O14" i="2" s="1"/>
  <c r="N15" i="2" s="1"/>
  <c r="O15" i="2" s="1"/>
  <c r="N16" i="2" s="1"/>
  <c r="U14" i="2"/>
  <c r="W14" i="2" s="1"/>
  <c r="T15" i="2"/>
  <c r="I15" i="2"/>
  <c r="K15" i="2" s="1"/>
  <c r="H16" i="2"/>
  <c r="C18" i="2"/>
  <c r="B19" i="2" s="1"/>
  <c r="W16" i="7" l="1"/>
  <c r="T17" i="7"/>
  <c r="U17" i="7" s="1"/>
  <c r="K16" i="7"/>
  <c r="H17" i="7"/>
  <c r="I17" i="7" s="1"/>
  <c r="N17" i="7"/>
  <c r="O17" i="7" s="1"/>
  <c r="B17" i="7"/>
  <c r="C17" i="7" s="1"/>
  <c r="U15" i="6"/>
  <c r="W15" i="6" s="1"/>
  <c r="T16" i="6"/>
  <c r="N16" i="6"/>
  <c r="O16" i="6" s="1"/>
  <c r="B17" i="6"/>
  <c r="C17" i="6" s="1"/>
  <c r="H18" i="6"/>
  <c r="I18" i="6" s="1"/>
  <c r="K17" i="6"/>
  <c r="U15" i="5"/>
  <c r="W15" i="5" s="1"/>
  <c r="T16" i="5"/>
  <c r="N16" i="5"/>
  <c r="O16" i="5" s="1"/>
  <c r="K17" i="5"/>
  <c r="B17" i="5"/>
  <c r="C17" i="5" s="1"/>
  <c r="U15" i="4"/>
  <c r="W15" i="4" s="1"/>
  <c r="T16" i="4"/>
  <c r="H18" i="5"/>
  <c r="I18" i="5" s="1"/>
  <c r="K17" i="4"/>
  <c r="N16" i="4"/>
  <c r="O16" i="4" s="1"/>
  <c r="B18" i="4"/>
  <c r="C18" i="4" s="1"/>
  <c r="H20" i="3"/>
  <c r="I19" i="3"/>
  <c r="K19" i="3" s="1"/>
  <c r="H18" i="4"/>
  <c r="I18" i="4" s="1"/>
  <c r="B17" i="3"/>
  <c r="C17" i="3" s="1"/>
  <c r="N17" i="3"/>
  <c r="O17" i="3" s="1"/>
  <c r="T17" i="3"/>
  <c r="U17" i="3" s="1"/>
  <c r="W16" i="3"/>
  <c r="U15" i="2"/>
  <c r="W15" i="2" s="1"/>
  <c r="T16" i="2"/>
  <c r="I16" i="2"/>
  <c r="K16" i="2" s="1"/>
  <c r="H17" i="2"/>
  <c r="C19" i="2"/>
  <c r="B20" i="2" s="1"/>
  <c r="O16" i="2"/>
  <c r="N17" i="2" s="1"/>
  <c r="W17" i="7" l="1"/>
  <c r="T18" i="7"/>
  <c r="U18" i="7" s="1"/>
  <c r="B18" i="7"/>
  <c r="C18" i="7" s="1"/>
  <c r="K17" i="7"/>
  <c r="H18" i="7"/>
  <c r="I18" i="7" s="1"/>
  <c r="N18" i="7"/>
  <c r="O18" i="7" s="1"/>
  <c r="U16" i="6"/>
  <c r="W16" i="6" s="1"/>
  <c r="T17" i="6"/>
  <c r="B18" i="6"/>
  <c r="C18" i="6" s="1"/>
  <c r="K18" i="6"/>
  <c r="N17" i="6"/>
  <c r="O17" i="6" s="1"/>
  <c r="H19" i="6"/>
  <c r="I19" i="6" s="1"/>
  <c r="U16" i="5"/>
  <c r="W16" i="5" s="1"/>
  <c r="T17" i="5"/>
  <c r="B18" i="5"/>
  <c r="C18" i="5" s="1"/>
  <c r="N17" i="5"/>
  <c r="O17" i="5" s="1"/>
  <c r="U16" i="4"/>
  <c r="W16" i="4" s="1"/>
  <c r="T17" i="4"/>
  <c r="H19" i="5"/>
  <c r="I19" i="5" s="1"/>
  <c r="K18" i="5"/>
  <c r="B19" i="4"/>
  <c r="C19" i="4" s="1"/>
  <c r="H21" i="3"/>
  <c r="I20" i="3"/>
  <c r="K20" i="3" s="1"/>
  <c r="H19" i="4"/>
  <c r="I19" i="4" s="1"/>
  <c r="K18" i="4"/>
  <c r="N17" i="4"/>
  <c r="O17" i="4" s="1"/>
  <c r="B18" i="3"/>
  <c r="C18" i="3" s="1"/>
  <c r="N18" i="3"/>
  <c r="O18" i="3" s="1"/>
  <c r="T18" i="3"/>
  <c r="U18" i="3" s="1"/>
  <c r="W17" i="3"/>
  <c r="I17" i="2"/>
  <c r="K17" i="2" s="1"/>
  <c r="H18" i="2"/>
  <c r="U16" i="2"/>
  <c r="W16" i="2" s="1"/>
  <c r="T17" i="2"/>
  <c r="C20" i="2"/>
  <c r="B21" i="2" s="1"/>
  <c r="O17" i="2"/>
  <c r="N18" i="2" s="1"/>
  <c r="K18" i="7" l="1"/>
  <c r="H19" i="7"/>
  <c r="I19" i="7" s="1"/>
  <c r="N19" i="7"/>
  <c r="O19" i="7" s="1"/>
  <c r="B19" i="7"/>
  <c r="C19" i="7" s="1"/>
  <c r="W18" i="7"/>
  <c r="T19" i="7"/>
  <c r="U19" i="7" s="1"/>
  <c r="U17" i="6"/>
  <c r="W17" i="6" s="1"/>
  <c r="T18" i="6"/>
  <c r="N18" i="6"/>
  <c r="O18" i="6" s="1"/>
  <c r="B19" i="6"/>
  <c r="C19" i="6" s="1"/>
  <c r="K19" i="6"/>
  <c r="U17" i="5"/>
  <c r="W17" i="5" s="1"/>
  <c r="T18" i="5"/>
  <c r="H20" i="6"/>
  <c r="I20" i="6" s="1"/>
  <c r="B19" i="5"/>
  <c r="C19" i="5" s="1"/>
  <c r="U17" i="4"/>
  <c r="W17" i="4" s="1"/>
  <c r="T18" i="4"/>
  <c r="N18" i="5"/>
  <c r="O18" i="5" s="1"/>
  <c r="H20" i="5"/>
  <c r="I20" i="5" s="1"/>
  <c r="K19" i="5"/>
  <c r="N18" i="4"/>
  <c r="O18" i="4" s="1"/>
  <c r="B20" i="4"/>
  <c r="C20" i="4" s="1"/>
  <c r="H20" i="4"/>
  <c r="I20" i="4" s="1"/>
  <c r="K19" i="4"/>
  <c r="H22" i="3"/>
  <c r="I21" i="3"/>
  <c r="K21" i="3" s="1"/>
  <c r="N19" i="3"/>
  <c r="O19" i="3" s="1"/>
  <c r="B19" i="3"/>
  <c r="C19" i="3" s="1"/>
  <c r="T19" i="3"/>
  <c r="U19" i="3" s="1"/>
  <c r="W18" i="3"/>
  <c r="H19" i="2"/>
  <c r="I18" i="2"/>
  <c r="K18" i="2" s="1"/>
  <c r="U17" i="2"/>
  <c r="W17" i="2" s="1"/>
  <c r="T18" i="2"/>
  <c r="C21" i="2"/>
  <c r="B22" i="2" s="1"/>
  <c r="O18" i="2"/>
  <c r="N19" i="2" s="1"/>
  <c r="K19" i="7" l="1"/>
  <c r="H20" i="7"/>
  <c r="I20" i="7" s="1"/>
  <c r="W19" i="7"/>
  <c r="T20" i="7"/>
  <c r="U20" i="7" s="1"/>
  <c r="N20" i="7"/>
  <c r="O20" i="7" s="1"/>
  <c r="B20" i="7"/>
  <c r="C20" i="7" s="1"/>
  <c r="U18" i="6"/>
  <c r="W18" i="6" s="1"/>
  <c r="T19" i="6"/>
  <c r="B20" i="6"/>
  <c r="C20" i="6" s="1"/>
  <c r="N19" i="6"/>
  <c r="O19" i="6" s="1"/>
  <c r="H21" i="6"/>
  <c r="I21" i="6" s="1"/>
  <c r="K20" i="6"/>
  <c r="U18" i="5"/>
  <c r="W18" i="5" s="1"/>
  <c r="T19" i="5"/>
  <c r="N19" i="5"/>
  <c r="O19" i="5" s="1"/>
  <c r="K20" i="5"/>
  <c r="H21" i="5"/>
  <c r="I21" i="5" s="1"/>
  <c r="B20" i="5"/>
  <c r="C20" i="5" s="1"/>
  <c r="U18" i="4"/>
  <c r="W18" i="4" s="1"/>
  <c r="T19" i="4"/>
  <c r="B21" i="4"/>
  <c r="C21" i="4" s="1"/>
  <c r="N19" i="4"/>
  <c r="O19" i="4" s="1"/>
  <c r="H23" i="3"/>
  <c r="I22" i="3"/>
  <c r="K22" i="3" s="1"/>
  <c r="H21" i="4"/>
  <c r="I21" i="4" s="1"/>
  <c r="K20" i="4"/>
  <c r="B20" i="3"/>
  <c r="C20" i="3" s="1"/>
  <c r="N20" i="3"/>
  <c r="O20" i="3" s="1"/>
  <c r="T20" i="3"/>
  <c r="U20" i="3" s="1"/>
  <c r="W19" i="3"/>
  <c r="I19" i="2"/>
  <c r="K19" i="2" s="1"/>
  <c r="H20" i="2"/>
  <c r="U18" i="2"/>
  <c r="W18" i="2" s="1"/>
  <c r="T19" i="2"/>
  <c r="C22" i="2"/>
  <c r="B23" i="2" s="1"/>
  <c r="O19" i="2"/>
  <c r="N20" i="2" s="1"/>
  <c r="K20" i="7" l="1"/>
  <c r="H21" i="7"/>
  <c r="I21" i="7" s="1"/>
  <c r="B21" i="7"/>
  <c r="C21" i="7" s="1"/>
  <c r="N21" i="7"/>
  <c r="O21" i="7" s="1"/>
  <c r="W20" i="7"/>
  <c r="T21" i="7"/>
  <c r="U21" i="7" s="1"/>
  <c r="U19" i="6"/>
  <c r="W19" i="6" s="1"/>
  <c r="T20" i="6"/>
  <c r="B21" i="6"/>
  <c r="C21" i="6" s="1"/>
  <c r="U19" i="5"/>
  <c r="W19" i="5" s="1"/>
  <c r="T20" i="5"/>
  <c r="H22" i="6"/>
  <c r="I22" i="6" s="1"/>
  <c r="K21" i="6"/>
  <c r="N20" i="6"/>
  <c r="O20" i="6" s="1"/>
  <c r="B21" i="5"/>
  <c r="C21" i="5" s="1"/>
  <c r="N20" i="5"/>
  <c r="O20" i="5" s="1"/>
  <c r="H22" i="5"/>
  <c r="I22" i="5" s="1"/>
  <c r="K21" i="5"/>
  <c r="U19" i="4"/>
  <c r="W19" i="4" s="1"/>
  <c r="T20" i="4"/>
  <c r="B22" i="4"/>
  <c r="C22" i="4" s="1"/>
  <c r="H22" i="4"/>
  <c r="I22" i="4" s="1"/>
  <c r="K21" i="4"/>
  <c r="N20" i="4"/>
  <c r="O20" i="4" s="1"/>
  <c r="H24" i="3"/>
  <c r="I23" i="3"/>
  <c r="K23" i="3" s="1"/>
  <c r="N21" i="3"/>
  <c r="O21" i="3" s="1"/>
  <c r="B21" i="3"/>
  <c r="C21" i="3" s="1"/>
  <c r="T21" i="3"/>
  <c r="U21" i="3" s="1"/>
  <c r="W20" i="3"/>
  <c r="I20" i="2"/>
  <c r="K20" i="2" s="1"/>
  <c r="H21" i="2"/>
  <c r="U19" i="2"/>
  <c r="W19" i="2" s="1"/>
  <c r="T20" i="2"/>
  <c r="C23" i="2"/>
  <c r="B24" i="2" s="1"/>
  <c r="O20" i="2"/>
  <c r="N21" i="2" s="1"/>
  <c r="K21" i="7" l="1"/>
  <c r="N22" i="7"/>
  <c r="O22" i="7" s="1"/>
  <c r="W21" i="7"/>
  <c r="T22" i="7"/>
  <c r="U22" i="7" s="1"/>
  <c r="B22" i="7"/>
  <c r="C22" i="7" s="1"/>
  <c r="H22" i="7"/>
  <c r="I22" i="7" s="1"/>
  <c r="U20" i="6"/>
  <c r="W20" i="6" s="1"/>
  <c r="T21" i="6"/>
  <c r="B22" i="6"/>
  <c r="C22" i="6" s="1"/>
  <c r="H23" i="6"/>
  <c r="I23" i="6" s="1"/>
  <c r="K22" i="6"/>
  <c r="N21" i="6"/>
  <c r="O21" i="6" s="1"/>
  <c r="U20" i="5"/>
  <c r="W20" i="5" s="1"/>
  <c r="T21" i="5"/>
  <c r="N21" i="5"/>
  <c r="O21" i="5" s="1"/>
  <c r="B22" i="5"/>
  <c r="C22" i="5" s="1"/>
  <c r="H23" i="5"/>
  <c r="I23" i="5" s="1"/>
  <c r="K22" i="5"/>
  <c r="U20" i="4"/>
  <c r="W20" i="4" s="1"/>
  <c r="T21" i="4"/>
  <c r="N21" i="4"/>
  <c r="O21" i="4" s="1"/>
  <c r="K22" i="4"/>
  <c r="B23" i="4"/>
  <c r="C23" i="4" s="1"/>
  <c r="H25" i="3"/>
  <c r="I24" i="3"/>
  <c r="K24" i="3" s="1"/>
  <c r="H23" i="4"/>
  <c r="I23" i="4" s="1"/>
  <c r="B22" i="3"/>
  <c r="C22" i="3" s="1"/>
  <c r="N22" i="3"/>
  <c r="O22" i="3" s="1"/>
  <c r="T22" i="3"/>
  <c r="U22" i="3" s="1"/>
  <c r="W21" i="3"/>
  <c r="I21" i="2"/>
  <c r="K21" i="2" s="1"/>
  <c r="H22" i="2"/>
  <c r="U20" i="2"/>
  <c r="W20" i="2" s="1"/>
  <c r="T21" i="2"/>
  <c r="C24" i="2"/>
  <c r="B25" i="2" s="1"/>
  <c r="O21" i="2"/>
  <c r="N22" i="2" s="1"/>
  <c r="B23" i="7" l="1"/>
  <c r="C23" i="7" s="1"/>
  <c r="H23" i="7"/>
  <c r="I23" i="7" s="1"/>
  <c r="W22" i="7"/>
  <c r="T23" i="7"/>
  <c r="U23" i="7" s="1"/>
  <c r="K22" i="7"/>
  <c r="N23" i="7"/>
  <c r="O23" i="7" s="1"/>
  <c r="U21" i="6"/>
  <c r="W21" i="6" s="1"/>
  <c r="T22" i="6"/>
  <c r="N22" i="6"/>
  <c r="O22" i="6" s="1"/>
  <c r="H24" i="6"/>
  <c r="I24" i="6" s="1"/>
  <c r="K23" i="6"/>
  <c r="B23" i="6"/>
  <c r="C23" i="6" s="1"/>
  <c r="U21" i="5"/>
  <c r="W21" i="5" s="1"/>
  <c r="T22" i="5"/>
  <c r="B23" i="5"/>
  <c r="C23" i="5" s="1"/>
  <c r="N22" i="5"/>
  <c r="O22" i="5" s="1"/>
  <c r="H24" i="5"/>
  <c r="I24" i="5" s="1"/>
  <c r="K23" i="5"/>
  <c r="U21" i="4"/>
  <c r="W21" i="4" s="1"/>
  <c r="T22" i="4"/>
  <c r="B24" i="4"/>
  <c r="C24" i="4" s="1"/>
  <c r="N22" i="4"/>
  <c r="O22" i="4" s="1"/>
  <c r="H26" i="3"/>
  <c r="I25" i="3"/>
  <c r="K25" i="3" s="1"/>
  <c r="H24" i="4"/>
  <c r="I24" i="4" s="1"/>
  <c r="K23" i="4"/>
  <c r="N23" i="3"/>
  <c r="O23" i="3" s="1"/>
  <c r="B23" i="3"/>
  <c r="C23" i="3" s="1"/>
  <c r="T23" i="3"/>
  <c r="U23" i="3" s="1"/>
  <c r="W22" i="3"/>
  <c r="H23" i="2"/>
  <c r="I22" i="2"/>
  <c r="K22" i="2" s="1"/>
  <c r="U21" i="2"/>
  <c r="W21" i="2" s="1"/>
  <c r="T22" i="2"/>
  <c r="C25" i="2"/>
  <c r="B26" i="2" s="1"/>
  <c r="O22" i="2"/>
  <c r="N23" i="2" s="1"/>
  <c r="K23" i="7" l="1"/>
  <c r="W23" i="7"/>
  <c r="T24" i="7"/>
  <c r="U24" i="7" s="1"/>
  <c r="N24" i="7"/>
  <c r="O24" i="7" s="1"/>
  <c r="B24" i="7"/>
  <c r="C24" i="7" s="1"/>
  <c r="H24" i="7"/>
  <c r="I24" i="7" s="1"/>
  <c r="U22" i="6"/>
  <c r="W22" i="6" s="1"/>
  <c r="T23" i="6"/>
  <c r="B24" i="6"/>
  <c r="C24" i="6" s="1"/>
  <c r="K24" i="6"/>
  <c r="N23" i="6"/>
  <c r="O23" i="6" s="1"/>
  <c r="H25" i="6"/>
  <c r="I25" i="6" s="1"/>
  <c r="U22" i="5"/>
  <c r="W22" i="5" s="1"/>
  <c r="T23" i="5"/>
  <c r="N23" i="5"/>
  <c r="O23" i="5" s="1"/>
  <c r="B24" i="5"/>
  <c r="C24" i="5" s="1"/>
  <c r="H25" i="5"/>
  <c r="I25" i="5" s="1"/>
  <c r="K24" i="5"/>
  <c r="U22" i="4"/>
  <c r="W22" i="4" s="1"/>
  <c r="T23" i="4"/>
  <c r="N23" i="4"/>
  <c r="O23" i="4" s="1"/>
  <c r="B25" i="4"/>
  <c r="C25" i="4" s="1"/>
  <c r="H27" i="3"/>
  <c r="I26" i="3"/>
  <c r="K26" i="3" s="1"/>
  <c r="H25" i="4"/>
  <c r="I25" i="4" s="1"/>
  <c r="K24" i="4"/>
  <c r="B24" i="3"/>
  <c r="C24" i="3" s="1"/>
  <c r="N24" i="3"/>
  <c r="O24" i="3" s="1"/>
  <c r="T24" i="3"/>
  <c r="U24" i="3" s="1"/>
  <c r="W23" i="3"/>
  <c r="I23" i="2"/>
  <c r="K23" i="2" s="1"/>
  <c r="H24" i="2"/>
  <c r="U22" i="2"/>
  <c r="W22" i="2" s="1"/>
  <c r="T23" i="2"/>
  <c r="C26" i="2"/>
  <c r="B27" i="2" s="1"/>
  <c r="O23" i="2"/>
  <c r="N24" i="2" s="1"/>
  <c r="H25" i="7" l="1"/>
  <c r="I25" i="7" s="1"/>
  <c r="N25" i="7"/>
  <c r="O25" i="7" s="1"/>
  <c r="K24" i="7"/>
  <c r="B25" i="7"/>
  <c r="C25" i="7" s="1"/>
  <c r="W24" i="7"/>
  <c r="T25" i="7"/>
  <c r="U25" i="7" s="1"/>
  <c r="U23" i="6"/>
  <c r="W23" i="6" s="1"/>
  <c r="T24" i="6"/>
  <c r="N24" i="6"/>
  <c r="O24" i="6" s="1"/>
  <c r="B25" i="6"/>
  <c r="C25" i="6" s="1"/>
  <c r="H26" i="6"/>
  <c r="I26" i="6" s="1"/>
  <c r="K25" i="6"/>
  <c r="U23" i="5"/>
  <c r="W23" i="5" s="1"/>
  <c r="T24" i="5"/>
  <c r="B25" i="5"/>
  <c r="C25" i="5" s="1"/>
  <c r="N24" i="5"/>
  <c r="O24" i="5" s="1"/>
  <c r="H26" i="5"/>
  <c r="I26" i="5" s="1"/>
  <c r="K25" i="5"/>
  <c r="U23" i="4"/>
  <c r="W23" i="4" s="1"/>
  <c r="T24" i="4"/>
  <c r="B26" i="4"/>
  <c r="C26" i="4" s="1"/>
  <c r="K25" i="4"/>
  <c r="N24" i="4"/>
  <c r="O24" i="4" s="1"/>
  <c r="H26" i="4"/>
  <c r="I26" i="4" s="1"/>
  <c r="H28" i="3"/>
  <c r="I27" i="3"/>
  <c r="K27" i="3" s="1"/>
  <c r="N25" i="3"/>
  <c r="O25" i="3" s="1"/>
  <c r="B25" i="3"/>
  <c r="C25" i="3" s="1"/>
  <c r="T25" i="3"/>
  <c r="U25" i="3" s="1"/>
  <c r="W24" i="3"/>
  <c r="H25" i="2"/>
  <c r="I24" i="2"/>
  <c r="K24" i="2" s="1"/>
  <c r="U23" i="2"/>
  <c r="W23" i="2" s="1"/>
  <c r="T24" i="2"/>
  <c r="C27" i="2"/>
  <c r="B28" i="2" s="1"/>
  <c r="O24" i="2"/>
  <c r="N25" i="2" s="1"/>
  <c r="N26" i="7" l="1"/>
  <c r="O26" i="7" s="1"/>
  <c r="W25" i="7"/>
  <c r="T26" i="7"/>
  <c r="U26" i="7" s="1"/>
  <c r="K25" i="7"/>
  <c r="B26" i="7"/>
  <c r="C26" i="7" s="1"/>
  <c r="H26" i="7"/>
  <c r="I26" i="7" s="1"/>
  <c r="U24" i="6"/>
  <c r="W24" i="6" s="1"/>
  <c r="T25" i="6"/>
  <c r="B26" i="6"/>
  <c r="C26" i="6" s="1"/>
  <c r="N25" i="6"/>
  <c r="O25" i="6" s="1"/>
  <c r="U24" i="5"/>
  <c r="W24" i="5" s="1"/>
  <c r="T25" i="5"/>
  <c r="H27" i="6"/>
  <c r="I27" i="6" s="1"/>
  <c r="K26" i="6"/>
  <c r="N25" i="5"/>
  <c r="O25" i="5" s="1"/>
  <c r="K26" i="5"/>
  <c r="B26" i="5"/>
  <c r="C26" i="5" s="1"/>
  <c r="U24" i="4"/>
  <c r="W24" i="4" s="1"/>
  <c r="T25" i="4"/>
  <c r="H27" i="5"/>
  <c r="I27" i="5" s="1"/>
  <c r="N25" i="4"/>
  <c r="O25" i="4" s="1"/>
  <c r="B27" i="4"/>
  <c r="C27" i="4" s="1"/>
  <c r="H29" i="3"/>
  <c r="I28" i="3"/>
  <c r="K28" i="3" s="1"/>
  <c r="H27" i="4"/>
  <c r="I27" i="4" s="1"/>
  <c r="K26" i="4"/>
  <c r="B26" i="3"/>
  <c r="C26" i="3" s="1"/>
  <c r="N26" i="3"/>
  <c r="O26" i="3" s="1"/>
  <c r="T26" i="3"/>
  <c r="U26" i="3" s="1"/>
  <c r="W25" i="3"/>
  <c r="I25" i="2"/>
  <c r="K25" i="2" s="1"/>
  <c r="H26" i="2"/>
  <c r="U24" i="2"/>
  <c r="W24" i="2" s="1"/>
  <c r="T25" i="2"/>
  <c r="C28" i="2"/>
  <c r="B29" i="2" s="1"/>
  <c r="O25" i="2"/>
  <c r="N26" i="2" s="1"/>
  <c r="H27" i="7" l="1"/>
  <c r="I27" i="7" s="1"/>
  <c r="K26" i="7"/>
  <c r="B27" i="7"/>
  <c r="C27" i="7" s="1"/>
  <c r="N27" i="7"/>
  <c r="O27" i="7" s="1"/>
  <c r="W26" i="7"/>
  <c r="T27" i="7"/>
  <c r="U27" i="7" s="1"/>
  <c r="U25" i="6"/>
  <c r="W25" i="6" s="1"/>
  <c r="T26" i="6"/>
  <c r="N26" i="6"/>
  <c r="O26" i="6" s="1"/>
  <c r="B27" i="6"/>
  <c r="C27" i="6" s="1"/>
  <c r="H28" i="6"/>
  <c r="I28" i="6" s="1"/>
  <c r="K27" i="6"/>
  <c r="U25" i="5"/>
  <c r="W25" i="5" s="1"/>
  <c r="T26" i="5"/>
  <c r="B27" i="5"/>
  <c r="C27" i="5" s="1"/>
  <c r="N26" i="5"/>
  <c r="O26" i="5" s="1"/>
  <c r="H28" i="5"/>
  <c r="I28" i="5" s="1"/>
  <c r="K27" i="5"/>
  <c r="U25" i="4"/>
  <c r="W25" i="4" s="1"/>
  <c r="T26" i="4"/>
  <c r="B28" i="4"/>
  <c r="C28" i="4" s="1"/>
  <c r="N26" i="4"/>
  <c r="O26" i="4" s="1"/>
  <c r="H28" i="4"/>
  <c r="I28" i="4" s="1"/>
  <c r="K27" i="4"/>
  <c r="H30" i="3"/>
  <c r="I29" i="3"/>
  <c r="K29" i="3" s="1"/>
  <c r="N27" i="3"/>
  <c r="O27" i="3" s="1"/>
  <c r="B27" i="3"/>
  <c r="C27" i="3" s="1"/>
  <c r="T27" i="3"/>
  <c r="U27" i="3" s="1"/>
  <c r="W26" i="3"/>
  <c r="H27" i="2"/>
  <c r="I26" i="2"/>
  <c r="K26" i="2" s="1"/>
  <c r="U25" i="2"/>
  <c r="W25" i="2" s="1"/>
  <c r="T26" i="2"/>
  <c r="C29" i="2"/>
  <c r="B30" i="2" s="1"/>
  <c r="O26" i="2"/>
  <c r="N27" i="2" s="1"/>
  <c r="K27" i="7" l="1"/>
  <c r="H28" i="7"/>
  <c r="I28" i="7" s="1"/>
  <c r="W27" i="7"/>
  <c r="T28" i="7"/>
  <c r="U28" i="7" s="1"/>
  <c r="B28" i="7"/>
  <c r="C28" i="7" s="1"/>
  <c r="N28" i="7"/>
  <c r="O28" i="7" s="1"/>
  <c r="U26" i="6"/>
  <c r="W26" i="6" s="1"/>
  <c r="T27" i="6"/>
  <c r="N27" i="6"/>
  <c r="O27" i="6" s="1"/>
  <c r="B28" i="6"/>
  <c r="C28" i="6" s="1"/>
  <c r="H29" i="6"/>
  <c r="I29" i="6" s="1"/>
  <c r="K28" i="6"/>
  <c r="U26" i="5"/>
  <c r="W26" i="5" s="1"/>
  <c r="T27" i="5"/>
  <c r="K28" i="5"/>
  <c r="B28" i="5"/>
  <c r="C28" i="5" s="1"/>
  <c r="H29" i="5"/>
  <c r="I29" i="5" s="1"/>
  <c r="N27" i="5"/>
  <c r="O27" i="5" s="1"/>
  <c r="U26" i="4"/>
  <c r="W26" i="4" s="1"/>
  <c r="T27" i="4"/>
  <c r="B29" i="4"/>
  <c r="C29" i="4" s="1"/>
  <c r="H29" i="4"/>
  <c r="I29" i="4" s="1"/>
  <c r="K28" i="4"/>
  <c r="H31" i="3"/>
  <c r="I30" i="3"/>
  <c r="K30" i="3" s="1"/>
  <c r="N27" i="4"/>
  <c r="O27" i="4" s="1"/>
  <c r="B28" i="3"/>
  <c r="C28" i="3" s="1"/>
  <c r="N28" i="3"/>
  <c r="O28" i="3" s="1"/>
  <c r="T28" i="3"/>
  <c r="U28" i="3" s="1"/>
  <c r="W27" i="3"/>
  <c r="I27" i="2"/>
  <c r="K27" i="2" s="1"/>
  <c r="H28" i="2"/>
  <c r="U26" i="2"/>
  <c r="W26" i="2" s="1"/>
  <c r="T27" i="2"/>
  <c r="C30" i="2"/>
  <c r="B31" i="2" s="1"/>
  <c r="O27" i="2"/>
  <c r="N28" i="2" s="1"/>
  <c r="K28" i="7" l="1"/>
  <c r="B29" i="7"/>
  <c r="C29" i="7" s="1"/>
  <c r="N29" i="7"/>
  <c r="O29" i="7" s="1"/>
  <c r="W28" i="7"/>
  <c r="T29" i="7"/>
  <c r="U29" i="7" s="1"/>
  <c r="H29" i="7"/>
  <c r="I29" i="7" s="1"/>
  <c r="U27" i="6"/>
  <c r="W27" i="6" s="1"/>
  <c r="T28" i="6"/>
  <c r="B29" i="6"/>
  <c r="C29" i="6" s="1"/>
  <c r="N28" i="6"/>
  <c r="O28" i="6" s="1"/>
  <c r="H30" i="6"/>
  <c r="I30" i="6" s="1"/>
  <c r="K29" i="6"/>
  <c r="U27" i="5"/>
  <c r="W27" i="5" s="1"/>
  <c r="T28" i="5"/>
  <c r="N28" i="5"/>
  <c r="O28" i="5" s="1"/>
  <c r="H30" i="5"/>
  <c r="I30" i="5" s="1"/>
  <c r="B29" i="5"/>
  <c r="C29" i="5" s="1"/>
  <c r="K29" i="5"/>
  <c r="U27" i="4"/>
  <c r="W27" i="4" s="1"/>
  <c r="T28" i="4"/>
  <c r="N28" i="4"/>
  <c r="O28" i="4" s="1"/>
  <c r="K29" i="4"/>
  <c r="B30" i="4"/>
  <c r="C30" i="4" s="1"/>
  <c r="H32" i="3"/>
  <c r="I31" i="3"/>
  <c r="K31" i="3" s="1"/>
  <c r="H30" i="4"/>
  <c r="I30" i="4" s="1"/>
  <c r="N29" i="3"/>
  <c r="O29" i="3" s="1"/>
  <c r="B29" i="3"/>
  <c r="C29" i="3" s="1"/>
  <c r="T29" i="3"/>
  <c r="U29" i="3" s="1"/>
  <c r="W28" i="3"/>
  <c r="H29" i="2"/>
  <c r="I28" i="2"/>
  <c r="K28" i="2" s="1"/>
  <c r="U27" i="2"/>
  <c r="W27" i="2" s="1"/>
  <c r="T28" i="2"/>
  <c r="C31" i="2"/>
  <c r="B32" i="2" s="1"/>
  <c r="O28" i="2"/>
  <c r="N29" i="2" s="1"/>
  <c r="B30" i="7" l="1"/>
  <c r="C30" i="7" s="1"/>
  <c r="H30" i="7"/>
  <c r="I30" i="7" s="1"/>
  <c r="N30" i="7"/>
  <c r="O30" i="7" s="1"/>
  <c r="K29" i="7"/>
  <c r="W29" i="7"/>
  <c r="T30" i="7"/>
  <c r="U30" i="7" s="1"/>
  <c r="U28" i="6"/>
  <c r="W28" i="6" s="1"/>
  <c r="T29" i="6"/>
  <c r="N29" i="6"/>
  <c r="O29" i="6" s="1"/>
  <c r="B30" i="6"/>
  <c r="C30" i="6" s="1"/>
  <c r="H31" i="6"/>
  <c r="I31" i="6" s="1"/>
  <c r="K30" i="6"/>
  <c r="U28" i="5"/>
  <c r="W28" i="5" s="1"/>
  <c r="T29" i="5"/>
  <c r="B30" i="5"/>
  <c r="C30" i="5" s="1"/>
  <c r="N29" i="5"/>
  <c r="O29" i="5" s="1"/>
  <c r="U28" i="4"/>
  <c r="W28" i="4" s="1"/>
  <c r="T29" i="4"/>
  <c r="H31" i="5"/>
  <c r="I31" i="5" s="1"/>
  <c r="K30" i="5"/>
  <c r="B31" i="4"/>
  <c r="C31" i="4" s="1"/>
  <c r="N29" i="4"/>
  <c r="O29" i="4" s="1"/>
  <c r="H31" i="4"/>
  <c r="I31" i="4" s="1"/>
  <c r="K30" i="4"/>
  <c r="H33" i="3"/>
  <c r="I32" i="3"/>
  <c r="K32" i="3" s="1"/>
  <c r="B30" i="3"/>
  <c r="C30" i="3" s="1"/>
  <c r="N30" i="3"/>
  <c r="O30" i="3" s="1"/>
  <c r="T30" i="3"/>
  <c r="U30" i="3" s="1"/>
  <c r="W29" i="3"/>
  <c r="I29" i="2"/>
  <c r="K29" i="2" s="1"/>
  <c r="H30" i="2"/>
  <c r="U28" i="2"/>
  <c r="W28" i="2" s="1"/>
  <c r="T29" i="2"/>
  <c r="C32" i="2"/>
  <c r="B33" i="2" s="1"/>
  <c r="O29" i="2"/>
  <c r="N30" i="2" s="1"/>
  <c r="K30" i="7" l="1"/>
  <c r="N31" i="7"/>
  <c r="O31" i="7" s="1"/>
  <c r="W30" i="7"/>
  <c r="T31" i="7"/>
  <c r="U31" i="7" s="1"/>
  <c r="B31" i="7"/>
  <c r="C31" i="7" s="1"/>
  <c r="H31" i="7"/>
  <c r="I31" i="7" s="1"/>
  <c r="U29" i="6"/>
  <c r="W29" i="6" s="1"/>
  <c r="T30" i="6"/>
  <c r="K31" i="6"/>
  <c r="B31" i="6"/>
  <c r="C31" i="6" s="1"/>
  <c r="H32" i="6"/>
  <c r="I32" i="6" s="1"/>
  <c r="N30" i="6"/>
  <c r="O30" i="6" s="1"/>
  <c r="U29" i="5"/>
  <c r="W29" i="5" s="1"/>
  <c r="T30" i="5"/>
  <c r="N30" i="5"/>
  <c r="O30" i="5" s="1"/>
  <c r="K31" i="5"/>
  <c r="B31" i="5"/>
  <c r="C31" i="5" s="1"/>
  <c r="U29" i="4"/>
  <c r="W29" i="4" s="1"/>
  <c r="T30" i="4"/>
  <c r="H32" i="5"/>
  <c r="I32" i="5" s="1"/>
  <c r="B32" i="4"/>
  <c r="C32" i="4" s="1"/>
  <c r="N30" i="4"/>
  <c r="O30" i="4" s="1"/>
  <c r="H32" i="4"/>
  <c r="I32" i="4" s="1"/>
  <c r="H34" i="3"/>
  <c r="I33" i="3"/>
  <c r="K33" i="3" s="1"/>
  <c r="K31" i="4"/>
  <c r="N31" i="3"/>
  <c r="O31" i="3" s="1"/>
  <c r="B31" i="3"/>
  <c r="C31" i="3" s="1"/>
  <c r="T31" i="3"/>
  <c r="U31" i="3" s="1"/>
  <c r="W30" i="3"/>
  <c r="H31" i="2"/>
  <c r="I30" i="2"/>
  <c r="K30" i="2" s="1"/>
  <c r="U29" i="2"/>
  <c r="W29" i="2" s="1"/>
  <c r="T30" i="2"/>
  <c r="C33" i="2"/>
  <c r="B34" i="2" s="1"/>
  <c r="O30" i="2"/>
  <c r="N31" i="2" s="1"/>
  <c r="N32" i="7" l="1"/>
  <c r="O32" i="7" s="1"/>
  <c r="K31" i="7"/>
  <c r="H32" i="7"/>
  <c r="I32" i="7" s="1"/>
  <c r="W31" i="7"/>
  <c r="T32" i="7"/>
  <c r="U32" i="7" s="1"/>
  <c r="B32" i="7"/>
  <c r="C32" i="7" s="1"/>
  <c r="U30" i="6"/>
  <c r="W30" i="6" s="1"/>
  <c r="T31" i="6"/>
  <c r="N31" i="6"/>
  <c r="O31" i="6" s="1"/>
  <c r="B32" i="6"/>
  <c r="C32" i="6" s="1"/>
  <c r="H33" i="6"/>
  <c r="I33" i="6" s="1"/>
  <c r="K32" i="6"/>
  <c r="U30" i="5"/>
  <c r="W30" i="5" s="1"/>
  <c r="T31" i="5"/>
  <c r="B32" i="5"/>
  <c r="C32" i="5" s="1"/>
  <c r="N31" i="5"/>
  <c r="O31" i="5" s="1"/>
  <c r="H33" i="5"/>
  <c r="I33" i="5" s="1"/>
  <c r="K32" i="5"/>
  <c r="U30" i="4"/>
  <c r="W30" i="4" s="1"/>
  <c r="T31" i="4"/>
  <c r="N31" i="4"/>
  <c r="O31" i="4" s="1"/>
  <c r="B33" i="4"/>
  <c r="C33" i="4" s="1"/>
  <c r="H35" i="3"/>
  <c r="I34" i="3"/>
  <c r="K34" i="3" s="1"/>
  <c r="H33" i="4"/>
  <c r="I33" i="4" s="1"/>
  <c r="K32" i="4"/>
  <c r="B32" i="3"/>
  <c r="C32" i="3" s="1"/>
  <c r="N32" i="3"/>
  <c r="O32" i="3" s="1"/>
  <c r="T32" i="3"/>
  <c r="U32" i="3" s="1"/>
  <c r="W31" i="3"/>
  <c r="I31" i="2"/>
  <c r="K31" i="2" s="1"/>
  <c r="H32" i="2"/>
  <c r="U30" i="2"/>
  <c r="W30" i="2" s="1"/>
  <c r="T31" i="2"/>
  <c r="C34" i="2"/>
  <c r="B35" i="2" s="1"/>
  <c r="O31" i="2"/>
  <c r="N32" i="2" s="1"/>
  <c r="W32" i="7" l="1"/>
  <c r="T33" i="7"/>
  <c r="U33" i="7" s="1"/>
  <c r="B33" i="7"/>
  <c r="C33" i="7" s="1"/>
  <c r="N33" i="7"/>
  <c r="O33" i="7" s="1"/>
  <c r="K32" i="7"/>
  <c r="H33" i="7"/>
  <c r="I33" i="7" s="1"/>
  <c r="U31" i="6"/>
  <c r="W31" i="6" s="1"/>
  <c r="T32" i="6"/>
  <c r="K33" i="6"/>
  <c r="B33" i="6"/>
  <c r="C33" i="6" s="1"/>
  <c r="N32" i="6"/>
  <c r="O32" i="6" s="1"/>
  <c r="H34" i="6"/>
  <c r="I34" i="6" s="1"/>
  <c r="U31" i="5"/>
  <c r="W31" i="5" s="1"/>
  <c r="T32" i="5"/>
  <c r="N32" i="5"/>
  <c r="O32" i="5" s="1"/>
  <c r="B33" i="5"/>
  <c r="C33" i="5" s="1"/>
  <c r="H34" i="5"/>
  <c r="I34" i="5" s="1"/>
  <c r="K33" i="5"/>
  <c r="U31" i="4"/>
  <c r="W31" i="4" s="1"/>
  <c r="T32" i="4"/>
  <c r="B34" i="4"/>
  <c r="C34" i="4" s="1"/>
  <c r="N32" i="4"/>
  <c r="O32" i="4" s="1"/>
  <c r="I35" i="3"/>
  <c r="K35" i="3" s="1"/>
  <c r="H36" i="3"/>
  <c r="H34" i="4"/>
  <c r="I34" i="4" s="1"/>
  <c r="K33" i="4"/>
  <c r="N33" i="3"/>
  <c r="O33" i="3" s="1"/>
  <c r="B33" i="3"/>
  <c r="C33" i="3" s="1"/>
  <c r="T33" i="3"/>
  <c r="U33" i="3" s="1"/>
  <c r="W32" i="3"/>
  <c r="I32" i="2"/>
  <c r="K32" i="2" s="1"/>
  <c r="H33" i="2"/>
  <c r="U31" i="2"/>
  <c r="W31" i="2" s="1"/>
  <c r="T32" i="2"/>
  <c r="C35" i="2"/>
  <c r="B36" i="2" s="1"/>
  <c r="O32" i="2"/>
  <c r="N33" i="2" s="1"/>
  <c r="W33" i="7" l="1"/>
  <c r="T34" i="7"/>
  <c r="U34" i="7" s="1"/>
  <c r="K33" i="7"/>
  <c r="H34" i="7"/>
  <c r="I34" i="7" s="1"/>
  <c r="B34" i="7"/>
  <c r="C34" i="7" s="1"/>
  <c r="N34" i="7"/>
  <c r="O34" i="7" s="1"/>
  <c r="U32" i="6"/>
  <c r="W32" i="6" s="1"/>
  <c r="T33" i="6"/>
  <c r="N33" i="6"/>
  <c r="O33" i="6" s="1"/>
  <c r="B34" i="6"/>
  <c r="C34" i="6" s="1"/>
  <c r="K34" i="6"/>
  <c r="H35" i="6"/>
  <c r="I35" i="6" s="1"/>
  <c r="U32" i="5"/>
  <c r="W32" i="5" s="1"/>
  <c r="T33" i="5"/>
  <c r="B34" i="5"/>
  <c r="C34" i="5" s="1"/>
  <c r="N33" i="5"/>
  <c r="O33" i="5" s="1"/>
  <c r="U32" i="4"/>
  <c r="W32" i="4" s="1"/>
  <c r="T33" i="4"/>
  <c r="H35" i="5"/>
  <c r="I35" i="5" s="1"/>
  <c r="K34" i="5"/>
  <c r="N33" i="4"/>
  <c r="O33" i="4" s="1"/>
  <c r="B35" i="4"/>
  <c r="C35" i="4" s="1"/>
  <c r="H35" i="4"/>
  <c r="I35" i="4" s="1"/>
  <c r="K34" i="4"/>
  <c r="H37" i="3"/>
  <c r="I36" i="3"/>
  <c r="K36" i="3" s="1"/>
  <c r="B34" i="3"/>
  <c r="C34" i="3" s="1"/>
  <c r="N34" i="3"/>
  <c r="O34" i="3" s="1"/>
  <c r="T34" i="3"/>
  <c r="U34" i="3" s="1"/>
  <c r="W33" i="3"/>
  <c r="U32" i="2"/>
  <c r="W32" i="2" s="1"/>
  <c r="T33" i="2"/>
  <c r="I33" i="2"/>
  <c r="K33" i="2" s="1"/>
  <c r="H34" i="2"/>
  <c r="C36" i="2"/>
  <c r="B37" i="2" s="1"/>
  <c r="O33" i="2"/>
  <c r="N34" i="2" s="1"/>
  <c r="W34" i="7" l="1"/>
  <c r="T35" i="7"/>
  <c r="U35" i="7" s="1"/>
  <c r="N35" i="7"/>
  <c r="O35" i="7" s="1"/>
  <c r="K34" i="7"/>
  <c r="H35" i="7"/>
  <c r="I35" i="7" s="1"/>
  <c r="B35" i="7"/>
  <c r="C35" i="7" s="1"/>
  <c r="U33" i="6"/>
  <c r="W33" i="6" s="1"/>
  <c r="T34" i="6"/>
  <c r="B35" i="6"/>
  <c r="C35" i="6" s="1"/>
  <c r="N34" i="6"/>
  <c r="O34" i="6" s="1"/>
  <c r="U33" i="5"/>
  <c r="W33" i="5" s="1"/>
  <c r="T34" i="5"/>
  <c r="K35" i="6"/>
  <c r="H36" i="6"/>
  <c r="I36" i="6" s="1"/>
  <c r="N34" i="5"/>
  <c r="O34" i="5" s="1"/>
  <c r="B35" i="5"/>
  <c r="C35" i="5" s="1"/>
  <c r="H36" i="5"/>
  <c r="I36" i="5" s="1"/>
  <c r="K35" i="5"/>
  <c r="U33" i="4"/>
  <c r="W33" i="4" s="1"/>
  <c r="T34" i="4"/>
  <c r="B36" i="4"/>
  <c r="C36" i="4" s="1"/>
  <c r="N34" i="4"/>
  <c r="O34" i="4" s="1"/>
  <c r="H38" i="3"/>
  <c r="I37" i="3"/>
  <c r="K37" i="3" s="1"/>
  <c r="H36" i="4"/>
  <c r="I36" i="4" s="1"/>
  <c r="K35" i="4"/>
  <c r="N35" i="3"/>
  <c r="O35" i="3" s="1"/>
  <c r="B35" i="3"/>
  <c r="C35" i="3" s="1"/>
  <c r="T35" i="3"/>
  <c r="U35" i="3" s="1"/>
  <c r="W34" i="3"/>
  <c r="U33" i="2"/>
  <c r="W33" i="2" s="1"/>
  <c r="T34" i="2"/>
  <c r="H35" i="2"/>
  <c r="I34" i="2"/>
  <c r="K34" i="2" s="1"/>
  <c r="C37" i="2"/>
  <c r="B38" i="2" s="1"/>
  <c r="O34" i="2"/>
  <c r="N35" i="2" s="1"/>
  <c r="W35" i="7" l="1"/>
  <c r="T36" i="7"/>
  <c r="U36" i="7" s="1"/>
  <c r="B36" i="7"/>
  <c r="C36" i="7" s="1"/>
  <c r="N36" i="7"/>
  <c r="O36" i="7" s="1"/>
  <c r="K35" i="7"/>
  <c r="H36" i="7"/>
  <c r="I36" i="7" s="1"/>
  <c r="U34" i="6"/>
  <c r="W34" i="6" s="1"/>
  <c r="T35" i="6"/>
  <c r="B36" i="6"/>
  <c r="C36" i="6" s="1"/>
  <c r="H37" i="6"/>
  <c r="I37" i="6" s="1"/>
  <c r="N35" i="6"/>
  <c r="O35" i="6" s="1"/>
  <c r="U34" i="5"/>
  <c r="W34" i="5" s="1"/>
  <c r="T35" i="5"/>
  <c r="K36" i="6"/>
  <c r="B36" i="5"/>
  <c r="C36" i="5" s="1"/>
  <c r="N35" i="5"/>
  <c r="O35" i="5" s="1"/>
  <c r="H37" i="5"/>
  <c r="I37" i="5" s="1"/>
  <c r="K36" i="5"/>
  <c r="U34" i="4"/>
  <c r="W34" i="4" s="1"/>
  <c r="T35" i="4"/>
  <c r="B37" i="4"/>
  <c r="C37" i="4" s="1"/>
  <c r="N35" i="4"/>
  <c r="O35" i="4" s="1"/>
  <c r="I38" i="3"/>
  <c r="K38" i="3" s="1"/>
  <c r="H39" i="3"/>
  <c r="H37" i="4"/>
  <c r="I37" i="4" s="1"/>
  <c r="K36" i="4"/>
  <c r="B36" i="3"/>
  <c r="C36" i="3" s="1"/>
  <c r="N36" i="3"/>
  <c r="O36" i="3" s="1"/>
  <c r="T36" i="3"/>
  <c r="U36" i="3" s="1"/>
  <c r="W35" i="3"/>
  <c r="U34" i="2"/>
  <c r="W34" i="2" s="1"/>
  <c r="T35" i="2"/>
  <c r="I35" i="2"/>
  <c r="K35" i="2" s="1"/>
  <c r="H36" i="2"/>
  <c r="C38" i="2"/>
  <c r="B39" i="2" s="1"/>
  <c r="O35" i="2"/>
  <c r="N36" i="2" s="1"/>
  <c r="N37" i="7" l="1"/>
  <c r="O37" i="7" s="1"/>
  <c r="K36" i="7"/>
  <c r="H37" i="7"/>
  <c r="I37" i="7" s="1"/>
  <c r="B37" i="7"/>
  <c r="C37" i="7" s="1"/>
  <c r="W36" i="7"/>
  <c r="T37" i="7"/>
  <c r="U37" i="7" s="1"/>
  <c r="U35" i="6"/>
  <c r="W35" i="6" s="1"/>
  <c r="T36" i="6"/>
  <c r="N36" i="6"/>
  <c r="O36" i="6" s="1"/>
  <c r="B37" i="6"/>
  <c r="C37" i="6" s="1"/>
  <c r="H38" i="6"/>
  <c r="I38" i="6" s="1"/>
  <c r="K37" i="6"/>
  <c r="U35" i="5"/>
  <c r="W35" i="5" s="1"/>
  <c r="T36" i="5"/>
  <c r="N36" i="5"/>
  <c r="O36" i="5" s="1"/>
  <c r="B37" i="5"/>
  <c r="C37" i="5" s="1"/>
  <c r="H38" i="5"/>
  <c r="I38" i="5" s="1"/>
  <c r="K37" i="5"/>
  <c r="U35" i="4"/>
  <c r="W35" i="4" s="1"/>
  <c r="T36" i="4"/>
  <c r="N36" i="4"/>
  <c r="O36" i="4" s="1"/>
  <c r="B38" i="4"/>
  <c r="C38" i="4" s="1"/>
  <c r="H40" i="3"/>
  <c r="I39" i="3"/>
  <c r="K39" i="3" s="1"/>
  <c r="H38" i="4"/>
  <c r="I38" i="4" s="1"/>
  <c r="K37" i="4"/>
  <c r="N37" i="3"/>
  <c r="O37" i="3" s="1"/>
  <c r="B37" i="3"/>
  <c r="C37" i="3" s="1"/>
  <c r="T37" i="3"/>
  <c r="U37" i="3" s="1"/>
  <c r="W36" i="3"/>
  <c r="U35" i="2"/>
  <c r="W35" i="2" s="1"/>
  <c r="T36" i="2"/>
  <c r="I36" i="2"/>
  <c r="K36" i="2" s="1"/>
  <c r="H37" i="2"/>
  <c r="C39" i="2"/>
  <c r="B40" i="2" s="1"/>
  <c r="O36" i="2"/>
  <c r="N37" i="2" s="1"/>
  <c r="N38" i="7" l="1"/>
  <c r="O38" i="7" s="1"/>
  <c r="W37" i="7"/>
  <c r="T38" i="7"/>
  <c r="U38" i="7" s="1"/>
  <c r="K37" i="7"/>
  <c r="H38" i="7"/>
  <c r="I38" i="7" s="1"/>
  <c r="B38" i="7"/>
  <c r="C38" i="7" s="1"/>
  <c r="U36" i="6"/>
  <c r="W36" i="6" s="1"/>
  <c r="T37" i="6"/>
  <c r="N37" i="6"/>
  <c r="O37" i="6" s="1"/>
  <c r="B38" i="6"/>
  <c r="C38" i="6" s="1"/>
  <c r="K38" i="6"/>
  <c r="U36" i="5"/>
  <c r="W36" i="5" s="1"/>
  <c r="T37" i="5"/>
  <c r="H39" i="6"/>
  <c r="I39" i="6" s="1"/>
  <c r="B38" i="5"/>
  <c r="C38" i="5" s="1"/>
  <c r="N37" i="5"/>
  <c r="O37" i="5" s="1"/>
  <c r="H39" i="5"/>
  <c r="I39" i="5" s="1"/>
  <c r="K38" i="5"/>
  <c r="U36" i="4"/>
  <c r="W36" i="4" s="1"/>
  <c r="T37" i="4"/>
  <c r="B39" i="4"/>
  <c r="C39" i="4" s="1"/>
  <c r="N37" i="4"/>
  <c r="O37" i="4" s="1"/>
  <c r="I40" i="3"/>
  <c r="K40" i="3" s="1"/>
  <c r="H41" i="3"/>
  <c r="H39" i="4"/>
  <c r="I39" i="4" s="1"/>
  <c r="K38" i="4"/>
  <c r="B38" i="3"/>
  <c r="C38" i="3" s="1"/>
  <c r="N38" i="3"/>
  <c r="O38" i="3" s="1"/>
  <c r="T38" i="3"/>
  <c r="U38" i="3" s="1"/>
  <c r="W37" i="3"/>
  <c r="U36" i="2"/>
  <c r="W36" i="2" s="1"/>
  <c r="T37" i="2"/>
  <c r="I37" i="2"/>
  <c r="K37" i="2" s="1"/>
  <c r="H38" i="2"/>
  <c r="C40" i="2"/>
  <c r="B41" i="2" s="1"/>
  <c r="O37" i="2"/>
  <c r="N38" i="2" s="1"/>
  <c r="K38" i="7" l="1"/>
  <c r="H39" i="7"/>
  <c r="I39" i="7" s="1"/>
  <c r="B39" i="7"/>
  <c r="C39" i="7" s="1"/>
  <c r="N39" i="7"/>
  <c r="O39" i="7" s="1"/>
  <c r="W38" i="7"/>
  <c r="T39" i="7"/>
  <c r="U39" i="7" s="1"/>
  <c r="U37" i="6"/>
  <c r="W37" i="6" s="1"/>
  <c r="T38" i="6"/>
  <c r="B39" i="6"/>
  <c r="C39" i="6" s="1"/>
  <c r="N38" i="6"/>
  <c r="O38" i="6" s="1"/>
  <c r="K39" i="6"/>
  <c r="H40" i="6"/>
  <c r="I40" i="6" s="1"/>
  <c r="U37" i="5"/>
  <c r="W37" i="5" s="1"/>
  <c r="T38" i="5"/>
  <c r="N38" i="5"/>
  <c r="O38" i="5" s="1"/>
  <c r="B39" i="5"/>
  <c r="C39" i="5" s="1"/>
  <c r="H40" i="5"/>
  <c r="I40" i="5" s="1"/>
  <c r="K39" i="5"/>
  <c r="U37" i="4"/>
  <c r="W37" i="4" s="1"/>
  <c r="T38" i="4"/>
  <c r="N38" i="4"/>
  <c r="O38" i="4" s="1"/>
  <c r="B40" i="4"/>
  <c r="C40" i="4" s="1"/>
  <c r="H40" i="4"/>
  <c r="I40" i="4" s="1"/>
  <c r="K39" i="4"/>
  <c r="H42" i="3"/>
  <c r="I41" i="3"/>
  <c r="K41" i="3" s="1"/>
  <c r="B39" i="3"/>
  <c r="C39" i="3" s="1"/>
  <c r="T39" i="3"/>
  <c r="U39" i="3" s="1"/>
  <c r="W38" i="3"/>
  <c r="N39" i="3"/>
  <c r="O39" i="3" s="1"/>
  <c r="U37" i="2"/>
  <c r="W37" i="2" s="1"/>
  <c r="T38" i="2"/>
  <c r="H39" i="2"/>
  <c r="I38" i="2"/>
  <c r="K38" i="2" s="1"/>
  <c r="C41" i="2"/>
  <c r="B42" i="2" s="1"/>
  <c r="O38" i="2"/>
  <c r="N39" i="2" s="1"/>
  <c r="K39" i="7" l="1"/>
  <c r="H40" i="7"/>
  <c r="I40" i="7" s="1"/>
  <c r="W39" i="7"/>
  <c r="T40" i="7"/>
  <c r="U40" i="7" s="1"/>
  <c r="B40" i="7"/>
  <c r="C40" i="7" s="1"/>
  <c r="N40" i="7"/>
  <c r="O40" i="7" s="1"/>
  <c r="U38" i="6"/>
  <c r="W38" i="6" s="1"/>
  <c r="T39" i="6"/>
  <c r="B40" i="6"/>
  <c r="C40" i="6" s="1"/>
  <c r="H41" i="6"/>
  <c r="I41" i="6" s="1"/>
  <c r="N39" i="6"/>
  <c r="O39" i="6" s="1"/>
  <c r="K40" i="6"/>
  <c r="U38" i="5"/>
  <c r="W38" i="5" s="1"/>
  <c r="T39" i="5"/>
  <c r="B40" i="5"/>
  <c r="C40" i="5" s="1"/>
  <c r="N39" i="5"/>
  <c r="O39" i="5" s="1"/>
  <c r="H41" i="5"/>
  <c r="I41" i="5" s="1"/>
  <c r="K40" i="5"/>
  <c r="U38" i="4"/>
  <c r="W38" i="4" s="1"/>
  <c r="T39" i="4"/>
  <c r="B41" i="4"/>
  <c r="C41" i="4" s="1"/>
  <c r="N39" i="4"/>
  <c r="O39" i="4" s="1"/>
  <c r="H41" i="4"/>
  <c r="I41" i="4" s="1"/>
  <c r="K40" i="4"/>
  <c r="H43" i="3"/>
  <c r="I42" i="3"/>
  <c r="K42" i="3" s="1"/>
  <c r="B40" i="3"/>
  <c r="C40" i="3" s="1"/>
  <c r="T40" i="3"/>
  <c r="U40" i="3" s="1"/>
  <c r="W39" i="3"/>
  <c r="N40" i="3"/>
  <c r="O40" i="3" s="1"/>
  <c r="U38" i="2"/>
  <c r="W38" i="2" s="1"/>
  <c r="T39" i="2"/>
  <c r="I39" i="2"/>
  <c r="K39" i="2" s="1"/>
  <c r="H40" i="2"/>
  <c r="C42" i="2"/>
  <c r="B43" i="2" s="1"/>
  <c r="O39" i="2"/>
  <c r="N40" i="2" s="1"/>
  <c r="K40" i="7" l="1"/>
  <c r="H41" i="7"/>
  <c r="I41" i="7" s="1"/>
  <c r="N41" i="7"/>
  <c r="O41" i="7" s="1"/>
  <c r="W40" i="7"/>
  <c r="T41" i="7"/>
  <c r="U41" i="7" s="1"/>
  <c r="B41" i="7"/>
  <c r="C41" i="7" s="1"/>
  <c r="U39" i="6"/>
  <c r="W39" i="6" s="1"/>
  <c r="T40" i="6"/>
  <c r="N40" i="6"/>
  <c r="O40" i="6" s="1"/>
  <c r="B41" i="6"/>
  <c r="C41" i="6" s="1"/>
  <c r="K41" i="6"/>
  <c r="U39" i="5"/>
  <c r="W39" i="5" s="1"/>
  <c r="T40" i="5"/>
  <c r="H42" i="6"/>
  <c r="I42" i="6" s="1"/>
  <c r="B41" i="5"/>
  <c r="C41" i="5" s="1"/>
  <c r="N40" i="5"/>
  <c r="O40" i="5" s="1"/>
  <c r="H42" i="5"/>
  <c r="I42" i="5" s="1"/>
  <c r="K41" i="5"/>
  <c r="U39" i="4"/>
  <c r="W39" i="4" s="1"/>
  <c r="T40" i="4"/>
  <c r="N40" i="4"/>
  <c r="O40" i="4" s="1"/>
  <c r="B42" i="4"/>
  <c r="C42" i="4" s="1"/>
  <c r="H42" i="4"/>
  <c r="I42" i="4" s="1"/>
  <c r="K41" i="4"/>
  <c r="I43" i="3"/>
  <c r="K43" i="3" s="1"/>
  <c r="H44" i="3"/>
  <c r="B41" i="3"/>
  <c r="C41" i="3" s="1"/>
  <c r="N41" i="3"/>
  <c r="O41" i="3" s="1"/>
  <c r="T41" i="3"/>
  <c r="U41" i="3" s="1"/>
  <c r="W40" i="3"/>
  <c r="U39" i="2"/>
  <c r="W39" i="2" s="1"/>
  <c r="T40" i="2"/>
  <c r="H41" i="2"/>
  <c r="I40" i="2"/>
  <c r="K40" i="2" s="1"/>
  <c r="C43" i="2"/>
  <c r="B44" i="2" s="1"/>
  <c r="O40" i="2"/>
  <c r="N41" i="2" s="1"/>
  <c r="K41" i="7" l="1"/>
  <c r="W41" i="7"/>
  <c r="T42" i="7"/>
  <c r="U42" i="7" s="1"/>
  <c r="B42" i="7"/>
  <c r="C42" i="7" s="1"/>
  <c r="N42" i="7"/>
  <c r="O42" i="7" s="1"/>
  <c r="H42" i="7"/>
  <c r="I42" i="7" s="1"/>
  <c r="U40" i="6"/>
  <c r="W40" i="6" s="1"/>
  <c r="T41" i="6"/>
  <c r="B42" i="6"/>
  <c r="C42" i="6" s="1"/>
  <c r="N41" i="6"/>
  <c r="O41" i="6" s="1"/>
  <c r="H43" i="6"/>
  <c r="I43" i="6" s="1"/>
  <c r="K42" i="6"/>
  <c r="U40" i="5"/>
  <c r="W40" i="5" s="1"/>
  <c r="T41" i="5"/>
  <c r="N41" i="5"/>
  <c r="O41" i="5" s="1"/>
  <c r="K42" i="5"/>
  <c r="B42" i="5"/>
  <c r="C42" i="5" s="1"/>
  <c r="U40" i="4"/>
  <c r="W40" i="4" s="1"/>
  <c r="T41" i="4"/>
  <c r="H43" i="5"/>
  <c r="I43" i="5" s="1"/>
  <c r="B43" i="4"/>
  <c r="C43" i="4" s="1"/>
  <c r="N41" i="4"/>
  <c r="O41" i="4" s="1"/>
  <c r="I44" i="3"/>
  <c r="K44" i="3" s="1"/>
  <c r="H45" i="3"/>
  <c r="H43" i="4"/>
  <c r="I43" i="4" s="1"/>
  <c r="K42" i="4"/>
  <c r="W41" i="3"/>
  <c r="B42" i="3"/>
  <c r="C42" i="3" s="1"/>
  <c r="T42" i="3"/>
  <c r="U42" i="3" s="1"/>
  <c r="N42" i="3"/>
  <c r="O42" i="3" s="1"/>
  <c r="U40" i="2"/>
  <c r="W40" i="2" s="1"/>
  <c r="T41" i="2"/>
  <c r="I41" i="2"/>
  <c r="K41" i="2" s="1"/>
  <c r="H42" i="2"/>
  <c r="C44" i="2"/>
  <c r="B45" i="2" s="1"/>
  <c r="O41" i="2"/>
  <c r="N42" i="2" s="1"/>
  <c r="W42" i="7" l="1"/>
  <c r="T43" i="7"/>
  <c r="U43" i="7" s="1"/>
  <c r="H43" i="7"/>
  <c r="I43" i="7" s="1"/>
  <c r="B43" i="7"/>
  <c r="C43" i="7" s="1"/>
  <c r="K42" i="7"/>
  <c r="N43" i="7"/>
  <c r="O43" i="7" s="1"/>
  <c r="U41" i="6"/>
  <c r="W41" i="6" s="1"/>
  <c r="T42" i="6"/>
  <c r="B43" i="6"/>
  <c r="C43" i="6" s="1"/>
  <c r="N42" i="6"/>
  <c r="O42" i="6" s="1"/>
  <c r="H44" i="6"/>
  <c r="I44" i="6" s="1"/>
  <c r="K43" i="6"/>
  <c r="U41" i="5"/>
  <c r="W41" i="5" s="1"/>
  <c r="T42" i="5"/>
  <c r="B43" i="5"/>
  <c r="C43" i="5" s="1"/>
  <c r="N42" i="5"/>
  <c r="O42" i="5" s="1"/>
  <c r="U41" i="4"/>
  <c r="W41" i="4" s="1"/>
  <c r="T42" i="4"/>
  <c r="K43" i="5"/>
  <c r="H44" i="5"/>
  <c r="I44" i="5" s="1"/>
  <c r="N42" i="4"/>
  <c r="O42" i="4" s="1"/>
  <c r="B44" i="4"/>
  <c r="C44" i="4" s="1"/>
  <c r="I45" i="3"/>
  <c r="K45" i="3" s="1"/>
  <c r="H46" i="3"/>
  <c r="H44" i="4"/>
  <c r="I44" i="4" s="1"/>
  <c r="K43" i="4"/>
  <c r="B43" i="3"/>
  <c r="C43" i="3" s="1"/>
  <c r="N43" i="3"/>
  <c r="O43" i="3" s="1"/>
  <c r="T43" i="3"/>
  <c r="U43" i="3" s="1"/>
  <c r="W42" i="3"/>
  <c r="U41" i="2"/>
  <c r="W41" i="2" s="1"/>
  <c r="T42" i="2"/>
  <c r="H43" i="2"/>
  <c r="I42" i="2"/>
  <c r="K42" i="2" s="1"/>
  <c r="C45" i="2"/>
  <c r="B46" i="2" s="1"/>
  <c r="O42" i="2"/>
  <c r="N43" i="2" s="1"/>
  <c r="B44" i="7" l="1"/>
  <c r="C44" i="7" s="1"/>
  <c r="W43" i="7"/>
  <c r="T44" i="7"/>
  <c r="U44" i="7" s="1"/>
  <c r="K43" i="7"/>
  <c r="N44" i="7"/>
  <c r="O44" i="7" s="1"/>
  <c r="H44" i="7"/>
  <c r="I44" i="7" s="1"/>
  <c r="U42" i="6"/>
  <c r="W42" i="6" s="1"/>
  <c r="T43" i="6"/>
  <c r="B44" i="6"/>
  <c r="C44" i="6" s="1"/>
  <c r="H45" i="6"/>
  <c r="I45" i="6" s="1"/>
  <c r="K44" i="6"/>
  <c r="U42" i="5"/>
  <c r="W42" i="5" s="1"/>
  <c r="T43" i="5"/>
  <c r="N43" i="6"/>
  <c r="O43" i="6" s="1"/>
  <c r="B44" i="5"/>
  <c r="C44" i="5" s="1"/>
  <c r="N43" i="5"/>
  <c r="O43" i="5" s="1"/>
  <c r="U42" i="4"/>
  <c r="W42" i="4" s="1"/>
  <c r="T43" i="4"/>
  <c r="H45" i="5"/>
  <c r="I45" i="5" s="1"/>
  <c r="K44" i="5"/>
  <c r="B45" i="4"/>
  <c r="C45" i="4" s="1"/>
  <c r="N43" i="4"/>
  <c r="O43" i="4" s="1"/>
  <c r="H47" i="3"/>
  <c r="I46" i="3"/>
  <c r="K46" i="3" s="1"/>
  <c r="H45" i="4"/>
  <c r="I45" i="4" s="1"/>
  <c r="K44" i="4"/>
  <c r="N44" i="3"/>
  <c r="O44" i="3" s="1"/>
  <c r="W43" i="3"/>
  <c r="B44" i="3"/>
  <c r="C44" i="3" s="1"/>
  <c r="T44" i="3"/>
  <c r="U44" i="3" s="1"/>
  <c r="U42" i="2"/>
  <c r="W42" i="2" s="1"/>
  <c r="T43" i="2"/>
  <c r="I43" i="2"/>
  <c r="K43" i="2" s="1"/>
  <c r="H44" i="2"/>
  <c r="C46" i="2"/>
  <c r="B47" i="2" s="1"/>
  <c r="O43" i="2"/>
  <c r="N44" i="2" s="1"/>
  <c r="N45" i="7" l="1"/>
  <c r="O45" i="7" s="1"/>
  <c r="B45" i="7"/>
  <c r="C45" i="7" s="1"/>
  <c r="H45" i="7"/>
  <c r="I45" i="7" s="1"/>
  <c r="K44" i="7"/>
  <c r="W44" i="7"/>
  <c r="T45" i="7"/>
  <c r="U45" i="7" s="1"/>
  <c r="U43" i="6"/>
  <c r="W43" i="6" s="1"/>
  <c r="T44" i="6"/>
  <c r="N44" i="6"/>
  <c r="O44" i="6" s="1"/>
  <c r="U43" i="5"/>
  <c r="W43" i="5" s="1"/>
  <c r="T44" i="5"/>
  <c r="B45" i="6"/>
  <c r="C45" i="6" s="1"/>
  <c r="H46" i="6"/>
  <c r="I46" i="6" s="1"/>
  <c r="K45" i="6"/>
  <c r="B45" i="5"/>
  <c r="C45" i="5" s="1"/>
  <c r="N44" i="5"/>
  <c r="O44" i="5" s="1"/>
  <c r="U43" i="4"/>
  <c r="W43" i="4" s="1"/>
  <c r="T44" i="4"/>
  <c r="H46" i="5"/>
  <c r="I46" i="5" s="1"/>
  <c r="K45" i="5"/>
  <c r="N44" i="4"/>
  <c r="O44" i="4" s="1"/>
  <c r="B46" i="4"/>
  <c r="C46" i="4" s="1"/>
  <c r="H46" i="4"/>
  <c r="I46" i="4" s="1"/>
  <c r="K45" i="4"/>
  <c r="I47" i="3"/>
  <c r="K47" i="3" s="1"/>
  <c r="H48" i="3"/>
  <c r="W44" i="3"/>
  <c r="T45" i="3"/>
  <c r="U45" i="3" s="1"/>
  <c r="B45" i="3"/>
  <c r="C45" i="3" s="1"/>
  <c r="N45" i="3"/>
  <c r="O45" i="3" s="1"/>
  <c r="U43" i="2"/>
  <c r="W43" i="2" s="1"/>
  <c r="T44" i="2"/>
  <c r="H45" i="2"/>
  <c r="I44" i="2"/>
  <c r="K44" i="2" s="1"/>
  <c r="C47" i="2"/>
  <c r="B48" i="2" s="1"/>
  <c r="O44" i="2"/>
  <c r="N45" i="2" s="1"/>
  <c r="B46" i="7" l="1"/>
  <c r="C46" i="7" s="1"/>
  <c r="H46" i="7"/>
  <c r="I46" i="7" s="1"/>
  <c r="N46" i="7"/>
  <c r="O46" i="7" s="1"/>
  <c r="K45" i="7"/>
  <c r="W45" i="7"/>
  <c r="T46" i="7"/>
  <c r="U46" i="7" s="1"/>
  <c r="U44" i="6"/>
  <c r="W44" i="6" s="1"/>
  <c r="T45" i="6"/>
  <c r="B46" i="6"/>
  <c r="C46" i="6" s="1"/>
  <c r="H47" i="6"/>
  <c r="I47" i="6" s="1"/>
  <c r="K46" i="6"/>
  <c r="N45" i="6"/>
  <c r="O45" i="6" s="1"/>
  <c r="U44" i="5"/>
  <c r="W44" i="5" s="1"/>
  <c r="T45" i="5"/>
  <c r="H47" i="5"/>
  <c r="I47" i="5" s="1"/>
  <c r="K46" i="5"/>
  <c r="U44" i="4"/>
  <c r="W44" i="4" s="1"/>
  <c r="T45" i="4"/>
  <c r="N45" i="5"/>
  <c r="O45" i="5" s="1"/>
  <c r="B46" i="5"/>
  <c r="C46" i="5" s="1"/>
  <c r="B47" i="4"/>
  <c r="C47" i="4" s="1"/>
  <c r="N45" i="4"/>
  <c r="O45" i="4" s="1"/>
  <c r="I48" i="3"/>
  <c r="K48" i="3" s="1"/>
  <c r="H49" i="3"/>
  <c r="H47" i="4"/>
  <c r="I47" i="4" s="1"/>
  <c r="K46" i="4"/>
  <c r="B46" i="3"/>
  <c r="C46" i="3" s="1"/>
  <c r="N46" i="3"/>
  <c r="O46" i="3" s="1"/>
  <c r="T46" i="3"/>
  <c r="U46" i="3" s="1"/>
  <c r="W45" i="3"/>
  <c r="U44" i="2"/>
  <c r="W44" i="2" s="1"/>
  <c r="T45" i="2"/>
  <c r="I45" i="2"/>
  <c r="K45" i="2" s="1"/>
  <c r="H46" i="2"/>
  <c r="C48" i="2"/>
  <c r="B49" i="2" s="1"/>
  <c r="O45" i="2"/>
  <c r="N46" i="2" s="1"/>
  <c r="N47" i="7" l="1"/>
  <c r="O47" i="7" s="1"/>
  <c r="B47" i="7"/>
  <c r="C47" i="7" s="1"/>
  <c r="W46" i="7"/>
  <c r="T47" i="7"/>
  <c r="U47" i="7" s="1"/>
  <c r="K46" i="7"/>
  <c r="H47" i="7"/>
  <c r="I47" i="7" s="1"/>
  <c r="U45" i="6"/>
  <c r="W45" i="6" s="1"/>
  <c r="T46" i="6"/>
  <c r="N46" i="6"/>
  <c r="O46" i="6" s="1"/>
  <c r="H48" i="6"/>
  <c r="I48" i="6" s="1"/>
  <c r="K47" i="6"/>
  <c r="U45" i="5"/>
  <c r="W45" i="5" s="1"/>
  <c r="T46" i="5"/>
  <c r="B47" i="6"/>
  <c r="C47" i="6" s="1"/>
  <c r="N46" i="5"/>
  <c r="O46" i="5" s="1"/>
  <c r="K47" i="5"/>
  <c r="H48" i="5"/>
  <c r="I48" i="5" s="1"/>
  <c r="B47" i="5"/>
  <c r="C47" i="5" s="1"/>
  <c r="U45" i="4"/>
  <c r="W45" i="4" s="1"/>
  <c r="T46" i="4"/>
  <c r="N46" i="4"/>
  <c r="O46" i="4" s="1"/>
  <c r="B48" i="4"/>
  <c r="C48" i="4" s="1"/>
  <c r="H50" i="3"/>
  <c r="I49" i="3"/>
  <c r="K49" i="3" s="1"/>
  <c r="H48" i="4"/>
  <c r="I48" i="4" s="1"/>
  <c r="K47" i="4"/>
  <c r="N47" i="3"/>
  <c r="O47" i="3" s="1"/>
  <c r="T47" i="3"/>
  <c r="U47" i="3" s="1"/>
  <c r="W46" i="3"/>
  <c r="B47" i="3"/>
  <c r="C47" i="3" s="1"/>
  <c r="U45" i="2"/>
  <c r="W45" i="2" s="1"/>
  <c r="T46" i="2"/>
  <c r="H47" i="2"/>
  <c r="I46" i="2"/>
  <c r="K46" i="2" s="1"/>
  <c r="C49" i="2"/>
  <c r="B50" i="2" s="1"/>
  <c r="O46" i="2"/>
  <c r="N47" i="2" s="1"/>
  <c r="B48" i="7" l="1"/>
  <c r="C48" i="7" s="1"/>
  <c r="K47" i="7"/>
  <c r="W47" i="7"/>
  <c r="T48" i="7"/>
  <c r="U48" i="7" s="1"/>
  <c r="N48" i="7"/>
  <c r="O48" i="7" s="1"/>
  <c r="H48" i="7"/>
  <c r="I48" i="7" s="1"/>
  <c r="U46" i="6"/>
  <c r="W46" i="6" s="1"/>
  <c r="T47" i="6"/>
  <c r="N47" i="6"/>
  <c r="O47" i="6" s="1"/>
  <c r="B48" i="6"/>
  <c r="C48" i="6" s="1"/>
  <c r="U46" i="5"/>
  <c r="T47" i="5"/>
  <c r="H49" i="6"/>
  <c r="I49" i="6" s="1"/>
  <c r="K48" i="6"/>
  <c r="W46" i="5"/>
  <c r="B48" i="5"/>
  <c r="C48" i="5" s="1"/>
  <c r="N47" i="5"/>
  <c r="O47" i="5" s="1"/>
  <c r="H49" i="5"/>
  <c r="I49" i="5" s="1"/>
  <c r="K48" i="5"/>
  <c r="U46" i="4"/>
  <c r="W46" i="4" s="1"/>
  <c r="T47" i="4"/>
  <c r="B49" i="4"/>
  <c r="C49" i="4" s="1"/>
  <c r="N47" i="4"/>
  <c r="O47" i="4" s="1"/>
  <c r="H49" i="4"/>
  <c r="I49" i="4" s="1"/>
  <c r="K48" i="4"/>
  <c r="H51" i="3"/>
  <c r="I50" i="3"/>
  <c r="K50" i="3" s="1"/>
  <c r="B48" i="3"/>
  <c r="C48" i="3" s="1"/>
  <c r="N48" i="3"/>
  <c r="O48" i="3" s="1"/>
  <c r="T48" i="3"/>
  <c r="U48" i="3" s="1"/>
  <c r="W47" i="3"/>
  <c r="U46" i="2"/>
  <c r="W46" i="2" s="1"/>
  <c r="T47" i="2"/>
  <c r="I47" i="2"/>
  <c r="K47" i="2" s="1"/>
  <c r="H48" i="2"/>
  <c r="C50" i="2"/>
  <c r="B51" i="2" s="1"/>
  <c r="O47" i="2"/>
  <c r="N48" i="2" s="1"/>
  <c r="B49" i="7" l="1"/>
  <c r="C49" i="7" s="1"/>
  <c r="N49" i="7"/>
  <c r="O49" i="7" s="1"/>
  <c r="H49" i="7"/>
  <c r="I49" i="7" s="1"/>
  <c r="W48" i="7"/>
  <c r="T49" i="7"/>
  <c r="U49" i="7" s="1"/>
  <c r="K48" i="7"/>
  <c r="U47" i="6"/>
  <c r="W47" i="6" s="1"/>
  <c r="T48" i="6"/>
  <c r="N48" i="6"/>
  <c r="O48" i="6" s="1"/>
  <c r="U47" i="5"/>
  <c r="W47" i="5" s="1"/>
  <c r="T48" i="5"/>
  <c r="H50" i="6"/>
  <c r="I50" i="6" s="1"/>
  <c r="K49" i="6"/>
  <c r="B49" i="6"/>
  <c r="C49" i="6" s="1"/>
  <c r="N48" i="5"/>
  <c r="O48" i="5" s="1"/>
  <c r="B49" i="5"/>
  <c r="C49" i="5" s="1"/>
  <c r="H50" i="5"/>
  <c r="I50" i="5" s="1"/>
  <c r="K49" i="5"/>
  <c r="U47" i="4"/>
  <c r="W47" i="4" s="1"/>
  <c r="T48" i="4"/>
  <c r="K49" i="4"/>
  <c r="N48" i="4"/>
  <c r="O48" i="4" s="1"/>
  <c r="B50" i="4"/>
  <c r="C50" i="4" s="1"/>
  <c r="H52" i="3"/>
  <c r="I51" i="3"/>
  <c r="K51" i="3" s="1"/>
  <c r="H50" i="4"/>
  <c r="I50" i="4" s="1"/>
  <c r="N49" i="3"/>
  <c r="O49" i="3" s="1"/>
  <c r="B49" i="3"/>
  <c r="C49" i="3" s="1"/>
  <c r="T49" i="3"/>
  <c r="U49" i="3" s="1"/>
  <c r="W48" i="3"/>
  <c r="I48" i="2"/>
  <c r="K48" i="2" s="1"/>
  <c r="H49" i="2"/>
  <c r="U47" i="2"/>
  <c r="W47" i="2" s="1"/>
  <c r="T48" i="2"/>
  <c r="C51" i="2"/>
  <c r="B52" i="2" s="1"/>
  <c r="O48" i="2"/>
  <c r="N49" i="2" s="1"/>
  <c r="N50" i="7" l="1"/>
  <c r="O50" i="7" s="1"/>
  <c r="H50" i="7"/>
  <c r="I50" i="7" s="1"/>
  <c r="B50" i="7"/>
  <c r="C50" i="7" s="1"/>
  <c r="K49" i="7"/>
  <c r="W49" i="7"/>
  <c r="T50" i="7"/>
  <c r="U50" i="7" s="1"/>
  <c r="U48" i="6"/>
  <c r="W48" i="6" s="1"/>
  <c r="T49" i="6"/>
  <c r="B50" i="6"/>
  <c r="C50" i="6" s="1"/>
  <c r="N49" i="6"/>
  <c r="O49" i="6" s="1"/>
  <c r="U48" i="5"/>
  <c r="W48" i="5" s="1"/>
  <c r="T49" i="5"/>
  <c r="H51" i="6"/>
  <c r="I51" i="6" s="1"/>
  <c r="K50" i="6"/>
  <c r="N49" i="5"/>
  <c r="O49" i="5" s="1"/>
  <c r="U48" i="4"/>
  <c r="W48" i="4" s="1"/>
  <c r="T49" i="4"/>
  <c r="H51" i="5"/>
  <c r="I51" i="5" s="1"/>
  <c r="K50" i="5"/>
  <c r="B50" i="5"/>
  <c r="C50" i="5" s="1"/>
  <c r="N49" i="4"/>
  <c r="O49" i="4" s="1"/>
  <c r="H51" i="4"/>
  <c r="I51" i="4" s="1"/>
  <c r="K50" i="4"/>
  <c r="B51" i="4"/>
  <c r="C51" i="4" s="1"/>
  <c r="H53" i="3"/>
  <c r="I52" i="3"/>
  <c r="K52" i="3" s="1"/>
  <c r="B50" i="3"/>
  <c r="C50" i="3" s="1"/>
  <c r="N50" i="3"/>
  <c r="O50" i="3" s="1"/>
  <c r="T50" i="3"/>
  <c r="U50" i="3" s="1"/>
  <c r="W49" i="3"/>
  <c r="I49" i="2"/>
  <c r="K49" i="2" s="1"/>
  <c r="H50" i="2"/>
  <c r="U48" i="2"/>
  <c r="W48" i="2" s="1"/>
  <c r="T49" i="2"/>
  <c r="C52" i="2"/>
  <c r="B53" i="2" s="1"/>
  <c r="O49" i="2"/>
  <c r="N50" i="2" s="1"/>
  <c r="B51" i="7" l="1"/>
  <c r="C51" i="7" s="1"/>
  <c r="N51" i="7"/>
  <c r="O51" i="7" s="1"/>
  <c r="W50" i="7"/>
  <c r="T51" i="7"/>
  <c r="U51" i="7" s="1"/>
  <c r="K50" i="7"/>
  <c r="H51" i="7"/>
  <c r="I51" i="7" s="1"/>
  <c r="U49" i="6"/>
  <c r="W49" i="6" s="1"/>
  <c r="T50" i="6"/>
  <c r="N50" i="6"/>
  <c r="O50" i="6" s="1"/>
  <c r="K51" i="6"/>
  <c r="B51" i="6"/>
  <c r="C51" i="6" s="1"/>
  <c r="H52" i="6"/>
  <c r="I52" i="6" s="1"/>
  <c r="U49" i="5"/>
  <c r="W49" i="5" s="1"/>
  <c r="T50" i="5"/>
  <c r="B51" i="5"/>
  <c r="C51" i="5" s="1"/>
  <c r="N50" i="5"/>
  <c r="O50" i="5" s="1"/>
  <c r="U49" i="4"/>
  <c r="W49" i="4" s="1"/>
  <c r="T50" i="4"/>
  <c r="H52" i="5"/>
  <c r="I52" i="5" s="1"/>
  <c r="K51" i="5"/>
  <c r="N50" i="4"/>
  <c r="O50" i="4" s="1"/>
  <c r="B52" i="4"/>
  <c r="C52" i="4" s="1"/>
  <c r="H54" i="3"/>
  <c r="I53" i="3"/>
  <c r="K53" i="3" s="1"/>
  <c r="H52" i="4"/>
  <c r="I52" i="4" s="1"/>
  <c r="K51" i="4"/>
  <c r="W50" i="3"/>
  <c r="B51" i="3"/>
  <c r="C51" i="3" s="1"/>
  <c r="N51" i="3"/>
  <c r="O51" i="3" s="1"/>
  <c r="T51" i="3"/>
  <c r="U51" i="3" s="1"/>
  <c r="H51" i="2"/>
  <c r="I50" i="2"/>
  <c r="K50" i="2" s="1"/>
  <c r="U49" i="2"/>
  <c r="W49" i="2" s="1"/>
  <c r="T50" i="2"/>
  <c r="C53" i="2"/>
  <c r="B54" i="2" s="1"/>
  <c r="O50" i="2"/>
  <c r="N51" i="2" s="1"/>
  <c r="N52" i="7" l="1"/>
  <c r="O52" i="7" s="1"/>
  <c r="W51" i="7"/>
  <c r="T52" i="7"/>
  <c r="U52" i="7" s="1"/>
  <c r="B52" i="7"/>
  <c r="C52" i="7" s="1"/>
  <c r="K51" i="7"/>
  <c r="H52" i="7"/>
  <c r="I52" i="7" s="1"/>
  <c r="U50" i="6"/>
  <c r="W50" i="6" s="1"/>
  <c r="T51" i="6"/>
  <c r="B52" i="6"/>
  <c r="C52" i="6" s="1"/>
  <c r="H53" i="6"/>
  <c r="I53" i="6" s="1"/>
  <c r="N51" i="6"/>
  <c r="O51" i="6" s="1"/>
  <c r="K52" i="6"/>
  <c r="U50" i="5"/>
  <c r="W50" i="5" s="1"/>
  <c r="T51" i="5"/>
  <c r="N51" i="5"/>
  <c r="O51" i="5" s="1"/>
  <c r="B52" i="5"/>
  <c r="C52" i="5" s="1"/>
  <c r="H53" i="5"/>
  <c r="I53" i="5" s="1"/>
  <c r="K52" i="5"/>
  <c r="U50" i="4"/>
  <c r="W50" i="4" s="1"/>
  <c r="T51" i="4"/>
  <c r="N51" i="4"/>
  <c r="O51" i="4" s="1"/>
  <c r="H53" i="4"/>
  <c r="I53" i="4" s="1"/>
  <c r="K52" i="4"/>
  <c r="H55" i="3"/>
  <c r="I54" i="3"/>
  <c r="K54" i="3" s="1"/>
  <c r="B53" i="4"/>
  <c r="C53" i="4" s="1"/>
  <c r="N52" i="3"/>
  <c r="O52" i="3" s="1"/>
  <c r="B52" i="3"/>
  <c r="C52" i="3" s="1"/>
  <c r="T52" i="3"/>
  <c r="U52" i="3" s="1"/>
  <c r="W51" i="3"/>
  <c r="I51" i="2"/>
  <c r="K51" i="2" s="1"/>
  <c r="H52" i="2"/>
  <c r="U50" i="2"/>
  <c r="W50" i="2" s="1"/>
  <c r="T51" i="2"/>
  <c r="C54" i="2"/>
  <c r="B55" i="2" s="1"/>
  <c r="O51" i="2"/>
  <c r="N52" i="2" s="1"/>
  <c r="B53" i="7" l="1"/>
  <c r="C53" i="7" s="1"/>
  <c r="N53" i="7"/>
  <c r="O53" i="7" s="1"/>
  <c r="K52" i="7"/>
  <c r="H53" i="7"/>
  <c r="I53" i="7" s="1"/>
  <c r="W52" i="7"/>
  <c r="T53" i="7"/>
  <c r="U53" i="7" s="1"/>
  <c r="U51" i="6"/>
  <c r="W51" i="6" s="1"/>
  <c r="T52" i="6"/>
  <c r="N52" i="6"/>
  <c r="O52" i="6" s="1"/>
  <c r="K53" i="6"/>
  <c r="B53" i="6"/>
  <c r="C53" i="6" s="1"/>
  <c r="H54" i="6"/>
  <c r="I54" i="6" s="1"/>
  <c r="U51" i="5"/>
  <c r="W51" i="5" s="1"/>
  <c r="T52" i="5"/>
  <c r="B53" i="5"/>
  <c r="C53" i="5" s="1"/>
  <c r="K53" i="5"/>
  <c r="N52" i="5"/>
  <c r="O52" i="5" s="1"/>
  <c r="H54" i="5"/>
  <c r="I54" i="5" s="1"/>
  <c r="U51" i="4"/>
  <c r="W51" i="4" s="1"/>
  <c r="T52" i="4"/>
  <c r="B54" i="4"/>
  <c r="C54" i="4" s="1"/>
  <c r="N52" i="4"/>
  <c r="O52" i="4" s="1"/>
  <c r="H56" i="3"/>
  <c r="I55" i="3"/>
  <c r="K55" i="3" s="1"/>
  <c r="H54" i="4"/>
  <c r="I54" i="4" s="1"/>
  <c r="K53" i="4"/>
  <c r="N53" i="3"/>
  <c r="O53" i="3" s="1"/>
  <c r="T53" i="3"/>
  <c r="U53" i="3" s="1"/>
  <c r="W52" i="3"/>
  <c r="B53" i="3"/>
  <c r="C53" i="3" s="1"/>
  <c r="I52" i="2"/>
  <c r="K52" i="2" s="1"/>
  <c r="H53" i="2"/>
  <c r="U51" i="2"/>
  <c r="W51" i="2" s="1"/>
  <c r="T52" i="2"/>
  <c r="C55" i="2"/>
  <c r="B56" i="2" s="1"/>
  <c r="O52" i="2"/>
  <c r="N53" i="2" s="1"/>
  <c r="K53" i="7" l="1"/>
  <c r="H54" i="7"/>
  <c r="I54" i="7" s="1"/>
  <c r="W53" i="7"/>
  <c r="T54" i="7"/>
  <c r="U54" i="7" s="1"/>
  <c r="N54" i="7"/>
  <c r="O54" i="7" s="1"/>
  <c r="B54" i="7"/>
  <c r="C54" i="7" s="1"/>
  <c r="U52" i="6"/>
  <c r="W52" i="6" s="1"/>
  <c r="T53" i="6"/>
  <c r="H55" i="6"/>
  <c r="I55" i="6" s="1"/>
  <c r="B54" i="6"/>
  <c r="C54" i="6" s="1"/>
  <c r="N53" i="6"/>
  <c r="O53" i="6" s="1"/>
  <c r="U52" i="5"/>
  <c r="W52" i="5" s="1"/>
  <c r="T53" i="5"/>
  <c r="K54" i="6"/>
  <c r="B54" i="5"/>
  <c r="C54" i="5" s="1"/>
  <c r="N53" i="5"/>
  <c r="O53" i="5" s="1"/>
  <c r="U52" i="4"/>
  <c r="W52" i="4" s="1"/>
  <c r="T53" i="4"/>
  <c r="H55" i="5"/>
  <c r="I55" i="5" s="1"/>
  <c r="K54" i="5"/>
  <c r="N53" i="4"/>
  <c r="O53" i="4" s="1"/>
  <c r="B55" i="4"/>
  <c r="C55" i="4" s="1"/>
  <c r="H55" i="4"/>
  <c r="I55" i="4" s="1"/>
  <c r="K54" i="4"/>
  <c r="H57" i="3"/>
  <c r="I56" i="3"/>
  <c r="K56" i="3" s="1"/>
  <c r="B54" i="3"/>
  <c r="C54" i="3" s="1"/>
  <c r="N54" i="3"/>
  <c r="O54" i="3" s="1"/>
  <c r="T54" i="3"/>
  <c r="U54" i="3" s="1"/>
  <c r="W53" i="3"/>
  <c r="I53" i="2"/>
  <c r="K53" i="2" s="1"/>
  <c r="H54" i="2"/>
  <c r="U52" i="2"/>
  <c r="W52" i="2" s="1"/>
  <c r="T53" i="2"/>
  <c r="C56" i="2"/>
  <c r="B57" i="2" s="1"/>
  <c r="O53" i="2"/>
  <c r="N54" i="2" s="1"/>
  <c r="B55" i="7" l="1"/>
  <c r="C55" i="7" s="1"/>
  <c r="K54" i="7"/>
  <c r="H55" i="7"/>
  <c r="I55" i="7" s="1"/>
  <c r="W54" i="7"/>
  <c r="T55" i="7"/>
  <c r="U55" i="7" s="1"/>
  <c r="N55" i="7"/>
  <c r="O55" i="7" s="1"/>
  <c r="U53" i="6"/>
  <c r="W53" i="6" s="1"/>
  <c r="T54" i="6"/>
  <c r="N54" i="6"/>
  <c r="O54" i="6" s="1"/>
  <c r="B55" i="6"/>
  <c r="C55" i="6" s="1"/>
  <c r="H56" i="6"/>
  <c r="I56" i="6" s="1"/>
  <c r="U53" i="5"/>
  <c r="W53" i="5" s="1"/>
  <c r="T54" i="5"/>
  <c r="K55" i="6"/>
  <c r="N54" i="5"/>
  <c r="O54" i="5" s="1"/>
  <c r="B55" i="5"/>
  <c r="C55" i="5" s="1"/>
  <c r="H56" i="5"/>
  <c r="I56" i="5" s="1"/>
  <c r="K55" i="5"/>
  <c r="U53" i="4"/>
  <c r="W53" i="4" s="1"/>
  <c r="T54" i="4"/>
  <c r="B56" i="4"/>
  <c r="C56" i="4" s="1"/>
  <c r="N54" i="4"/>
  <c r="O54" i="4" s="1"/>
  <c r="I57" i="3"/>
  <c r="K57" i="3" s="1"/>
  <c r="H58" i="3"/>
  <c r="H56" i="4"/>
  <c r="I56" i="4" s="1"/>
  <c r="K55" i="4"/>
  <c r="B55" i="3"/>
  <c r="C55" i="3" s="1"/>
  <c r="T55" i="3"/>
  <c r="U55" i="3" s="1"/>
  <c r="W54" i="3"/>
  <c r="N55" i="3"/>
  <c r="O55" i="3" s="1"/>
  <c r="H55" i="2"/>
  <c r="I54" i="2"/>
  <c r="K54" i="2" s="1"/>
  <c r="U53" i="2"/>
  <c r="W53" i="2" s="1"/>
  <c r="T54" i="2"/>
  <c r="C57" i="2"/>
  <c r="B58" i="2" s="1"/>
  <c r="O54" i="2"/>
  <c r="N55" i="2" s="1"/>
  <c r="W55" i="7" l="1"/>
  <c r="T56" i="7"/>
  <c r="U56" i="7" s="1"/>
  <c r="N56" i="7"/>
  <c r="O56" i="7" s="1"/>
  <c r="H56" i="7"/>
  <c r="I56" i="7" s="1"/>
  <c r="B56" i="7"/>
  <c r="C56" i="7" s="1"/>
  <c r="K55" i="7"/>
  <c r="U54" i="6"/>
  <c r="W54" i="6" s="1"/>
  <c r="T55" i="6"/>
  <c r="B56" i="6"/>
  <c r="C56" i="6" s="1"/>
  <c r="N55" i="6"/>
  <c r="O55" i="6" s="1"/>
  <c r="H57" i="6"/>
  <c r="I57" i="6" s="1"/>
  <c r="U54" i="5"/>
  <c r="W54" i="5" s="1"/>
  <c r="T55" i="5"/>
  <c r="K56" i="6"/>
  <c r="B56" i="5"/>
  <c r="C56" i="5" s="1"/>
  <c r="N55" i="5"/>
  <c r="O55" i="5" s="1"/>
  <c r="H57" i="5"/>
  <c r="I57" i="5" s="1"/>
  <c r="K56" i="5"/>
  <c r="U54" i="4"/>
  <c r="W54" i="4" s="1"/>
  <c r="T55" i="4"/>
  <c r="B57" i="4"/>
  <c r="C57" i="4" s="1"/>
  <c r="N55" i="4"/>
  <c r="O55" i="4" s="1"/>
  <c r="H57" i="4"/>
  <c r="I57" i="4" s="1"/>
  <c r="K56" i="4"/>
  <c r="H59" i="3"/>
  <c r="I58" i="3"/>
  <c r="K58" i="3" s="1"/>
  <c r="B56" i="3"/>
  <c r="C56" i="3" s="1"/>
  <c r="N56" i="3"/>
  <c r="O56" i="3" s="1"/>
  <c r="T56" i="3"/>
  <c r="U56" i="3" s="1"/>
  <c r="W55" i="3"/>
  <c r="U54" i="2"/>
  <c r="W54" i="2" s="1"/>
  <c r="T55" i="2"/>
  <c r="I55" i="2"/>
  <c r="K55" i="2" s="1"/>
  <c r="H56" i="2"/>
  <c r="C58" i="2"/>
  <c r="B59" i="2" s="1"/>
  <c r="O55" i="2"/>
  <c r="N56" i="2" s="1"/>
  <c r="N57" i="7" l="1"/>
  <c r="O57" i="7" s="1"/>
  <c r="B57" i="7"/>
  <c r="C57" i="7" s="1"/>
  <c r="H57" i="7"/>
  <c r="I57" i="7" s="1"/>
  <c r="W56" i="7"/>
  <c r="T57" i="7"/>
  <c r="U57" i="7" s="1"/>
  <c r="K56" i="7"/>
  <c r="U55" i="6"/>
  <c r="W55" i="6" s="1"/>
  <c r="T56" i="6"/>
  <c r="N56" i="6"/>
  <c r="O56" i="6" s="1"/>
  <c r="U55" i="5"/>
  <c r="W55" i="5" s="1"/>
  <c r="T56" i="5"/>
  <c r="B57" i="6"/>
  <c r="C57" i="6" s="1"/>
  <c r="K57" i="6"/>
  <c r="H58" i="6"/>
  <c r="I58" i="6" s="1"/>
  <c r="K57" i="5"/>
  <c r="N56" i="5"/>
  <c r="O56" i="5" s="1"/>
  <c r="B57" i="5"/>
  <c r="C57" i="5" s="1"/>
  <c r="U55" i="4"/>
  <c r="W55" i="4" s="1"/>
  <c r="T56" i="4"/>
  <c r="H58" i="5"/>
  <c r="I58" i="5" s="1"/>
  <c r="B58" i="4"/>
  <c r="C58" i="4" s="1"/>
  <c r="H58" i="4"/>
  <c r="I58" i="4" s="1"/>
  <c r="K57" i="4"/>
  <c r="N56" i="4"/>
  <c r="O56" i="4" s="1"/>
  <c r="H60" i="3"/>
  <c r="I59" i="3"/>
  <c r="K59" i="3" s="1"/>
  <c r="N57" i="3"/>
  <c r="O57" i="3" s="1"/>
  <c r="B57" i="3"/>
  <c r="C57" i="3" s="1"/>
  <c r="T57" i="3"/>
  <c r="U57" i="3" s="1"/>
  <c r="W56" i="3"/>
  <c r="U55" i="2"/>
  <c r="W55" i="2" s="1"/>
  <c r="T56" i="2"/>
  <c r="H57" i="2"/>
  <c r="I56" i="2"/>
  <c r="K56" i="2" s="1"/>
  <c r="C59" i="2"/>
  <c r="B60" i="2" s="1"/>
  <c r="O56" i="2"/>
  <c r="N57" i="2" s="1"/>
  <c r="W57" i="7" l="1"/>
  <c r="T58" i="7"/>
  <c r="U58" i="7" s="1"/>
  <c r="K57" i="7"/>
  <c r="H58" i="7"/>
  <c r="I58" i="7" s="1"/>
  <c r="N58" i="7"/>
  <c r="O58" i="7" s="1"/>
  <c r="B58" i="7"/>
  <c r="C58" i="7" s="1"/>
  <c r="U56" i="6"/>
  <c r="W56" i="6" s="1"/>
  <c r="T57" i="6"/>
  <c r="N57" i="6"/>
  <c r="O57" i="6" s="1"/>
  <c r="K58" i="6"/>
  <c r="H59" i="6"/>
  <c r="I59" i="6" s="1"/>
  <c r="B58" i="6"/>
  <c r="C58" i="6" s="1"/>
  <c r="U56" i="5"/>
  <c r="W56" i="5" s="1"/>
  <c r="T57" i="5"/>
  <c r="N57" i="5"/>
  <c r="O57" i="5" s="1"/>
  <c r="B58" i="5"/>
  <c r="C58" i="5" s="1"/>
  <c r="U56" i="4"/>
  <c r="W56" i="4" s="1"/>
  <c r="T57" i="4"/>
  <c r="H59" i="5"/>
  <c r="I59" i="5" s="1"/>
  <c r="K58" i="5"/>
  <c r="N57" i="4"/>
  <c r="O57" i="4" s="1"/>
  <c r="K58" i="4"/>
  <c r="B59" i="4"/>
  <c r="C59" i="4" s="1"/>
  <c r="H61" i="3"/>
  <c r="I60" i="3"/>
  <c r="K60" i="3" s="1"/>
  <c r="H59" i="4"/>
  <c r="I59" i="4" s="1"/>
  <c r="N58" i="3"/>
  <c r="O58" i="3" s="1"/>
  <c r="T58" i="3"/>
  <c r="U58" i="3" s="1"/>
  <c r="W57" i="3"/>
  <c r="B58" i="3"/>
  <c r="C58" i="3" s="1"/>
  <c r="U56" i="2"/>
  <c r="W56" i="2" s="1"/>
  <c r="T57" i="2"/>
  <c r="I57" i="2"/>
  <c r="K57" i="2" s="1"/>
  <c r="H58" i="2"/>
  <c r="C60" i="2"/>
  <c r="B61" i="2" s="1"/>
  <c r="O57" i="2"/>
  <c r="N58" i="2" s="1"/>
  <c r="B59" i="7" l="1"/>
  <c r="C59" i="7" s="1"/>
  <c r="N59" i="7"/>
  <c r="O59" i="7" s="1"/>
  <c r="T59" i="7"/>
  <c r="U59" i="7" s="1"/>
  <c r="K58" i="7"/>
  <c r="H59" i="7"/>
  <c r="I59" i="7" s="1"/>
  <c r="W58" i="7"/>
  <c r="U57" i="6"/>
  <c r="W57" i="6" s="1"/>
  <c r="T58" i="6"/>
  <c r="N58" i="6"/>
  <c r="O58" i="6" s="1"/>
  <c r="B59" i="6"/>
  <c r="C59" i="6" s="1"/>
  <c r="K59" i="6"/>
  <c r="H60" i="6"/>
  <c r="I60" i="6" s="1"/>
  <c r="U57" i="5"/>
  <c r="W57" i="5" s="1"/>
  <c r="T58" i="5"/>
  <c r="N58" i="5"/>
  <c r="O58" i="5" s="1"/>
  <c r="B59" i="5"/>
  <c r="C59" i="5" s="1"/>
  <c r="H60" i="5"/>
  <c r="I60" i="5" s="1"/>
  <c r="K59" i="5"/>
  <c r="U57" i="4"/>
  <c r="W57" i="4" s="1"/>
  <c r="T58" i="4"/>
  <c r="B60" i="4"/>
  <c r="C60" i="4" s="1"/>
  <c r="N58" i="4"/>
  <c r="O58" i="4" s="1"/>
  <c r="H62" i="3"/>
  <c r="I61" i="3"/>
  <c r="K61" i="3" s="1"/>
  <c r="H60" i="4"/>
  <c r="I60" i="4" s="1"/>
  <c r="K59" i="4"/>
  <c r="B59" i="3"/>
  <c r="C59" i="3" s="1"/>
  <c r="N59" i="3"/>
  <c r="O59" i="3" s="1"/>
  <c r="T59" i="3"/>
  <c r="U59" i="3" s="1"/>
  <c r="W58" i="3"/>
  <c r="U57" i="2"/>
  <c r="W57" i="2" s="1"/>
  <c r="T58" i="2"/>
  <c r="H59" i="2"/>
  <c r="I58" i="2"/>
  <c r="K58" i="2" s="1"/>
  <c r="C61" i="2"/>
  <c r="B62" i="2" s="1"/>
  <c r="O58" i="2"/>
  <c r="N59" i="2" s="1"/>
  <c r="N60" i="7" l="1"/>
  <c r="O60" i="7" s="1"/>
  <c r="K59" i="7"/>
  <c r="W59" i="7"/>
  <c r="T60" i="7"/>
  <c r="U60" i="7" s="1"/>
  <c r="B60" i="7"/>
  <c r="C60" i="7" s="1"/>
  <c r="H60" i="7"/>
  <c r="I60" i="7" s="1"/>
  <c r="U58" i="6"/>
  <c r="W58" i="6" s="1"/>
  <c r="T59" i="6"/>
  <c r="N59" i="6"/>
  <c r="O59" i="6" s="1"/>
  <c r="K60" i="6"/>
  <c r="H61" i="6"/>
  <c r="I61" i="6" s="1"/>
  <c r="B60" i="6"/>
  <c r="C60" i="6" s="1"/>
  <c r="U58" i="5"/>
  <c r="W58" i="5" s="1"/>
  <c r="T59" i="5"/>
  <c r="B60" i="5"/>
  <c r="C60" i="5" s="1"/>
  <c r="N59" i="5"/>
  <c r="O59" i="5" s="1"/>
  <c r="H61" i="5"/>
  <c r="I61" i="5" s="1"/>
  <c r="K60" i="5"/>
  <c r="U58" i="4"/>
  <c r="W58" i="4" s="1"/>
  <c r="T59" i="4"/>
  <c r="B61" i="4"/>
  <c r="C61" i="4" s="1"/>
  <c r="N59" i="4"/>
  <c r="O59" i="4" s="1"/>
  <c r="H63" i="3"/>
  <c r="I62" i="3"/>
  <c r="K62" i="3" s="1"/>
  <c r="H61" i="4"/>
  <c r="I61" i="4" s="1"/>
  <c r="K60" i="4"/>
  <c r="B60" i="3"/>
  <c r="C60" i="3" s="1"/>
  <c r="N60" i="3"/>
  <c r="O60" i="3" s="1"/>
  <c r="W59" i="3"/>
  <c r="T60" i="3"/>
  <c r="U60" i="3" s="1"/>
  <c r="U58" i="2"/>
  <c r="W58" i="2" s="1"/>
  <c r="T59" i="2"/>
  <c r="I59" i="2"/>
  <c r="K59" i="2" s="1"/>
  <c r="H60" i="2"/>
  <c r="C62" i="2"/>
  <c r="B63" i="2" s="1"/>
  <c r="O59" i="2"/>
  <c r="N60" i="2" s="1"/>
  <c r="B61" i="7" l="1"/>
  <c r="C61" i="7" s="1"/>
  <c r="K60" i="7"/>
  <c r="H61" i="7"/>
  <c r="I61" i="7" s="1"/>
  <c r="N61" i="7"/>
  <c r="O61" i="7" s="1"/>
  <c r="W60" i="7"/>
  <c r="T61" i="7"/>
  <c r="U61" i="7" s="1"/>
  <c r="U59" i="6"/>
  <c r="W59" i="6" s="1"/>
  <c r="T60" i="6"/>
  <c r="N60" i="6"/>
  <c r="O60" i="6" s="1"/>
  <c r="B61" i="6"/>
  <c r="C61" i="6" s="1"/>
  <c r="U59" i="5"/>
  <c r="W59" i="5" s="1"/>
  <c r="T60" i="5"/>
  <c r="K61" i="6"/>
  <c r="H62" i="6"/>
  <c r="I62" i="6" s="1"/>
  <c r="N60" i="5"/>
  <c r="O60" i="5" s="1"/>
  <c r="B61" i="5"/>
  <c r="C61" i="5" s="1"/>
  <c r="U59" i="4"/>
  <c r="T60" i="4"/>
  <c r="H62" i="5"/>
  <c r="I62" i="5" s="1"/>
  <c r="K61" i="5"/>
  <c r="W59" i="4"/>
  <c r="B62" i="4"/>
  <c r="C62" i="4" s="1"/>
  <c r="K61" i="4"/>
  <c r="N60" i="4"/>
  <c r="O60" i="4" s="1"/>
  <c r="H62" i="4"/>
  <c r="I62" i="4" s="1"/>
  <c r="H64" i="3"/>
  <c r="I63" i="3"/>
  <c r="K63" i="3" s="1"/>
  <c r="N61" i="3"/>
  <c r="O61" i="3" s="1"/>
  <c r="T61" i="3"/>
  <c r="U61" i="3" s="1"/>
  <c r="W60" i="3"/>
  <c r="B61" i="3"/>
  <c r="C61" i="3" s="1"/>
  <c r="U59" i="2"/>
  <c r="W59" i="2" s="1"/>
  <c r="T60" i="2"/>
  <c r="H61" i="2"/>
  <c r="I60" i="2"/>
  <c r="K60" i="2" s="1"/>
  <c r="C63" i="2"/>
  <c r="B64" i="2" s="1"/>
  <c r="O60" i="2"/>
  <c r="N61" i="2" s="1"/>
  <c r="N62" i="7" l="1"/>
  <c r="O62" i="7" s="1"/>
  <c r="B62" i="7"/>
  <c r="C62" i="7" s="1"/>
  <c r="K61" i="7"/>
  <c r="W61" i="7"/>
  <c r="T62" i="7"/>
  <c r="U62" i="7" s="1"/>
  <c r="H62" i="7"/>
  <c r="I62" i="7" s="1"/>
  <c r="U60" i="6"/>
  <c r="W60" i="6" s="1"/>
  <c r="T61" i="6"/>
  <c r="B62" i="6"/>
  <c r="C62" i="6" s="1"/>
  <c r="U60" i="5"/>
  <c r="W60" i="5" s="1"/>
  <c r="T61" i="5"/>
  <c r="N61" i="6"/>
  <c r="O61" i="6" s="1"/>
  <c r="K62" i="6"/>
  <c r="H63" i="6"/>
  <c r="I63" i="6" s="1"/>
  <c r="B62" i="5"/>
  <c r="C62" i="5" s="1"/>
  <c r="N61" i="5"/>
  <c r="O61" i="5" s="1"/>
  <c r="H63" i="5"/>
  <c r="I63" i="5" s="1"/>
  <c r="K62" i="5"/>
  <c r="U60" i="4"/>
  <c r="W60" i="4" s="1"/>
  <c r="T61" i="4"/>
  <c r="N61" i="4"/>
  <c r="O61" i="4" s="1"/>
  <c r="B63" i="4"/>
  <c r="C63" i="4" s="1"/>
  <c r="H65" i="3"/>
  <c r="I64" i="3"/>
  <c r="K64" i="3" s="1"/>
  <c r="H63" i="4"/>
  <c r="I63" i="4" s="1"/>
  <c r="K62" i="4"/>
  <c r="N62" i="3"/>
  <c r="O62" i="3" s="1"/>
  <c r="W61" i="3"/>
  <c r="T62" i="3"/>
  <c r="U62" i="3" s="1"/>
  <c r="B62" i="3"/>
  <c r="C62" i="3" s="1"/>
  <c r="U60" i="2"/>
  <c r="W60" i="2" s="1"/>
  <c r="T61" i="2"/>
  <c r="I61" i="2"/>
  <c r="K61" i="2" s="1"/>
  <c r="H62" i="2"/>
  <c r="C64" i="2"/>
  <c r="B65" i="2" s="1"/>
  <c r="O61" i="2"/>
  <c r="N62" i="2" s="1"/>
  <c r="B63" i="7" l="1"/>
  <c r="C63" i="7" s="1"/>
  <c r="W62" i="7"/>
  <c r="T63" i="7"/>
  <c r="U63" i="7" s="1"/>
  <c r="N63" i="7"/>
  <c r="O63" i="7" s="1"/>
  <c r="K62" i="7"/>
  <c r="H63" i="7"/>
  <c r="I63" i="7" s="1"/>
  <c r="U61" i="6"/>
  <c r="W61" i="6" s="1"/>
  <c r="T62" i="6"/>
  <c r="B63" i="6"/>
  <c r="C63" i="6" s="1"/>
  <c r="N62" i="6"/>
  <c r="O62" i="6" s="1"/>
  <c r="U61" i="5"/>
  <c r="W61" i="5" s="1"/>
  <c r="T62" i="5"/>
  <c r="K63" i="6"/>
  <c r="H64" i="6"/>
  <c r="I64" i="6" s="1"/>
  <c r="B63" i="5"/>
  <c r="C63" i="5" s="1"/>
  <c r="N62" i="5"/>
  <c r="O62" i="5" s="1"/>
  <c r="H64" i="5"/>
  <c r="I64" i="5" s="1"/>
  <c r="K63" i="5"/>
  <c r="U61" i="4"/>
  <c r="W61" i="4" s="1"/>
  <c r="T62" i="4"/>
  <c r="N62" i="4"/>
  <c r="O62" i="4" s="1"/>
  <c r="H64" i="4"/>
  <c r="I64" i="4" s="1"/>
  <c r="K63" i="4"/>
  <c r="B64" i="4"/>
  <c r="C64" i="4" s="1"/>
  <c r="H66" i="3"/>
  <c r="I65" i="3"/>
  <c r="K65" i="3" s="1"/>
  <c r="B63" i="3"/>
  <c r="C63" i="3" s="1"/>
  <c r="N63" i="3"/>
  <c r="O63" i="3" s="1"/>
  <c r="T63" i="3"/>
  <c r="U63" i="3" s="1"/>
  <c r="W62" i="3"/>
  <c r="U61" i="2"/>
  <c r="W61" i="2" s="1"/>
  <c r="T62" i="2"/>
  <c r="H63" i="2"/>
  <c r="I62" i="2"/>
  <c r="K62" i="2" s="1"/>
  <c r="C65" i="2"/>
  <c r="B66" i="2" s="1"/>
  <c r="O62" i="2"/>
  <c r="N63" i="2" s="1"/>
  <c r="N64" i="7" l="1"/>
  <c r="O64" i="7" s="1"/>
  <c r="B64" i="7"/>
  <c r="C64" i="7" s="1"/>
  <c r="K63" i="7"/>
  <c r="H64" i="7"/>
  <c r="I64" i="7" s="1"/>
  <c r="W63" i="7"/>
  <c r="T64" i="7"/>
  <c r="U64" i="7" s="1"/>
  <c r="U62" i="6"/>
  <c r="W62" i="6" s="1"/>
  <c r="T63" i="6"/>
  <c r="N63" i="6"/>
  <c r="O63" i="6" s="1"/>
  <c r="B64" i="6"/>
  <c r="C64" i="6" s="1"/>
  <c r="U62" i="5"/>
  <c r="W62" i="5" s="1"/>
  <c r="T63" i="5"/>
  <c r="K64" i="6"/>
  <c r="H65" i="6"/>
  <c r="I65" i="6" s="1"/>
  <c r="N63" i="5"/>
  <c r="O63" i="5" s="1"/>
  <c r="B64" i="5"/>
  <c r="C64" i="5" s="1"/>
  <c r="H65" i="5"/>
  <c r="I65" i="5" s="1"/>
  <c r="K64" i="5"/>
  <c r="U62" i="4"/>
  <c r="W62" i="4" s="1"/>
  <c r="T63" i="4"/>
  <c r="B65" i="4"/>
  <c r="C65" i="4" s="1"/>
  <c r="N63" i="4"/>
  <c r="O63" i="4" s="1"/>
  <c r="H67" i="3"/>
  <c r="I66" i="3"/>
  <c r="K66" i="3" s="1"/>
  <c r="H65" i="4"/>
  <c r="I65" i="4" s="1"/>
  <c r="K64" i="4"/>
  <c r="N64" i="3"/>
  <c r="O64" i="3" s="1"/>
  <c r="B64" i="3"/>
  <c r="C64" i="3" s="1"/>
  <c r="T64" i="3"/>
  <c r="U64" i="3" s="1"/>
  <c r="W63" i="3"/>
  <c r="U62" i="2"/>
  <c r="W62" i="2" s="1"/>
  <c r="T63" i="2"/>
  <c r="I63" i="2"/>
  <c r="K63" i="2" s="1"/>
  <c r="H64" i="2"/>
  <c r="C66" i="2"/>
  <c r="B67" i="2" s="1"/>
  <c r="O63" i="2"/>
  <c r="N64" i="2" s="1"/>
  <c r="B65" i="7" l="1"/>
  <c r="C65" i="7" s="1"/>
  <c r="K64" i="7"/>
  <c r="H65" i="7"/>
  <c r="I65" i="7" s="1"/>
  <c r="N65" i="7"/>
  <c r="O65" i="7" s="1"/>
  <c r="W64" i="7"/>
  <c r="T65" i="7"/>
  <c r="U65" i="7" s="1"/>
  <c r="U63" i="6"/>
  <c r="W63" i="6" s="1"/>
  <c r="T64" i="6"/>
  <c r="N64" i="6"/>
  <c r="O64" i="6" s="1"/>
  <c r="U63" i="5"/>
  <c r="W63" i="5" s="1"/>
  <c r="T64" i="5"/>
  <c r="B65" i="6"/>
  <c r="C65" i="6" s="1"/>
  <c r="K65" i="6"/>
  <c r="H66" i="6"/>
  <c r="I66" i="6" s="1"/>
  <c r="N64" i="5"/>
  <c r="O64" i="5" s="1"/>
  <c r="U63" i="4"/>
  <c r="W63" i="4" s="1"/>
  <c r="T64" i="4"/>
  <c r="H66" i="5"/>
  <c r="I66" i="5" s="1"/>
  <c r="K65" i="5"/>
  <c r="B65" i="5"/>
  <c r="C65" i="5" s="1"/>
  <c r="N64" i="4"/>
  <c r="O64" i="4" s="1"/>
  <c r="B66" i="4"/>
  <c r="C66" i="4" s="1"/>
  <c r="H66" i="4"/>
  <c r="I66" i="4" s="1"/>
  <c r="K65" i="4"/>
  <c r="H68" i="3"/>
  <c r="I67" i="3"/>
  <c r="K67" i="3" s="1"/>
  <c r="N65" i="3"/>
  <c r="O65" i="3" s="1"/>
  <c r="T65" i="3"/>
  <c r="U65" i="3" s="1"/>
  <c r="W64" i="3"/>
  <c r="B65" i="3"/>
  <c r="C65" i="3" s="1"/>
  <c r="U63" i="2"/>
  <c r="W63" i="2" s="1"/>
  <c r="T64" i="2"/>
  <c r="I64" i="2"/>
  <c r="K64" i="2" s="1"/>
  <c r="H65" i="2"/>
  <c r="C67" i="2"/>
  <c r="B68" i="2" s="1"/>
  <c r="O64" i="2"/>
  <c r="N65" i="2" s="1"/>
  <c r="B66" i="7" l="1"/>
  <c r="C66" i="7" s="1"/>
  <c r="W65" i="7"/>
  <c r="T66" i="7"/>
  <c r="U66" i="7" s="1"/>
  <c r="K65" i="7"/>
  <c r="H66" i="7"/>
  <c r="I66" i="7" s="1"/>
  <c r="N66" i="7"/>
  <c r="O66" i="7" s="1"/>
  <c r="U64" i="6"/>
  <c r="W64" i="6" s="1"/>
  <c r="T65" i="6"/>
  <c r="K66" i="6"/>
  <c r="H67" i="6"/>
  <c r="I67" i="6" s="1"/>
  <c r="N65" i="6"/>
  <c r="O65" i="6" s="1"/>
  <c r="U64" i="5"/>
  <c r="W64" i="5" s="1"/>
  <c r="T65" i="5"/>
  <c r="B66" i="6"/>
  <c r="C66" i="6" s="1"/>
  <c r="N65" i="5"/>
  <c r="O65" i="5" s="1"/>
  <c r="B66" i="5"/>
  <c r="C66" i="5" s="1"/>
  <c r="H67" i="5"/>
  <c r="I67" i="5" s="1"/>
  <c r="K66" i="5"/>
  <c r="U64" i="4"/>
  <c r="W64" i="4" s="1"/>
  <c r="T65" i="4"/>
  <c r="B67" i="4"/>
  <c r="C67" i="4" s="1"/>
  <c r="K66" i="4"/>
  <c r="N65" i="4"/>
  <c r="O65" i="4" s="1"/>
  <c r="H69" i="3"/>
  <c r="I68" i="3"/>
  <c r="K68" i="3" s="1"/>
  <c r="H67" i="4"/>
  <c r="I67" i="4" s="1"/>
  <c r="B66" i="3"/>
  <c r="C66" i="3" s="1"/>
  <c r="N66" i="3"/>
  <c r="O66" i="3" s="1"/>
  <c r="T66" i="3"/>
  <c r="U66" i="3" s="1"/>
  <c r="W65" i="3"/>
  <c r="U64" i="2"/>
  <c r="W64" i="2" s="1"/>
  <c r="T65" i="2"/>
  <c r="I65" i="2"/>
  <c r="K65" i="2" s="1"/>
  <c r="H66" i="2"/>
  <c r="C68" i="2"/>
  <c r="B69" i="2" s="1"/>
  <c r="O65" i="2"/>
  <c r="N66" i="2" s="1"/>
  <c r="N67" i="7" l="1"/>
  <c r="O67" i="7" s="1"/>
  <c r="K66" i="7"/>
  <c r="B67" i="7"/>
  <c r="C67" i="7" s="1"/>
  <c r="W66" i="7"/>
  <c r="T67" i="7"/>
  <c r="U67" i="7" s="1"/>
  <c r="H67" i="7"/>
  <c r="I67" i="7" s="1"/>
  <c r="U65" i="6"/>
  <c r="W65" i="6" s="1"/>
  <c r="T66" i="6"/>
  <c r="N66" i="6"/>
  <c r="O66" i="6" s="1"/>
  <c r="B67" i="6"/>
  <c r="C67" i="6" s="1"/>
  <c r="K67" i="6"/>
  <c r="H68" i="6"/>
  <c r="I68" i="6" s="1"/>
  <c r="U65" i="5"/>
  <c r="W65" i="5" s="1"/>
  <c r="T66" i="5"/>
  <c r="N66" i="5"/>
  <c r="O66" i="5" s="1"/>
  <c r="K67" i="5"/>
  <c r="U65" i="4"/>
  <c r="W65" i="4" s="1"/>
  <c r="T66" i="4"/>
  <c r="H68" i="5"/>
  <c r="I68" i="5" s="1"/>
  <c r="B67" i="5"/>
  <c r="C67" i="5" s="1"/>
  <c r="N66" i="4"/>
  <c r="O66" i="4" s="1"/>
  <c r="B68" i="4"/>
  <c r="C68" i="4" s="1"/>
  <c r="H70" i="3"/>
  <c r="I69" i="3"/>
  <c r="K69" i="3" s="1"/>
  <c r="H68" i="4"/>
  <c r="I68" i="4" s="1"/>
  <c r="K67" i="4"/>
  <c r="N67" i="3"/>
  <c r="O67" i="3" s="1"/>
  <c r="B67" i="3"/>
  <c r="C67" i="3" s="1"/>
  <c r="T67" i="3"/>
  <c r="U67" i="3" s="1"/>
  <c r="W66" i="3"/>
  <c r="U65" i="2"/>
  <c r="W65" i="2" s="1"/>
  <c r="T66" i="2"/>
  <c r="H67" i="2"/>
  <c r="I66" i="2"/>
  <c r="K66" i="2" s="1"/>
  <c r="C69" i="2"/>
  <c r="B70" i="2" s="1"/>
  <c r="O66" i="2"/>
  <c r="N67" i="2" s="1"/>
  <c r="K67" i="7" l="1"/>
  <c r="H68" i="7"/>
  <c r="I68" i="7" s="1"/>
  <c r="B68" i="7"/>
  <c r="C68" i="7" s="1"/>
  <c r="N68" i="7"/>
  <c r="O68" i="7" s="1"/>
  <c r="W67" i="7"/>
  <c r="T68" i="7"/>
  <c r="U68" i="7" s="1"/>
  <c r="U66" i="6"/>
  <c r="W66" i="6" s="1"/>
  <c r="T67" i="6"/>
  <c r="N67" i="6"/>
  <c r="O67" i="6" s="1"/>
  <c r="U66" i="5"/>
  <c r="W66" i="5" s="1"/>
  <c r="T67" i="5"/>
  <c r="K68" i="6"/>
  <c r="H69" i="6"/>
  <c r="I69" i="6" s="1"/>
  <c r="B68" i="6"/>
  <c r="C68" i="6" s="1"/>
  <c r="K68" i="5"/>
  <c r="B68" i="5"/>
  <c r="C68" i="5" s="1"/>
  <c r="H69" i="5"/>
  <c r="I69" i="5" s="1"/>
  <c r="U66" i="4"/>
  <c r="W66" i="4" s="1"/>
  <c r="T67" i="4"/>
  <c r="N67" i="5"/>
  <c r="O67" i="5" s="1"/>
  <c r="K68" i="4"/>
  <c r="N67" i="4"/>
  <c r="O67" i="4" s="1"/>
  <c r="H69" i="4"/>
  <c r="I69" i="4" s="1"/>
  <c r="B69" i="4"/>
  <c r="C69" i="4" s="1"/>
  <c r="H71" i="3"/>
  <c r="I70" i="3"/>
  <c r="K70" i="3" s="1"/>
  <c r="B68" i="3"/>
  <c r="C68" i="3" s="1"/>
  <c r="N68" i="3"/>
  <c r="O68" i="3" s="1"/>
  <c r="T68" i="3"/>
  <c r="U68" i="3" s="1"/>
  <c r="W67" i="3"/>
  <c r="U66" i="2"/>
  <c r="W66" i="2" s="1"/>
  <c r="T67" i="2"/>
  <c r="I67" i="2"/>
  <c r="K67" i="2" s="1"/>
  <c r="H68" i="2"/>
  <c r="C70" i="2"/>
  <c r="B71" i="2" s="1"/>
  <c r="O67" i="2"/>
  <c r="N68" i="2" s="1"/>
  <c r="B69" i="7" l="1"/>
  <c r="C69" i="7" s="1"/>
  <c r="K68" i="7"/>
  <c r="H69" i="7"/>
  <c r="I69" i="7" s="1"/>
  <c r="W68" i="7"/>
  <c r="T69" i="7"/>
  <c r="U69" i="7" s="1"/>
  <c r="N69" i="7"/>
  <c r="O69" i="7" s="1"/>
  <c r="U67" i="6"/>
  <c r="W67" i="6" s="1"/>
  <c r="T68" i="6"/>
  <c r="N68" i="6"/>
  <c r="O68" i="6" s="1"/>
  <c r="U67" i="5"/>
  <c r="W67" i="5" s="1"/>
  <c r="T68" i="5"/>
  <c r="K69" i="6"/>
  <c r="H70" i="6"/>
  <c r="I70" i="6" s="1"/>
  <c r="B69" i="6"/>
  <c r="C69" i="6" s="1"/>
  <c r="N68" i="5"/>
  <c r="O68" i="5" s="1"/>
  <c r="U67" i="4"/>
  <c r="W67" i="4" s="1"/>
  <c r="T68" i="4"/>
  <c r="K69" i="5"/>
  <c r="B69" i="5"/>
  <c r="C69" i="5" s="1"/>
  <c r="H70" i="5"/>
  <c r="I70" i="5" s="1"/>
  <c r="B70" i="4"/>
  <c r="C70" i="4" s="1"/>
  <c r="N68" i="4"/>
  <c r="O68" i="4" s="1"/>
  <c r="H72" i="3"/>
  <c r="I71" i="3"/>
  <c r="K71" i="3" s="1"/>
  <c r="H70" i="4"/>
  <c r="I70" i="4" s="1"/>
  <c r="K69" i="4"/>
  <c r="B69" i="3"/>
  <c r="C69" i="3" s="1"/>
  <c r="T69" i="3"/>
  <c r="U69" i="3" s="1"/>
  <c r="W68" i="3"/>
  <c r="N69" i="3"/>
  <c r="O69" i="3" s="1"/>
  <c r="U67" i="2"/>
  <c r="W67" i="2" s="1"/>
  <c r="T68" i="2"/>
  <c r="I68" i="2"/>
  <c r="K68" i="2" s="1"/>
  <c r="H69" i="2"/>
  <c r="C71" i="2"/>
  <c r="B72" i="2" s="1"/>
  <c r="O68" i="2"/>
  <c r="N69" i="2" s="1"/>
  <c r="N70" i="7" l="1"/>
  <c r="O70" i="7" s="1"/>
  <c r="W69" i="7"/>
  <c r="B70" i="7"/>
  <c r="C70" i="7" s="1"/>
  <c r="T70" i="7"/>
  <c r="U70" i="7" s="1"/>
  <c r="K69" i="7"/>
  <c r="H70" i="7"/>
  <c r="I70" i="7" s="1"/>
  <c r="U68" i="6"/>
  <c r="W68" i="6" s="1"/>
  <c r="T69" i="6"/>
  <c r="B70" i="6"/>
  <c r="C70" i="6" s="1"/>
  <c r="U68" i="5"/>
  <c r="W68" i="5" s="1"/>
  <c r="T69" i="5"/>
  <c r="N69" i="6"/>
  <c r="O69" i="6" s="1"/>
  <c r="K70" i="6"/>
  <c r="H71" i="6"/>
  <c r="I71" i="6" s="1"/>
  <c r="N69" i="5"/>
  <c r="O69" i="5" s="1"/>
  <c r="H71" i="5"/>
  <c r="I71" i="5" s="1"/>
  <c r="K70" i="5"/>
  <c r="U68" i="4"/>
  <c r="W68" i="4" s="1"/>
  <c r="T69" i="4"/>
  <c r="B70" i="5"/>
  <c r="C70" i="5" s="1"/>
  <c r="B71" i="4"/>
  <c r="C71" i="4" s="1"/>
  <c r="N69" i="4"/>
  <c r="O69" i="4" s="1"/>
  <c r="H73" i="3"/>
  <c r="I72" i="3"/>
  <c r="K72" i="3" s="1"/>
  <c r="H71" i="4"/>
  <c r="I71" i="4" s="1"/>
  <c r="K70" i="4"/>
  <c r="B70" i="3"/>
  <c r="C70" i="3" s="1"/>
  <c r="N70" i="3"/>
  <c r="O70" i="3" s="1"/>
  <c r="T70" i="3"/>
  <c r="U70" i="3" s="1"/>
  <c r="W69" i="3"/>
  <c r="U68" i="2"/>
  <c r="W68" i="2" s="1"/>
  <c r="T69" i="2"/>
  <c r="I69" i="2"/>
  <c r="K69" i="2" s="1"/>
  <c r="H70" i="2"/>
  <c r="C72" i="2"/>
  <c r="B73" i="2" s="1"/>
  <c r="O69" i="2"/>
  <c r="N70" i="2" s="1"/>
  <c r="B71" i="7" l="1"/>
  <c r="C71" i="7" s="1"/>
  <c r="K70" i="7"/>
  <c r="W70" i="7"/>
  <c r="T71" i="7"/>
  <c r="U71" i="7" s="1"/>
  <c r="N71" i="7"/>
  <c r="O71" i="7" s="1"/>
  <c r="H71" i="7"/>
  <c r="I71" i="7" s="1"/>
  <c r="U69" i="6"/>
  <c r="W69" i="6" s="1"/>
  <c r="T70" i="6"/>
  <c r="N70" i="6"/>
  <c r="O70" i="6" s="1"/>
  <c r="B71" i="6"/>
  <c r="C71" i="6" s="1"/>
  <c r="U69" i="5"/>
  <c r="W69" i="5" s="1"/>
  <c r="T70" i="5"/>
  <c r="K71" i="6"/>
  <c r="H72" i="6"/>
  <c r="I72" i="6" s="1"/>
  <c r="N70" i="5"/>
  <c r="O70" i="5" s="1"/>
  <c r="B71" i="5"/>
  <c r="C71" i="5" s="1"/>
  <c r="U69" i="4"/>
  <c r="W69" i="4" s="1"/>
  <c r="T70" i="4"/>
  <c r="H72" i="5"/>
  <c r="I72" i="5" s="1"/>
  <c r="K71" i="5"/>
  <c r="N70" i="4"/>
  <c r="O70" i="4" s="1"/>
  <c r="B72" i="4"/>
  <c r="C72" i="4" s="1"/>
  <c r="I73" i="3"/>
  <c r="K73" i="3" s="1"/>
  <c r="H74" i="3"/>
  <c r="H72" i="4"/>
  <c r="I72" i="4" s="1"/>
  <c r="K71" i="4"/>
  <c r="N71" i="3"/>
  <c r="O71" i="3" s="1"/>
  <c r="W70" i="3"/>
  <c r="B71" i="3"/>
  <c r="C71" i="3" s="1"/>
  <c r="T71" i="3"/>
  <c r="U71" i="3" s="1"/>
  <c r="U69" i="2"/>
  <c r="W69" i="2" s="1"/>
  <c r="T70" i="2"/>
  <c r="H71" i="2"/>
  <c r="I70" i="2"/>
  <c r="K70" i="2" s="1"/>
  <c r="C73" i="2"/>
  <c r="B74" i="2" s="1"/>
  <c r="O70" i="2"/>
  <c r="N71" i="2" s="1"/>
  <c r="K71" i="7" l="1"/>
  <c r="H72" i="7"/>
  <c r="I72" i="7" s="1"/>
  <c r="B72" i="7"/>
  <c r="C72" i="7" s="1"/>
  <c r="N72" i="7"/>
  <c r="O72" i="7" s="1"/>
  <c r="W71" i="7"/>
  <c r="T72" i="7"/>
  <c r="U72" i="7" s="1"/>
  <c r="U70" i="6"/>
  <c r="W70" i="6" s="1"/>
  <c r="T71" i="6"/>
  <c r="N71" i="6"/>
  <c r="O71" i="6" s="1"/>
  <c r="U70" i="5"/>
  <c r="W70" i="5" s="1"/>
  <c r="T71" i="5"/>
  <c r="B72" i="6"/>
  <c r="C72" i="6" s="1"/>
  <c r="K72" i="6"/>
  <c r="H73" i="6"/>
  <c r="I73" i="6" s="1"/>
  <c r="B72" i="5"/>
  <c r="C72" i="5" s="1"/>
  <c r="N71" i="5"/>
  <c r="O71" i="5" s="1"/>
  <c r="H73" i="5"/>
  <c r="I73" i="5" s="1"/>
  <c r="K72" i="5"/>
  <c r="U70" i="4"/>
  <c r="W70" i="4" s="1"/>
  <c r="T71" i="4"/>
  <c r="N71" i="4"/>
  <c r="O71" i="4" s="1"/>
  <c r="K72" i="4"/>
  <c r="H73" i="4"/>
  <c r="I73" i="4" s="1"/>
  <c r="B73" i="4"/>
  <c r="C73" i="4" s="1"/>
  <c r="I74" i="3"/>
  <c r="K74" i="3" s="1"/>
  <c r="H75" i="3"/>
  <c r="B72" i="3"/>
  <c r="C72" i="3" s="1"/>
  <c r="N72" i="3"/>
  <c r="O72" i="3" s="1"/>
  <c r="W71" i="3"/>
  <c r="T72" i="3"/>
  <c r="U72" i="3" s="1"/>
  <c r="I71" i="2"/>
  <c r="K71" i="2" s="1"/>
  <c r="H72" i="2"/>
  <c r="U70" i="2"/>
  <c r="W70" i="2" s="1"/>
  <c r="T71" i="2"/>
  <c r="C74" i="2"/>
  <c r="B75" i="2" s="1"/>
  <c r="O71" i="2"/>
  <c r="N72" i="2" s="1"/>
  <c r="B73" i="7" l="1"/>
  <c r="C73" i="7" s="1"/>
  <c r="K72" i="7"/>
  <c r="N73" i="7"/>
  <c r="O73" i="7" s="1"/>
  <c r="W72" i="7"/>
  <c r="T73" i="7"/>
  <c r="U73" i="7" s="1"/>
  <c r="H73" i="7"/>
  <c r="I73" i="7" s="1"/>
  <c r="U71" i="6"/>
  <c r="W71" i="6" s="1"/>
  <c r="T72" i="6"/>
  <c r="K73" i="6"/>
  <c r="H74" i="6"/>
  <c r="I74" i="6" s="1"/>
  <c r="N72" i="6"/>
  <c r="O72" i="6" s="1"/>
  <c r="U71" i="5"/>
  <c r="W71" i="5" s="1"/>
  <c r="T72" i="5"/>
  <c r="B73" i="6"/>
  <c r="C73" i="6" s="1"/>
  <c r="B73" i="5"/>
  <c r="C73" i="5" s="1"/>
  <c r="K73" i="5"/>
  <c r="N72" i="5"/>
  <c r="O72" i="5" s="1"/>
  <c r="H74" i="5"/>
  <c r="I74" i="5" s="1"/>
  <c r="U71" i="4"/>
  <c r="W71" i="4" s="1"/>
  <c r="T72" i="4"/>
  <c r="B74" i="4"/>
  <c r="C74" i="4" s="1"/>
  <c r="N72" i="4"/>
  <c r="O72" i="4" s="1"/>
  <c r="H74" i="4"/>
  <c r="I74" i="4" s="1"/>
  <c r="K73" i="4"/>
  <c r="H76" i="3"/>
  <c r="I75" i="3"/>
  <c r="K75" i="3" s="1"/>
  <c r="N73" i="3"/>
  <c r="O73" i="3" s="1"/>
  <c r="B73" i="3"/>
  <c r="C73" i="3" s="1"/>
  <c r="T73" i="3"/>
  <c r="U73" i="3" s="1"/>
  <c r="W72" i="3"/>
  <c r="H73" i="2"/>
  <c r="I72" i="2"/>
  <c r="K72" i="2" s="1"/>
  <c r="U71" i="2"/>
  <c r="W71" i="2" s="1"/>
  <c r="T72" i="2"/>
  <c r="C75" i="2"/>
  <c r="B76" i="2" s="1"/>
  <c r="O72" i="2"/>
  <c r="N73" i="2" s="1"/>
  <c r="B74" i="7" l="1"/>
  <c r="C74" i="7" s="1"/>
  <c r="K73" i="7"/>
  <c r="H74" i="7"/>
  <c r="I74" i="7" s="1"/>
  <c r="N74" i="7"/>
  <c r="O74" i="7" s="1"/>
  <c r="W73" i="7"/>
  <c r="T74" i="7"/>
  <c r="U74" i="7" s="1"/>
  <c r="U72" i="6"/>
  <c r="W72" i="6" s="1"/>
  <c r="T73" i="6"/>
  <c r="N73" i="6"/>
  <c r="O73" i="6" s="1"/>
  <c r="B74" i="6"/>
  <c r="C74" i="6" s="1"/>
  <c r="K74" i="6"/>
  <c r="H75" i="6"/>
  <c r="I75" i="6" s="1"/>
  <c r="U72" i="5"/>
  <c r="W72" i="5" s="1"/>
  <c r="T73" i="5"/>
  <c r="N73" i="5"/>
  <c r="O73" i="5" s="1"/>
  <c r="B74" i="5"/>
  <c r="C74" i="5" s="1"/>
  <c r="H75" i="5"/>
  <c r="I75" i="5" s="1"/>
  <c r="K74" i="5"/>
  <c r="U72" i="4"/>
  <c r="W72" i="4" s="1"/>
  <c r="T73" i="4"/>
  <c r="B75" i="4"/>
  <c r="C75" i="4" s="1"/>
  <c r="H77" i="3"/>
  <c r="I76" i="3"/>
  <c r="K76" i="3" s="1"/>
  <c r="N73" i="4"/>
  <c r="O73" i="4" s="1"/>
  <c r="H75" i="4"/>
  <c r="I75" i="4" s="1"/>
  <c r="K74" i="4"/>
  <c r="B74" i="3"/>
  <c r="C74" i="3" s="1"/>
  <c r="T74" i="3"/>
  <c r="U74" i="3" s="1"/>
  <c r="W73" i="3"/>
  <c r="N74" i="3"/>
  <c r="O74" i="3" s="1"/>
  <c r="I73" i="2"/>
  <c r="K73" i="2" s="1"/>
  <c r="H74" i="2"/>
  <c r="U72" i="2"/>
  <c r="W72" i="2" s="1"/>
  <c r="T73" i="2"/>
  <c r="C76" i="2"/>
  <c r="B77" i="2" s="1"/>
  <c r="O73" i="2"/>
  <c r="N74" i="2" s="1"/>
  <c r="B75" i="7" l="1"/>
  <c r="C75" i="7" s="1"/>
  <c r="N75" i="7"/>
  <c r="O75" i="7" s="1"/>
  <c r="W74" i="7"/>
  <c r="T75" i="7"/>
  <c r="U75" i="7" s="1"/>
  <c r="K74" i="7"/>
  <c r="H75" i="7"/>
  <c r="I75" i="7" s="1"/>
  <c r="U73" i="6"/>
  <c r="W73" i="6" s="1"/>
  <c r="T74" i="6"/>
  <c r="B75" i="6"/>
  <c r="C75" i="6" s="1"/>
  <c r="H76" i="6"/>
  <c r="I76" i="6" s="1"/>
  <c r="K75" i="6"/>
  <c r="N74" i="6"/>
  <c r="O74" i="6" s="1"/>
  <c r="U73" i="5"/>
  <c r="W73" i="5" s="1"/>
  <c r="T74" i="5"/>
  <c r="B75" i="5"/>
  <c r="C75" i="5" s="1"/>
  <c r="N74" i="5"/>
  <c r="O74" i="5" s="1"/>
  <c r="U73" i="4"/>
  <c r="W73" i="4" s="1"/>
  <c r="T74" i="4"/>
  <c r="H76" i="5"/>
  <c r="I76" i="5" s="1"/>
  <c r="K75" i="5"/>
  <c r="N74" i="4"/>
  <c r="O74" i="4" s="1"/>
  <c r="B76" i="4"/>
  <c r="C76" i="4" s="1"/>
  <c r="H76" i="4"/>
  <c r="I76" i="4" s="1"/>
  <c r="K75" i="4"/>
  <c r="H78" i="3"/>
  <c r="I77" i="3"/>
  <c r="K77" i="3" s="1"/>
  <c r="N75" i="3"/>
  <c r="O75" i="3" s="1"/>
  <c r="B75" i="3"/>
  <c r="C75" i="3" s="1"/>
  <c r="T75" i="3"/>
  <c r="U75" i="3" s="1"/>
  <c r="W74" i="3"/>
  <c r="H75" i="2"/>
  <c r="I74" i="2"/>
  <c r="K74" i="2" s="1"/>
  <c r="U73" i="2"/>
  <c r="W73" i="2" s="1"/>
  <c r="T74" i="2"/>
  <c r="C77" i="2"/>
  <c r="B78" i="2" s="1"/>
  <c r="O74" i="2"/>
  <c r="N75" i="2" s="1"/>
  <c r="N76" i="7" l="1"/>
  <c r="O76" i="7" s="1"/>
  <c r="K75" i="7"/>
  <c r="W75" i="7"/>
  <c r="T76" i="7"/>
  <c r="U76" i="7" s="1"/>
  <c r="B76" i="7"/>
  <c r="C76" i="7" s="1"/>
  <c r="H76" i="7"/>
  <c r="I76" i="7" s="1"/>
  <c r="U74" i="6"/>
  <c r="W74" i="6" s="1"/>
  <c r="T75" i="6"/>
  <c r="N75" i="6"/>
  <c r="O75" i="6" s="1"/>
  <c r="U74" i="5"/>
  <c r="W74" i="5" s="1"/>
  <c r="T75" i="5"/>
  <c r="K76" i="6"/>
  <c r="B76" i="6"/>
  <c r="C76" i="6" s="1"/>
  <c r="H77" i="6"/>
  <c r="I77" i="6" s="1"/>
  <c r="B76" i="5"/>
  <c r="C76" i="5" s="1"/>
  <c r="N75" i="5"/>
  <c r="O75" i="5" s="1"/>
  <c r="H77" i="5"/>
  <c r="I77" i="5" s="1"/>
  <c r="K76" i="5"/>
  <c r="U74" i="4"/>
  <c r="W74" i="4" s="1"/>
  <c r="T75" i="4"/>
  <c r="K76" i="4"/>
  <c r="B77" i="4"/>
  <c r="C77" i="4" s="1"/>
  <c r="N75" i="4"/>
  <c r="O75" i="4" s="1"/>
  <c r="H79" i="3"/>
  <c r="I78" i="3"/>
  <c r="K78" i="3" s="1"/>
  <c r="H77" i="4"/>
  <c r="I77" i="4" s="1"/>
  <c r="N76" i="3"/>
  <c r="O76" i="3" s="1"/>
  <c r="B76" i="3"/>
  <c r="C76" i="3" s="1"/>
  <c r="T76" i="3"/>
  <c r="U76" i="3" s="1"/>
  <c r="W75" i="3"/>
  <c r="I75" i="2"/>
  <c r="K75" i="2" s="1"/>
  <c r="H76" i="2"/>
  <c r="U74" i="2"/>
  <c r="W74" i="2" s="1"/>
  <c r="T75" i="2"/>
  <c r="C78" i="2"/>
  <c r="B79" i="2" s="1"/>
  <c r="O75" i="2"/>
  <c r="N76" i="2" s="1"/>
  <c r="N77" i="7" l="1"/>
  <c r="O77" i="7" s="1"/>
  <c r="B77" i="7"/>
  <c r="C77" i="7" s="1"/>
  <c r="H77" i="7"/>
  <c r="I77" i="7" s="1"/>
  <c r="W76" i="7"/>
  <c r="T77" i="7"/>
  <c r="U77" i="7" s="1"/>
  <c r="K76" i="7"/>
  <c r="U75" i="6"/>
  <c r="W75" i="6" s="1"/>
  <c r="T76" i="6"/>
  <c r="B77" i="6"/>
  <c r="C77" i="6" s="1"/>
  <c r="K77" i="6"/>
  <c r="H78" i="6"/>
  <c r="I78" i="6" s="1"/>
  <c r="N76" i="6"/>
  <c r="O76" i="6" s="1"/>
  <c r="U75" i="5"/>
  <c r="W75" i="5" s="1"/>
  <c r="T76" i="5"/>
  <c r="N76" i="5"/>
  <c r="O76" i="5" s="1"/>
  <c r="K77" i="5"/>
  <c r="B77" i="5"/>
  <c r="C77" i="5" s="1"/>
  <c r="H78" i="5"/>
  <c r="I78" i="5" s="1"/>
  <c r="U75" i="4"/>
  <c r="W75" i="4" s="1"/>
  <c r="T76" i="4"/>
  <c r="N76" i="4"/>
  <c r="O76" i="4" s="1"/>
  <c r="B78" i="4"/>
  <c r="C78" i="4" s="1"/>
  <c r="H80" i="3"/>
  <c r="I79" i="3"/>
  <c r="K79" i="3" s="1"/>
  <c r="H78" i="4"/>
  <c r="I78" i="4" s="1"/>
  <c r="K77" i="4"/>
  <c r="B77" i="3"/>
  <c r="C77" i="3" s="1"/>
  <c r="W76" i="3"/>
  <c r="N77" i="3"/>
  <c r="O77" i="3" s="1"/>
  <c r="T77" i="3"/>
  <c r="U77" i="3" s="1"/>
  <c r="H77" i="2"/>
  <c r="I76" i="2"/>
  <c r="K76" i="2" s="1"/>
  <c r="U75" i="2"/>
  <c r="W75" i="2" s="1"/>
  <c r="T76" i="2"/>
  <c r="C79" i="2"/>
  <c r="B80" i="2" s="1"/>
  <c r="O76" i="2"/>
  <c r="N77" i="2" s="1"/>
  <c r="B78" i="7" l="1"/>
  <c r="C78" i="7" s="1"/>
  <c r="H78" i="7"/>
  <c r="I78" i="7" s="1"/>
  <c r="N78" i="7"/>
  <c r="O78" i="7" s="1"/>
  <c r="K77" i="7"/>
  <c r="W77" i="7"/>
  <c r="T78" i="7"/>
  <c r="U78" i="7" s="1"/>
  <c r="U76" i="6"/>
  <c r="W76" i="6" s="1"/>
  <c r="T77" i="6"/>
  <c r="K78" i="6"/>
  <c r="N77" i="6"/>
  <c r="O77" i="6" s="1"/>
  <c r="U76" i="5"/>
  <c r="W76" i="5" s="1"/>
  <c r="T77" i="5"/>
  <c r="B78" i="6"/>
  <c r="C78" i="6" s="1"/>
  <c r="H79" i="6"/>
  <c r="I79" i="6" s="1"/>
  <c r="B78" i="5"/>
  <c r="C78" i="5" s="1"/>
  <c r="N77" i="5"/>
  <c r="O77" i="5" s="1"/>
  <c r="K78" i="5"/>
  <c r="H79" i="5"/>
  <c r="I79" i="5" s="1"/>
  <c r="U76" i="4"/>
  <c r="W76" i="4" s="1"/>
  <c r="T77" i="4"/>
  <c r="B79" i="4"/>
  <c r="C79" i="4" s="1"/>
  <c r="N77" i="4"/>
  <c r="O77" i="4" s="1"/>
  <c r="H79" i="4"/>
  <c r="I79" i="4" s="1"/>
  <c r="K78" i="4"/>
  <c r="H81" i="3"/>
  <c r="I80" i="3"/>
  <c r="K80" i="3" s="1"/>
  <c r="B78" i="3"/>
  <c r="C78" i="3" s="1"/>
  <c r="N78" i="3"/>
  <c r="O78" i="3" s="1"/>
  <c r="T78" i="3"/>
  <c r="U78" i="3" s="1"/>
  <c r="W77" i="3"/>
  <c r="I77" i="2"/>
  <c r="K77" i="2" s="1"/>
  <c r="H78" i="2"/>
  <c r="U76" i="2"/>
  <c r="W76" i="2" s="1"/>
  <c r="T77" i="2"/>
  <c r="C80" i="2"/>
  <c r="B81" i="2" s="1"/>
  <c r="O77" i="2"/>
  <c r="N78" i="2" s="1"/>
  <c r="N79" i="7" l="1"/>
  <c r="O79" i="7" s="1"/>
  <c r="W78" i="7"/>
  <c r="T79" i="7"/>
  <c r="U79" i="7" s="1"/>
  <c r="B79" i="7"/>
  <c r="C79" i="7" s="1"/>
  <c r="K78" i="7"/>
  <c r="H79" i="7"/>
  <c r="I79" i="7" s="1"/>
  <c r="U77" i="6"/>
  <c r="W77" i="6" s="1"/>
  <c r="T78" i="6"/>
  <c r="N78" i="6"/>
  <c r="O78" i="6" s="1"/>
  <c r="K79" i="6"/>
  <c r="H80" i="6"/>
  <c r="I80" i="6" s="1"/>
  <c r="U77" i="5"/>
  <c r="W77" i="5" s="1"/>
  <c r="T78" i="5"/>
  <c r="B79" i="6"/>
  <c r="C79" i="6" s="1"/>
  <c r="N78" i="5"/>
  <c r="O78" i="5" s="1"/>
  <c r="B79" i="5"/>
  <c r="C79" i="5" s="1"/>
  <c r="H80" i="5"/>
  <c r="I80" i="5" s="1"/>
  <c r="K79" i="5"/>
  <c r="U77" i="4"/>
  <c r="W77" i="4" s="1"/>
  <c r="T78" i="4"/>
  <c r="B80" i="4"/>
  <c r="C80" i="4" s="1"/>
  <c r="N78" i="4"/>
  <c r="O78" i="4" s="1"/>
  <c r="H82" i="3"/>
  <c r="I81" i="3"/>
  <c r="K81" i="3" s="1"/>
  <c r="H80" i="4"/>
  <c r="I80" i="4" s="1"/>
  <c r="K79" i="4"/>
  <c r="B79" i="3"/>
  <c r="C79" i="3" s="1"/>
  <c r="N79" i="3"/>
  <c r="O79" i="3" s="1"/>
  <c r="T79" i="3"/>
  <c r="U79" i="3" s="1"/>
  <c r="W78" i="3"/>
  <c r="H79" i="2"/>
  <c r="I78" i="2"/>
  <c r="K78" i="2" s="1"/>
  <c r="U77" i="2"/>
  <c r="W77" i="2" s="1"/>
  <c r="T78" i="2"/>
  <c r="C81" i="2"/>
  <c r="B82" i="2" s="1"/>
  <c r="O78" i="2"/>
  <c r="N79" i="2" s="1"/>
  <c r="N80" i="7" l="1"/>
  <c r="O80" i="7" s="1"/>
  <c r="K79" i="7"/>
  <c r="B80" i="7"/>
  <c r="C80" i="7" s="1"/>
  <c r="H80" i="7"/>
  <c r="I80" i="7" s="1"/>
  <c r="W79" i="7"/>
  <c r="T80" i="7"/>
  <c r="U80" i="7" s="1"/>
  <c r="U78" i="6"/>
  <c r="W78" i="6" s="1"/>
  <c r="T79" i="6"/>
  <c r="B80" i="6"/>
  <c r="C80" i="6" s="1"/>
  <c r="U78" i="5"/>
  <c r="W78" i="5" s="1"/>
  <c r="T79" i="5"/>
  <c r="N79" i="6"/>
  <c r="O79" i="6" s="1"/>
  <c r="K80" i="6"/>
  <c r="H81" i="6"/>
  <c r="I81" i="6" s="1"/>
  <c r="B80" i="5"/>
  <c r="C80" i="5" s="1"/>
  <c r="K80" i="5"/>
  <c r="N79" i="5"/>
  <c r="O79" i="5" s="1"/>
  <c r="H81" i="5"/>
  <c r="I81" i="5" s="1"/>
  <c r="U78" i="4"/>
  <c r="W78" i="4" s="1"/>
  <c r="T79" i="4"/>
  <c r="B81" i="4"/>
  <c r="C81" i="4" s="1"/>
  <c r="H83" i="3"/>
  <c r="I82" i="3"/>
  <c r="K82" i="3" s="1"/>
  <c r="N79" i="4"/>
  <c r="O79" i="4" s="1"/>
  <c r="H81" i="4"/>
  <c r="I81" i="4" s="1"/>
  <c r="K80" i="4"/>
  <c r="N80" i="3"/>
  <c r="O80" i="3" s="1"/>
  <c r="B80" i="3"/>
  <c r="C80" i="3" s="1"/>
  <c r="T80" i="3"/>
  <c r="U80" i="3" s="1"/>
  <c r="W79" i="3"/>
  <c r="I79" i="2"/>
  <c r="K79" i="2" s="1"/>
  <c r="H80" i="2"/>
  <c r="U78" i="2"/>
  <c r="W78" i="2" s="1"/>
  <c r="T79" i="2"/>
  <c r="C82" i="2"/>
  <c r="B83" i="2" s="1"/>
  <c r="O79" i="2"/>
  <c r="N80" i="2" s="1"/>
  <c r="N81" i="7" l="1"/>
  <c r="O81" i="7" s="1"/>
  <c r="W80" i="7"/>
  <c r="T81" i="7"/>
  <c r="U81" i="7" s="1"/>
  <c r="B81" i="7"/>
  <c r="C81" i="7" s="1"/>
  <c r="K80" i="7"/>
  <c r="H81" i="7"/>
  <c r="I81" i="7" s="1"/>
  <c r="U79" i="6"/>
  <c r="W79" i="6" s="1"/>
  <c r="T80" i="6"/>
  <c r="N80" i="6"/>
  <c r="O80" i="6" s="1"/>
  <c r="U79" i="5"/>
  <c r="W79" i="5" s="1"/>
  <c r="T80" i="5"/>
  <c r="B81" i="6"/>
  <c r="C81" i="6" s="1"/>
  <c r="K81" i="6"/>
  <c r="H82" i="6"/>
  <c r="I82" i="6" s="1"/>
  <c r="B81" i="5"/>
  <c r="C81" i="5" s="1"/>
  <c r="N80" i="5"/>
  <c r="O80" i="5" s="1"/>
  <c r="H82" i="5"/>
  <c r="I82" i="5" s="1"/>
  <c r="K81" i="5"/>
  <c r="U79" i="4"/>
  <c r="W79" i="4" s="1"/>
  <c r="T80" i="4"/>
  <c r="N80" i="4"/>
  <c r="O80" i="4" s="1"/>
  <c r="B82" i="4"/>
  <c r="C82" i="4" s="1"/>
  <c r="H84" i="3"/>
  <c r="I83" i="3"/>
  <c r="K83" i="3" s="1"/>
  <c r="H82" i="4"/>
  <c r="I82" i="4" s="1"/>
  <c r="K81" i="4"/>
  <c r="N81" i="3"/>
  <c r="O81" i="3" s="1"/>
  <c r="T81" i="3"/>
  <c r="U81" i="3" s="1"/>
  <c r="W80" i="3"/>
  <c r="B81" i="3"/>
  <c r="C81" i="3" s="1"/>
  <c r="I80" i="2"/>
  <c r="K80" i="2" s="1"/>
  <c r="H81" i="2"/>
  <c r="U79" i="2"/>
  <c r="W79" i="2" s="1"/>
  <c r="T80" i="2"/>
  <c r="C83" i="2"/>
  <c r="B84" i="2" s="1"/>
  <c r="O80" i="2"/>
  <c r="N81" i="2" s="1"/>
  <c r="N82" i="7" l="1"/>
  <c r="O82" i="7" s="1"/>
  <c r="K81" i="7"/>
  <c r="H82" i="7"/>
  <c r="I82" i="7" s="1"/>
  <c r="W81" i="7"/>
  <c r="T82" i="7"/>
  <c r="U82" i="7" s="1"/>
  <c r="B82" i="7"/>
  <c r="C82" i="7" s="1"/>
  <c r="U80" i="6"/>
  <c r="W80" i="6" s="1"/>
  <c r="T81" i="6"/>
  <c r="N81" i="6"/>
  <c r="O81" i="6" s="1"/>
  <c r="B82" i="6"/>
  <c r="C82" i="6" s="1"/>
  <c r="K82" i="6"/>
  <c r="H83" i="6"/>
  <c r="I83" i="6" s="1"/>
  <c r="U80" i="5"/>
  <c r="W80" i="5" s="1"/>
  <c r="T81" i="5"/>
  <c r="N81" i="5"/>
  <c r="O81" i="5" s="1"/>
  <c r="U80" i="4"/>
  <c r="W80" i="4" s="1"/>
  <c r="T81" i="4"/>
  <c r="H83" i="5"/>
  <c r="I83" i="5" s="1"/>
  <c r="K82" i="5"/>
  <c r="B82" i="5"/>
  <c r="C82" i="5" s="1"/>
  <c r="B83" i="4"/>
  <c r="C83" i="4" s="1"/>
  <c r="K82" i="4"/>
  <c r="N81" i="4"/>
  <c r="O81" i="4" s="1"/>
  <c r="H83" i="4"/>
  <c r="I83" i="4" s="1"/>
  <c r="I84" i="3"/>
  <c r="K84" i="3" s="1"/>
  <c r="H85" i="3"/>
  <c r="N82" i="3"/>
  <c r="O82" i="3" s="1"/>
  <c r="T82" i="3"/>
  <c r="U82" i="3" s="1"/>
  <c r="W81" i="3"/>
  <c r="B82" i="3"/>
  <c r="C82" i="3" s="1"/>
  <c r="I81" i="2"/>
  <c r="K81" i="2" s="1"/>
  <c r="H82" i="2"/>
  <c r="U80" i="2"/>
  <c r="W80" i="2" s="1"/>
  <c r="T81" i="2"/>
  <c r="C84" i="2"/>
  <c r="B85" i="2" s="1"/>
  <c r="O81" i="2"/>
  <c r="N82" i="2" s="1"/>
  <c r="B83" i="7" l="1"/>
  <c r="C83" i="7" s="1"/>
  <c r="N83" i="7"/>
  <c r="O83" i="7" s="1"/>
  <c r="K82" i="7"/>
  <c r="H83" i="7"/>
  <c r="I83" i="7" s="1"/>
  <c r="W82" i="7"/>
  <c r="T83" i="7"/>
  <c r="U83" i="7" s="1"/>
  <c r="U81" i="6"/>
  <c r="W81" i="6" s="1"/>
  <c r="T82" i="6"/>
  <c r="B83" i="6"/>
  <c r="C83" i="6" s="1"/>
  <c r="U81" i="5"/>
  <c r="W81" i="5" s="1"/>
  <c r="T82" i="5"/>
  <c r="N82" i="6"/>
  <c r="O82" i="6" s="1"/>
  <c r="K83" i="6"/>
  <c r="H84" i="6"/>
  <c r="I84" i="6" s="1"/>
  <c r="N82" i="5"/>
  <c r="O82" i="5" s="1"/>
  <c r="K83" i="5"/>
  <c r="B83" i="5"/>
  <c r="C83" i="5" s="1"/>
  <c r="H84" i="5"/>
  <c r="I84" i="5" s="1"/>
  <c r="U81" i="4"/>
  <c r="W81" i="4" s="1"/>
  <c r="T82" i="4"/>
  <c r="N82" i="4"/>
  <c r="O82" i="4" s="1"/>
  <c r="B84" i="4"/>
  <c r="C84" i="4" s="1"/>
  <c r="H86" i="3"/>
  <c r="I85" i="3"/>
  <c r="K85" i="3" s="1"/>
  <c r="H84" i="4"/>
  <c r="I84" i="4" s="1"/>
  <c r="K83" i="4"/>
  <c r="B83" i="3"/>
  <c r="C83" i="3" s="1"/>
  <c r="N83" i="3"/>
  <c r="O83" i="3" s="1"/>
  <c r="T83" i="3"/>
  <c r="U83" i="3" s="1"/>
  <c r="W82" i="3"/>
  <c r="H83" i="2"/>
  <c r="I82" i="2"/>
  <c r="K82" i="2" s="1"/>
  <c r="U81" i="2"/>
  <c r="W81" i="2" s="1"/>
  <c r="T82" i="2"/>
  <c r="C85" i="2"/>
  <c r="B86" i="2" s="1"/>
  <c r="O82" i="2"/>
  <c r="N83" i="2" s="1"/>
  <c r="N84" i="7" l="1"/>
  <c r="O84" i="7" s="1"/>
  <c r="K83" i="7"/>
  <c r="B84" i="7"/>
  <c r="C84" i="7" s="1"/>
  <c r="H84" i="7"/>
  <c r="I84" i="7" s="1"/>
  <c r="W83" i="7"/>
  <c r="T84" i="7"/>
  <c r="U84" i="7" s="1"/>
  <c r="U82" i="6"/>
  <c r="W82" i="6" s="1"/>
  <c r="T83" i="6"/>
  <c r="N83" i="6"/>
  <c r="O83" i="6" s="1"/>
  <c r="B84" i="6"/>
  <c r="C84" i="6" s="1"/>
  <c r="U82" i="5"/>
  <c r="W82" i="5" s="1"/>
  <c r="T83" i="5"/>
  <c r="K84" i="6"/>
  <c r="H85" i="6"/>
  <c r="I85" i="6" s="1"/>
  <c r="B84" i="5"/>
  <c r="C84" i="5" s="1"/>
  <c r="N83" i="5"/>
  <c r="O83" i="5" s="1"/>
  <c r="H85" i="5"/>
  <c r="I85" i="5" s="1"/>
  <c r="K84" i="5"/>
  <c r="U82" i="4"/>
  <c r="W82" i="4" s="1"/>
  <c r="T83" i="4"/>
  <c r="N83" i="4"/>
  <c r="O83" i="4" s="1"/>
  <c r="B85" i="4"/>
  <c r="C85" i="4" s="1"/>
  <c r="H85" i="4"/>
  <c r="I85" i="4" s="1"/>
  <c r="K84" i="4"/>
  <c r="H87" i="3"/>
  <c r="I86" i="3"/>
  <c r="K86" i="3" s="1"/>
  <c r="N84" i="3"/>
  <c r="O84" i="3" s="1"/>
  <c r="W83" i="3"/>
  <c r="B84" i="3"/>
  <c r="C84" i="3" s="1"/>
  <c r="T84" i="3"/>
  <c r="U84" i="3" s="1"/>
  <c r="U82" i="2"/>
  <c r="W82" i="2" s="1"/>
  <c r="T83" i="2"/>
  <c r="I83" i="2"/>
  <c r="K83" i="2" s="1"/>
  <c r="H84" i="2"/>
  <c r="C86" i="2"/>
  <c r="B87" i="2" s="1"/>
  <c r="O83" i="2"/>
  <c r="N84" i="2" s="1"/>
  <c r="B85" i="7" l="1"/>
  <c r="C85" i="7" s="1"/>
  <c r="K84" i="7"/>
  <c r="H85" i="7"/>
  <c r="I85" i="7" s="1"/>
  <c r="N85" i="7"/>
  <c r="O85" i="7" s="1"/>
  <c r="W84" i="7"/>
  <c r="T85" i="7"/>
  <c r="U85" i="7" s="1"/>
  <c r="U83" i="6"/>
  <c r="W83" i="6" s="1"/>
  <c r="T84" i="6"/>
  <c r="U83" i="5"/>
  <c r="W83" i="5" s="1"/>
  <c r="T84" i="5"/>
  <c r="B85" i="6"/>
  <c r="C85" i="6" s="1"/>
  <c r="N84" i="6"/>
  <c r="O84" i="6" s="1"/>
  <c r="K85" i="6"/>
  <c r="H86" i="6"/>
  <c r="I86" i="6" s="1"/>
  <c r="B85" i="5"/>
  <c r="C85" i="5" s="1"/>
  <c r="N84" i="5"/>
  <c r="O84" i="5" s="1"/>
  <c r="H86" i="5"/>
  <c r="I86" i="5" s="1"/>
  <c r="K85" i="5"/>
  <c r="U83" i="4"/>
  <c r="W83" i="4" s="1"/>
  <c r="T84" i="4"/>
  <c r="N84" i="4"/>
  <c r="O84" i="4" s="1"/>
  <c r="B86" i="4"/>
  <c r="C86" i="4" s="1"/>
  <c r="H88" i="3"/>
  <c r="I87" i="3"/>
  <c r="K87" i="3" s="1"/>
  <c r="H86" i="4"/>
  <c r="I86" i="4" s="1"/>
  <c r="K85" i="4"/>
  <c r="N85" i="3"/>
  <c r="O85" i="3" s="1"/>
  <c r="B85" i="3"/>
  <c r="C85" i="3" s="1"/>
  <c r="W84" i="3"/>
  <c r="T85" i="3"/>
  <c r="U85" i="3" s="1"/>
  <c r="I84" i="2"/>
  <c r="K84" i="2" s="1"/>
  <c r="H85" i="2"/>
  <c r="U83" i="2"/>
  <c r="W83" i="2" s="1"/>
  <c r="T84" i="2"/>
  <c r="C87" i="2"/>
  <c r="B88" i="2" s="1"/>
  <c r="O84" i="2"/>
  <c r="N85" i="2" s="1"/>
  <c r="K85" i="7" l="1"/>
  <c r="B86" i="7"/>
  <c r="C86" i="7" s="1"/>
  <c r="N86" i="7"/>
  <c r="O86" i="7" s="1"/>
  <c r="W85" i="7"/>
  <c r="T86" i="7"/>
  <c r="U86" i="7" s="1"/>
  <c r="H86" i="7"/>
  <c r="I86" i="7" s="1"/>
  <c r="U84" i="6"/>
  <c r="W84" i="6" s="1"/>
  <c r="T85" i="6"/>
  <c r="B86" i="6"/>
  <c r="C86" i="6" s="1"/>
  <c r="U84" i="5"/>
  <c r="W84" i="5" s="1"/>
  <c r="T85" i="5"/>
  <c r="K86" i="6"/>
  <c r="H87" i="6"/>
  <c r="I87" i="6" s="1"/>
  <c r="N85" i="6"/>
  <c r="O85" i="6" s="1"/>
  <c r="N85" i="5"/>
  <c r="O85" i="5" s="1"/>
  <c r="B86" i="5"/>
  <c r="C86" i="5" s="1"/>
  <c r="H87" i="5"/>
  <c r="I87" i="5" s="1"/>
  <c r="K86" i="5"/>
  <c r="U84" i="4"/>
  <c r="W84" i="4" s="1"/>
  <c r="T85" i="4"/>
  <c r="N85" i="4"/>
  <c r="O85" i="4" s="1"/>
  <c r="B87" i="4"/>
  <c r="C87" i="4" s="1"/>
  <c r="H89" i="3"/>
  <c r="I88" i="3"/>
  <c r="K88" i="3" s="1"/>
  <c r="H87" i="4"/>
  <c r="I87" i="4" s="1"/>
  <c r="K86" i="4"/>
  <c r="N86" i="3"/>
  <c r="O86" i="3" s="1"/>
  <c r="B86" i="3"/>
  <c r="C86" i="3" s="1"/>
  <c r="T86" i="3"/>
  <c r="U86" i="3" s="1"/>
  <c r="W85" i="3"/>
  <c r="I85" i="2"/>
  <c r="K85" i="2" s="1"/>
  <c r="H86" i="2"/>
  <c r="U84" i="2"/>
  <c r="W84" i="2" s="1"/>
  <c r="T85" i="2"/>
  <c r="C88" i="2"/>
  <c r="B89" i="2" s="1"/>
  <c r="O85" i="2"/>
  <c r="N86" i="2" s="1"/>
  <c r="W86" i="7" l="1"/>
  <c r="T87" i="7"/>
  <c r="U87" i="7" s="1"/>
  <c r="H87" i="7"/>
  <c r="I87" i="7" s="1"/>
  <c r="N87" i="7"/>
  <c r="O87" i="7" s="1"/>
  <c r="K86" i="7"/>
  <c r="B87" i="7"/>
  <c r="C87" i="7" s="1"/>
  <c r="U85" i="6"/>
  <c r="W85" i="6" s="1"/>
  <c r="T86" i="6"/>
  <c r="B87" i="6"/>
  <c r="C87" i="6" s="1"/>
  <c r="N86" i="6"/>
  <c r="O86" i="6" s="1"/>
  <c r="U85" i="5"/>
  <c r="W85" i="5" s="1"/>
  <c r="T86" i="5"/>
  <c r="K87" i="6"/>
  <c r="H88" i="6"/>
  <c r="I88" i="6" s="1"/>
  <c r="N86" i="5"/>
  <c r="O86" i="5" s="1"/>
  <c r="B87" i="5"/>
  <c r="C87" i="5" s="1"/>
  <c r="H88" i="5"/>
  <c r="I88" i="5" s="1"/>
  <c r="K87" i="5"/>
  <c r="U85" i="4"/>
  <c r="W85" i="4" s="1"/>
  <c r="T86" i="4"/>
  <c r="N86" i="4"/>
  <c r="O86" i="4" s="1"/>
  <c r="B88" i="4"/>
  <c r="C88" i="4" s="1"/>
  <c r="H88" i="4"/>
  <c r="I88" i="4" s="1"/>
  <c r="K87" i="4"/>
  <c r="H90" i="3"/>
  <c r="I89" i="3"/>
  <c r="K89" i="3" s="1"/>
  <c r="B87" i="3"/>
  <c r="C87" i="3" s="1"/>
  <c r="N87" i="3"/>
  <c r="O87" i="3" s="1"/>
  <c r="T87" i="3"/>
  <c r="U87" i="3" s="1"/>
  <c r="W86" i="3"/>
  <c r="H87" i="2"/>
  <c r="I86" i="2"/>
  <c r="K86" i="2" s="1"/>
  <c r="U85" i="2"/>
  <c r="W85" i="2" s="1"/>
  <c r="T86" i="2"/>
  <c r="C89" i="2"/>
  <c r="B90" i="2" s="1"/>
  <c r="O86" i="2"/>
  <c r="N87" i="2" s="1"/>
  <c r="N88" i="7" l="1"/>
  <c r="O88" i="7" s="1"/>
  <c r="W87" i="7"/>
  <c r="T88" i="7"/>
  <c r="U88" i="7" s="1"/>
  <c r="B88" i="7"/>
  <c r="C88" i="7" s="1"/>
  <c r="K87" i="7"/>
  <c r="H88" i="7"/>
  <c r="I88" i="7" s="1"/>
  <c r="U86" i="6"/>
  <c r="W86" i="6" s="1"/>
  <c r="T87" i="6"/>
  <c r="K88" i="6"/>
  <c r="N87" i="6"/>
  <c r="O87" i="6" s="1"/>
  <c r="B88" i="6"/>
  <c r="C88" i="6" s="1"/>
  <c r="H89" i="6"/>
  <c r="I89" i="6" s="1"/>
  <c r="U86" i="5"/>
  <c r="W86" i="5" s="1"/>
  <c r="T87" i="5"/>
  <c r="H89" i="5"/>
  <c r="I89" i="5" s="1"/>
  <c r="K88" i="5"/>
  <c r="U86" i="4"/>
  <c r="W86" i="4" s="1"/>
  <c r="T87" i="4"/>
  <c r="B88" i="5"/>
  <c r="C88" i="5" s="1"/>
  <c r="N87" i="5"/>
  <c r="O87" i="5" s="1"/>
  <c r="N87" i="4"/>
  <c r="O87" i="4" s="1"/>
  <c r="B89" i="4"/>
  <c r="C89" i="4" s="1"/>
  <c r="H91" i="3"/>
  <c r="I90" i="3"/>
  <c r="K90" i="3" s="1"/>
  <c r="H89" i="4"/>
  <c r="I89" i="4" s="1"/>
  <c r="K88" i="4"/>
  <c r="N88" i="3"/>
  <c r="O88" i="3" s="1"/>
  <c r="T88" i="3"/>
  <c r="U88" i="3" s="1"/>
  <c r="W87" i="3"/>
  <c r="B88" i="3"/>
  <c r="C88" i="3" s="1"/>
  <c r="H88" i="2"/>
  <c r="I87" i="2"/>
  <c r="K87" i="2" s="1"/>
  <c r="U86" i="2"/>
  <c r="W86" i="2" s="1"/>
  <c r="T87" i="2"/>
  <c r="C90" i="2"/>
  <c r="B91" i="2" s="1"/>
  <c r="O87" i="2"/>
  <c r="N88" i="2" s="1"/>
  <c r="N89" i="7" l="1"/>
  <c r="O89" i="7" s="1"/>
  <c r="B89" i="7"/>
  <c r="C89" i="7" s="1"/>
  <c r="K88" i="7"/>
  <c r="H89" i="7"/>
  <c r="I89" i="7" s="1"/>
  <c r="W88" i="7"/>
  <c r="T89" i="7"/>
  <c r="U89" i="7" s="1"/>
  <c r="U87" i="6"/>
  <c r="W87" i="6" s="1"/>
  <c r="T88" i="6"/>
  <c r="H90" i="6"/>
  <c r="I90" i="6" s="1"/>
  <c r="B89" i="6"/>
  <c r="C89" i="6" s="1"/>
  <c r="U87" i="5"/>
  <c r="W87" i="5" s="1"/>
  <c r="T88" i="5"/>
  <c r="N88" i="6"/>
  <c r="O88" i="6" s="1"/>
  <c r="K89" i="6"/>
  <c r="B89" i="5"/>
  <c r="C89" i="5" s="1"/>
  <c r="K89" i="5"/>
  <c r="N88" i="5"/>
  <c r="O88" i="5" s="1"/>
  <c r="U87" i="4"/>
  <c r="W87" i="4" s="1"/>
  <c r="T88" i="4"/>
  <c r="H90" i="5"/>
  <c r="I90" i="5" s="1"/>
  <c r="N88" i="4"/>
  <c r="O88" i="4" s="1"/>
  <c r="B90" i="4"/>
  <c r="C90" i="4" s="1"/>
  <c r="H92" i="3"/>
  <c r="I91" i="3"/>
  <c r="K91" i="3" s="1"/>
  <c r="H90" i="4"/>
  <c r="I90" i="4" s="1"/>
  <c r="K89" i="4"/>
  <c r="B89" i="3"/>
  <c r="C89" i="3" s="1"/>
  <c r="N89" i="3"/>
  <c r="O89" i="3" s="1"/>
  <c r="T89" i="3"/>
  <c r="U89" i="3" s="1"/>
  <c r="W88" i="3"/>
  <c r="H89" i="2"/>
  <c r="I88" i="2"/>
  <c r="K88" i="2" s="1"/>
  <c r="U87" i="2"/>
  <c r="W87" i="2" s="1"/>
  <c r="T88" i="2"/>
  <c r="C91" i="2"/>
  <c r="B92" i="2" s="1"/>
  <c r="O88" i="2"/>
  <c r="N89" i="2" s="1"/>
  <c r="K89" i="7" l="1"/>
  <c r="H90" i="7"/>
  <c r="I90" i="7" s="1"/>
  <c r="W89" i="7"/>
  <c r="T90" i="7"/>
  <c r="U90" i="7" s="1"/>
  <c r="B90" i="7"/>
  <c r="C90" i="7" s="1"/>
  <c r="N90" i="7"/>
  <c r="O90" i="7" s="1"/>
  <c r="U88" i="6"/>
  <c r="W88" i="6" s="1"/>
  <c r="T89" i="6"/>
  <c r="B90" i="6"/>
  <c r="C90" i="6" s="1"/>
  <c r="N89" i="6"/>
  <c r="O89" i="6" s="1"/>
  <c r="U88" i="5"/>
  <c r="W88" i="5" s="1"/>
  <c r="T89" i="5"/>
  <c r="H91" i="6"/>
  <c r="I91" i="6" s="1"/>
  <c r="K90" i="6"/>
  <c r="B90" i="5"/>
  <c r="C90" i="5" s="1"/>
  <c r="H91" i="5"/>
  <c r="I91" i="5" s="1"/>
  <c r="K90" i="5"/>
  <c r="U88" i="4"/>
  <c r="W88" i="4" s="1"/>
  <c r="T89" i="4"/>
  <c r="N89" i="5"/>
  <c r="O89" i="5" s="1"/>
  <c r="B91" i="4"/>
  <c r="C91" i="4" s="1"/>
  <c r="N89" i="4"/>
  <c r="O89" i="4" s="1"/>
  <c r="H91" i="4"/>
  <c r="I91" i="4" s="1"/>
  <c r="K90" i="4"/>
  <c r="I92" i="3"/>
  <c r="K92" i="3" s="1"/>
  <c r="H93" i="3"/>
  <c r="N90" i="3"/>
  <c r="O90" i="3" s="1"/>
  <c r="B90" i="3"/>
  <c r="C90" i="3" s="1"/>
  <c r="T90" i="3"/>
  <c r="U90" i="3" s="1"/>
  <c r="W89" i="3"/>
  <c r="U88" i="2"/>
  <c r="W88" i="2" s="1"/>
  <c r="T89" i="2"/>
  <c r="H90" i="2"/>
  <c r="I89" i="2"/>
  <c r="K89" i="2" s="1"/>
  <c r="C92" i="2"/>
  <c r="B93" i="2" s="1"/>
  <c r="O89" i="2"/>
  <c r="N90" i="2" s="1"/>
  <c r="B91" i="7" l="1"/>
  <c r="C91" i="7" s="1"/>
  <c r="N91" i="7"/>
  <c r="O91" i="7" s="1"/>
  <c r="W90" i="7"/>
  <c r="T91" i="7"/>
  <c r="U91" i="7" s="1"/>
  <c r="K90" i="7"/>
  <c r="H91" i="7"/>
  <c r="I91" i="7" s="1"/>
  <c r="U89" i="6"/>
  <c r="W89" i="6" s="1"/>
  <c r="T90" i="6"/>
  <c r="B91" i="6"/>
  <c r="C91" i="6" s="1"/>
  <c r="N90" i="6"/>
  <c r="O90" i="6" s="1"/>
  <c r="U89" i="5"/>
  <c r="W89" i="5" s="1"/>
  <c r="T90" i="5"/>
  <c r="K91" i="6"/>
  <c r="H92" i="6"/>
  <c r="I92" i="6" s="1"/>
  <c r="K91" i="5"/>
  <c r="U89" i="4"/>
  <c r="W89" i="4" s="1"/>
  <c r="T90" i="4"/>
  <c r="N90" i="5"/>
  <c r="O90" i="5" s="1"/>
  <c r="H92" i="5"/>
  <c r="I92" i="5" s="1"/>
  <c r="B91" i="5"/>
  <c r="C91" i="5" s="1"/>
  <c r="B92" i="4"/>
  <c r="C92" i="4" s="1"/>
  <c r="H94" i="3"/>
  <c r="I93" i="3"/>
  <c r="K93" i="3" s="1"/>
  <c r="H92" i="4"/>
  <c r="I92" i="4" s="1"/>
  <c r="K91" i="4"/>
  <c r="N90" i="4"/>
  <c r="O90" i="4" s="1"/>
  <c r="B91" i="3"/>
  <c r="C91" i="3" s="1"/>
  <c r="N91" i="3"/>
  <c r="O91" i="3" s="1"/>
  <c r="T91" i="3"/>
  <c r="U91" i="3" s="1"/>
  <c r="W90" i="3"/>
  <c r="U89" i="2"/>
  <c r="W89" i="2" s="1"/>
  <c r="T90" i="2"/>
  <c r="H91" i="2"/>
  <c r="I90" i="2"/>
  <c r="K90" i="2" s="1"/>
  <c r="C93" i="2"/>
  <c r="B94" i="2" s="1"/>
  <c r="O90" i="2"/>
  <c r="N91" i="2" s="1"/>
  <c r="N92" i="7" l="1"/>
  <c r="O92" i="7" s="1"/>
  <c r="K91" i="7"/>
  <c r="W91" i="7"/>
  <c r="T92" i="7"/>
  <c r="U92" i="7" s="1"/>
  <c r="H92" i="7"/>
  <c r="I92" i="7" s="1"/>
  <c r="B92" i="7"/>
  <c r="C92" i="7" s="1"/>
  <c r="U90" i="6"/>
  <c r="W90" i="6" s="1"/>
  <c r="T91" i="6"/>
  <c r="B92" i="6"/>
  <c r="C92" i="6" s="1"/>
  <c r="K92" i="6"/>
  <c r="H93" i="6"/>
  <c r="I93" i="6" s="1"/>
  <c r="N91" i="6"/>
  <c r="O91" i="6" s="1"/>
  <c r="U90" i="5"/>
  <c r="W90" i="5" s="1"/>
  <c r="T91" i="5"/>
  <c r="B92" i="5"/>
  <c r="C92" i="5" s="1"/>
  <c r="N91" i="5"/>
  <c r="O91" i="5" s="1"/>
  <c r="U90" i="4"/>
  <c r="T91" i="4"/>
  <c r="K92" i="5"/>
  <c r="H93" i="5"/>
  <c r="I93" i="5" s="1"/>
  <c r="W90" i="4"/>
  <c r="N91" i="4"/>
  <c r="O91" i="4" s="1"/>
  <c r="B93" i="4"/>
  <c r="C93" i="4" s="1"/>
  <c r="H93" i="4"/>
  <c r="I93" i="4" s="1"/>
  <c r="K92" i="4"/>
  <c r="H95" i="3"/>
  <c r="I94" i="3"/>
  <c r="K94" i="3" s="1"/>
  <c r="W91" i="3"/>
  <c r="N92" i="3"/>
  <c r="O92" i="3" s="1"/>
  <c r="B92" i="3"/>
  <c r="C92" i="3" s="1"/>
  <c r="T92" i="3"/>
  <c r="U92" i="3" s="1"/>
  <c r="U90" i="2"/>
  <c r="W90" i="2" s="1"/>
  <c r="T91" i="2"/>
  <c r="I91" i="2"/>
  <c r="K91" i="2" s="1"/>
  <c r="H92" i="2"/>
  <c r="C94" i="2"/>
  <c r="B95" i="2" s="1"/>
  <c r="O91" i="2"/>
  <c r="N92" i="2" s="1"/>
  <c r="B93" i="7" l="1"/>
  <c r="C93" i="7" s="1"/>
  <c r="N93" i="7"/>
  <c r="O93" i="7" s="1"/>
  <c r="K92" i="7"/>
  <c r="W92" i="7"/>
  <c r="T93" i="7"/>
  <c r="U93" i="7" s="1"/>
  <c r="H93" i="7"/>
  <c r="I93" i="7" s="1"/>
  <c r="U91" i="6"/>
  <c r="W91" i="6" s="1"/>
  <c r="T92" i="6"/>
  <c r="N92" i="6"/>
  <c r="O92" i="6" s="1"/>
  <c r="B93" i="6"/>
  <c r="C93" i="6" s="1"/>
  <c r="K93" i="6"/>
  <c r="H94" i="6"/>
  <c r="I94" i="6" s="1"/>
  <c r="U91" i="5"/>
  <c r="W91" i="5" s="1"/>
  <c r="T92" i="5"/>
  <c r="B93" i="5"/>
  <c r="C93" i="5" s="1"/>
  <c r="K93" i="5"/>
  <c r="H94" i="5"/>
  <c r="I94" i="5" s="1"/>
  <c r="N92" i="5"/>
  <c r="O92" i="5" s="1"/>
  <c r="U91" i="4"/>
  <c r="W91" i="4" s="1"/>
  <c r="T92" i="4"/>
  <c r="N92" i="4"/>
  <c r="O92" i="4" s="1"/>
  <c r="H94" i="4"/>
  <c r="I94" i="4" s="1"/>
  <c r="K93" i="4"/>
  <c r="B94" i="4"/>
  <c r="C94" i="4" s="1"/>
  <c r="H96" i="3"/>
  <c r="I95" i="3"/>
  <c r="K95" i="3" s="1"/>
  <c r="N93" i="3"/>
  <c r="O93" i="3" s="1"/>
  <c r="W92" i="3"/>
  <c r="T93" i="3"/>
  <c r="U93" i="3" s="1"/>
  <c r="B93" i="3"/>
  <c r="C93" i="3" s="1"/>
  <c r="U91" i="2"/>
  <c r="W91" i="2" s="1"/>
  <c r="T92" i="2"/>
  <c r="H93" i="2"/>
  <c r="I92" i="2"/>
  <c r="K92" i="2" s="1"/>
  <c r="C95" i="2"/>
  <c r="B96" i="2" s="1"/>
  <c r="O92" i="2"/>
  <c r="N93" i="2" s="1"/>
  <c r="W93" i="7" l="1"/>
  <c r="T94" i="7"/>
  <c r="U94" i="7" s="1"/>
  <c r="N94" i="7"/>
  <c r="O94" i="7" s="1"/>
  <c r="H94" i="7"/>
  <c r="I94" i="7" s="1"/>
  <c r="K93" i="7"/>
  <c r="B94" i="7"/>
  <c r="C94" i="7" s="1"/>
  <c r="U92" i="6"/>
  <c r="W92" i="6" s="1"/>
  <c r="T93" i="6"/>
  <c r="B94" i="6"/>
  <c r="C94" i="6" s="1"/>
  <c r="U92" i="5"/>
  <c r="W92" i="5" s="1"/>
  <c r="T93" i="5"/>
  <c r="K94" i="6"/>
  <c r="H95" i="6"/>
  <c r="I95" i="6" s="1"/>
  <c r="N93" i="6"/>
  <c r="O93" i="6" s="1"/>
  <c r="N93" i="5"/>
  <c r="O93" i="5" s="1"/>
  <c r="K94" i="5"/>
  <c r="H95" i="5"/>
  <c r="I95" i="5" s="1"/>
  <c r="B94" i="5"/>
  <c r="C94" i="5" s="1"/>
  <c r="U92" i="4"/>
  <c r="W92" i="4" s="1"/>
  <c r="T93" i="4"/>
  <c r="B95" i="4"/>
  <c r="C95" i="4" s="1"/>
  <c r="N93" i="4"/>
  <c r="O93" i="4" s="1"/>
  <c r="H95" i="4"/>
  <c r="I95" i="4" s="1"/>
  <c r="K94" i="4"/>
  <c r="H97" i="3"/>
  <c r="I96" i="3"/>
  <c r="K96" i="3" s="1"/>
  <c r="B94" i="3"/>
  <c r="C94" i="3" s="1"/>
  <c r="N94" i="3"/>
  <c r="O94" i="3" s="1"/>
  <c r="W93" i="3"/>
  <c r="T94" i="3"/>
  <c r="U94" i="3" s="1"/>
  <c r="U92" i="2"/>
  <c r="W92" i="2" s="1"/>
  <c r="T93" i="2"/>
  <c r="I93" i="2"/>
  <c r="K93" i="2" s="1"/>
  <c r="H94" i="2"/>
  <c r="C96" i="2"/>
  <c r="B97" i="2" s="1"/>
  <c r="O93" i="2"/>
  <c r="N94" i="2" s="1"/>
  <c r="N95" i="7" l="1"/>
  <c r="O95" i="7" s="1"/>
  <c r="B95" i="7"/>
  <c r="C95" i="7" s="1"/>
  <c r="K94" i="7"/>
  <c r="H95" i="7"/>
  <c r="I95" i="7" s="1"/>
  <c r="W94" i="7"/>
  <c r="T95" i="7"/>
  <c r="U95" i="7" s="1"/>
  <c r="U93" i="6"/>
  <c r="W93" i="6" s="1"/>
  <c r="T94" i="6"/>
  <c r="N94" i="6"/>
  <c r="O94" i="6" s="1"/>
  <c r="B95" i="6"/>
  <c r="C95" i="6" s="1"/>
  <c r="K95" i="6"/>
  <c r="H96" i="6"/>
  <c r="I96" i="6" s="1"/>
  <c r="U93" i="5"/>
  <c r="W93" i="5" s="1"/>
  <c r="T94" i="5"/>
  <c r="N94" i="5"/>
  <c r="O94" i="5" s="1"/>
  <c r="B95" i="5"/>
  <c r="C95" i="5" s="1"/>
  <c r="K95" i="5"/>
  <c r="U93" i="4"/>
  <c r="W93" i="4" s="1"/>
  <c r="T94" i="4"/>
  <c r="H96" i="5"/>
  <c r="I96" i="5" s="1"/>
  <c r="N94" i="4"/>
  <c r="O94" i="4" s="1"/>
  <c r="B96" i="4"/>
  <c r="C96" i="4" s="1"/>
  <c r="H96" i="4"/>
  <c r="I96" i="4" s="1"/>
  <c r="K95" i="4"/>
  <c r="H98" i="3"/>
  <c r="I97" i="3"/>
  <c r="K97" i="3" s="1"/>
  <c r="B95" i="3"/>
  <c r="C95" i="3" s="1"/>
  <c r="W94" i="3"/>
  <c r="N95" i="3"/>
  <c r="O95" i="3" s="1"/>
  <c r="T95" i="3"/>
  <c r="U95" i="3" s="1"/>
  <c r="U93" i="2"/>
  <c r="W93" i="2" s="1"/>
  <c r="T94" i="2"/>
  <c r="H95" i="2"/>
  <c r="I94" i="2"/>
  <c r="K94" i="2" s="1"/>
  <c r="C97" i="2"/>
  <c r="B98" i="2" s="1"/>
  <c r="O94" i="2"/>
  <c r="N95" i="2" s="1"/>
  <c r="K95" i="7" l="1"/>
  <c r="H96" i="7"/>
  <c r="I96" i="7" s="1"/>
  <c r="N96" i="7"/>
  <c r="O96" i="7" s="1"/>
  <c r="B96" i="7"/>
  <c r="C96" i="7" s="1"/>
  <c r="W95" i="7"/>
  <c r="T96" i="7"/>
  <c r="U96" i="7" s="1"/>
  <c r="U94" i="6"/>
  <c r="W94" i="6" s="1"/>
  <c r="T95" i="6"/>
  <c r="U94" i="5"/>
  <c r="W94" i="5" s="1"/>
  <c r="T95" i="5"/>
  <c r="B96" i="6"/>
  <c r="C96" i="6" s="1"/>
  <c r="N95" i="6"/>
  <c r="O95" i="6" s="1"/>
  <c r="K96" i="6"/>
  <c r="H97" i="6"/>
  <c r="I97" i="6" s="1"/>
  <c r="N95" i="5"/>
  <c r="O95" i="5" s="1"/>
  <c r="B96" i="5"/>
  <c r="C96" i="5" s="1"/>
  <c r="K96" i="5"/>
  <c r="H97" i="5"/>
  <c r="I97" i="5" s="1"/>
  <c r="U94" i="4"/>
  <c r="W94" i="4" s="1"/>
  <c r="T95" i="4"/>
  <c r="N95" i="4"/>
  <c r="O95" i="4" s="1"/>
  <c r="B97" i="4"/>
  <c r="C97" i="4" s="1"/>
  <c r="H99" i="3"/>
  <c r="I98" i="3"/>
  <c r="K98" i="3" s="1"/>
  <c r="H97" i="4"/>
  <c r="I97" i="4" s="1"/>
  <c r="K96" i="4"/>
  <c r="N96" i="3"/>
  <c r="O96" i="3" s="1"/>
  <c r="B96" i="3"/>
  <c r="C96" i="3" s="1"/>
  <c r="T96" i="3"/>
  <c r="U96" i="3" s="1"/>
  <c r="W95" i="3"/>
  <c r="U94" i="2"/>
  <c r="W94" i="2" s="1"/>
  <c r="T95" i="2"/>
  <c r="H96" i="2"/>
  <c r="I95" i="2"/>
  <c r="K95" i="2" s="1"/>
  <c r="C98" i="2"/>
  <c r="B99" i="2" s="1"/>
  <c r="O95" i="2"/>
  <c r="N96" i="2" s="1"/>
  <c r="N97" i="7" l="1"/>
  <c r="O97" i="7" s="1"/>
  <c r="K96" i="7"/>
  <c r="B97" i="7"/>
  <c r="C97" i="7" s="1"/>
  <c r="W96" i="7"/>
  <c r="T97" i="7"/>
  <c r="U97" i="7" s="1"/>
  <c r="H97" i="7"/>
  <c r="I97" i="7" s="1"/>
  <c r="U95" i="6"/>
  <c r="W95" i="6" s="1"/>
  <c r="T96" i="6"/>
  <c r="N96" i="6"/>
  <c r="O96" i="6" s="1"/>
  <c r="K97" i="6"/>
  <c r="B97" i="6"/>
  <c r="C97" i="6" s="1"/>
  <c r="H98" i="6"/>
  <c r="I98" i="6" s="1"/>
  <c r="U95" i="5"/>
  <c r="W95" i="5" s="1"/>
  <c r="T96" i="5"/>
  <c r="N96" i="5"/>
  <c r="O96" i="5" s="1"/>
  <c r="B97" i="5"/>
  <c r="C97" i="5" s="1"/>
  <c r="U95" i="4"/>
  <c r="W95" i="4" s="1"/>
  <c r="T96" i="4"/>
  <c r="K97" i="5"/>
  <c r="H98" i="5"/>
  <c r="I98" i="5" s="1"/>
  <c r="B98" i="4"/>
  <c r="C98" i="4" s="1"/>
  <c r="N96" i="4"/>
  <c r="O96" i="4" s="1"/>
  <c r="H98" i="4"/>
  <c r="I98" i="4" s="1"/>
  <c r="K97" i="4"/>
  <c r="H100" i="3"/>
  <c r="I99" i="3"/>
  <c r="K99" i="3" s="1"/>
  <c r="N97" i="3"/>
  <c r="O97" i="3" s="1"/>
  <c r="B97" i="3"/>
  <c r="C97" i="3" s="1"/>
  <c r="T97" i="3"/>
  <c r="U97" i="3" s="1"/>
  <c r="W96" i="3"/>
  <c r="U95" i="2"/>
  <c r="W95" i="2" s="1"/>
  <c r="T96" i="2"/>
  <c r="H97" i="2"/>
  <c r="I96" i="2"/>
  <c r="K96" i="2" s="1"/>
  <c r="C99" i="2"/>
  <c r="B100" i="2" s="1"/>
  <c r="O96" i="2"/>
  <c r="N97" i="2" s="1"/>
  <c r="B98" i="7" l="1"/>
  <c r="C98" i="7" s="1"/>
  <c r="N98" i="7"/>
  <c r="O98" i="7" s="1"/>
  <c r="W97" i="7"/>
  <c r="T98" i="7"/>
  <c r="U98" i="7" s="1"/>
  <c r="K97" i="7"/>
  <c r="H98" i="7"/>
  <c r="I98" i="7" s="1"/>
  <c r="U96" i="6"/>
  <c r="W96" i="6" s="1"/>
  <c r="T97" i="6"/>
  <c r="N97" i="6"/>
  <c r="O97" i="6" s="1"/>
  <c r="B98" i="6"/>
  <c r="C98" i="6" s="1"/>
  <c r="U96" i="5"/>
  <c r="W96" i="5" s="1"/>
  <c r="T97" i="5"/>
  <c r="H99" i="6"/>
  <c r="I99" i="6" s="1"/>
  <c r="K98" i="6"/>
  <c r="B98" i="5"/>
  <c r="C98" i="5" s="1"/>
  <c r="N97" i="5"/>
  <c r="O97" i="5" s="1"/>
  <c r="U96" i="4"/>
  <c r="W96" i="4" s="1"/>
  <c r="T97" i="4"/>
  <c r="K98" i="5"/>
  <c r="H99" i="5"/>
  <c r="I99" i="5" s="1"/>
  <c r="N97" i="4"/>
  <c r="O97" i="4" s="1"/>
  <c r="K98" i="4"/>
  <c r="B99" i="4"/>
  <c r="C99" i="4" s="1"/>
  <c r="I100" i="3"/>
  <c r="K100" i="3" s="1"/>
  <c r="H101" i="3"/>
  <c r="H99" i="4"/>
  <c r="I99" i="4" s="1"/>
  <c r="N98" i="3"/>
  <c r="O98" i="3" s="1"/>
  <c r="T98" i="3"/>
  <c r="U98" i="3" s="1"/>
  <c r="W97" i="3"/>
  <c r="B98" i="3"/>
  <c r="C98" i="3" s="1"/>
  <c r="U96" i="2"/>
  <c r="W96" i="2" s="1"/>
  <c r="T97" i="2"/>
  <c r="H98" i="2"/>
  <c r="I97" i="2"/>
  <c r="K97" i="2" s="1"/>
  <c r="C100" i="2"/>
  <c r="B101" i="2" s="1"/>
  <c r="O97" i="2"/>
  <c r="N98" i="2" s="1"/>
  <c r="N99" i="7" l="1"/>
  <c r="O99" i="7" s="1"/>
  <c r="K98" i="7"/>
  <c r="B99" i="7"/>
  <c r="C99" i="7" s="1"/>
  <c r="H99" i="7"/>
  <c r="I99" i="7" s="1"/>
  <c r="W98" i="7"/>
  <c r="T99" i="7"/>
  <c r="U99" i="7" s="1"/>
  <c r="U97" i="6"/>
  <c r="W97" i="6" s="1"/>
  <c r="T98" i="6"/>
  <c r="B99" i="6"/>
  <c r="C99" i="6" s="1"/>
  <c r="U97" i="5"/>
  <c r="W97" i="5" s="1"/>
  <c r="T98" i="5"/>
  <c r="N98" i="6"/>
  <c r="O98" i="6" s="1"/>
  <c r="K99" i="6"/>
  <c r="H100" i="6"/>
  <c r="I100" i="6" s="1"/>
  <c r="B99" i="5"/>
  <c r="C99" i="5" s="1"/>
  <c r="N98" i="5"/>
  <c r="O98" i="5" s="1"/>
  <c r="K99" i="5"/>
  <c r="H100" i="5"/>
  <c r="I100" i="5" s="1"/>
  <c r="U97" i="4"/>
  <c r="W97" i="4" s="1"/>
  <c r="T98" i="4"/>
  <c r="N98" i="4"/>
  <c r="O98" i="4" s="1"/>
  <c r="B100" i="4"/>
  <c r="C100" i="4" s="1"/>
  <c r="H102" i="3"/>
  <c r="I101" i="3"/>
  <c r="K101" i="3" s="1"/>
  <c r="H100" i="4"/>
  <c r="I100" i="4" s="1"/>
  <c r="K99" i="4"/>
  <c r="N99" i="3"/>
  <c r="O99" i="3" s="1"/>
  <c r="T99" i="3"/>
  <c r="U99" i="3" s="1"/>
  <c r="W98" i="3"/>
  <c r="B99" i="3"/>
  <c r="C99" i="3" s="1"/>
  <c r="U97" i="2"/>
  <c r="W97" i="2" s="1"/>
  <c r="T98" i="2"/>
  <c r="H99" i="2"/>
  <c r="I98" i="2"/>
  <c r="K98" i="2" s="1"/>
  <c r="C101" i="2"/>
  <c r="B102" i="2" s="1"/>
  <c r="O98" i="2"/>
  <c r="N99" i="2" s="1"/>
  <c r="B100" i="7" l="1"/>
  <c r="C100" i="7" s="1"/>
  <c r="K99" i="7"/>
  <c r="N100" i="7"/>
  <c r="O100" i="7" s="1"/>
  <c r="H100" i="7"/>
  <c r="I100" i="7" s="1"/>
  <c r="W99" i="7"/>
  <c r="T100" i="7"/>
  <c r="U100" i="7" s="1"/>
  <c r="U98" i="6"/>
  <c r="W98" i="6" s="1"/>
  <c r="T99" i="6"/>
  <c r="N99" i="6"/>
  <c r="O99" i="6" s="1"/>
  <c r="B100" i="6"/>
  <c r="C100" i="6" s="1"/>
  <c r="U98" i="5"/>
  <c r="T99" i="5"/>
  <c r="K100" i="6"/>
  <c r="H101" i="6"/>
  <c r="I101" i="6" s="1"/>
  <c r="W98" i="5"/>
  <c r="K100" i="5"/>
  <c r="H101" i="5"/>
  <c r="I101" i="5" s="1"/>
  <c r="B100" i="5"/>
  <c r="C100" i="5" s="1"/>
  <c r="N99" i="5"/>
  <c r="O99" i="5" s="1"/>
  <c r="U98" i="4"/>
  <c r="W98" i="4" s="1"/>
  <c r="T99" i="4"/>
  <c r="B101" i="4"/>
  <c r="C101" i="4" s="1"/>
  <c r="N99" i="4"/>
  <c r="O99" i="4" s="1"/>
  <c r="H101" i="4"/>
  <c r="I101" i="4" s="1"/>
  <c r="K100" i="4"/>
  <c r="H103" i="3"/>
  <c r="I102" i="3"/>
  <c r="K102" i="3" s="1"/>
  <c r="B100" i="3"/>
  <c r="C100" i="3" s="1"/>
  <c r="W99" i="3"/>
  <c r="N100" i="3"/>
  <c r="O100" i="3" s="1"/>
  <c r="T100" i="3"/>
  <c r="U100" i="3" s="1"/>
  <c r="I99" i="2"/>
  <c r="K99" i="2" s="1"/>
  <c r="H100" i="2"/>
  <c r="U98" i="2"/>
  <c r="W98" i="2" s="1"/>
  <c r="T99" i="2"/>
  <c r="C102" i="2"/>
  <c r="B103" i="2" s="1"/>
  <c r="O99" i="2"/>
  <c r="N100" i="2" s="1"/>
  <c r="N101" i="7" l="1"/>
  <c r="O101" i="7" s="1"/>
  <c r="B101" i="7"/>
  <c r="C101" i="7" s="1"/>
  <c r="W100" i="7"/>
  <c r="T101" i="7"/>
  <c r="U101" i="7" s="1"/>
  <c r="K100" i="7"/>
  <c r="H101" i="7"/>
  <c r="I101" i="7" s="1"/>
  <c r="U99" i="6"/>
  <c r="W99" i="6" s="1"/>
  <c r="T100" i="6"/>
  <c r="K101" i="6"/>
  <c r="H102" i="6"/>
  <c r="I102" i="6" s="1"/>
  <c r="B101" i="6"/>
  <c r="C101" i="6" s="1"/>
  <c r="U99" i="5"/>
  <c r="W99" i="5" s="1"/>
  <c r="T100" i="5"/>
  <c r="N100" i="6"/>
  <c r="O100" i="6" s="1"/>
  <c r="U99" i="4"/>
  <c r="W99" i="4" s="1"/>
  <c r="T100" i="4"/>
  <c r="K101" i="5"/>
  <c r="H102" i="5"/>
  <c r="I102" i="5" s="1"/>
  <c r="N100" i="5"/>
  <c r="O100" i="5" s="1"/>
  <c r="B101" i="5"/>
  <c r="C101" i="5" s="1"/>
  <c r="N100" i="4"/>
  <c r="O100" i="4" s="1"/>
  <c r="B102" i="4"/>
  <c r="C102" i="4" s="1"/>
  <c r="H104" i="3"/>
  <c r="I103" i="3"/>
  <c r="K103" i="3" s="1"/>
  <c r="H102" i="4"/>
  <c r="I102" i="4" s="1"/>
  <c r="K101" i="4"/>
  <c r="N101" i="3"/>
  <c r="O101" i="3" s="1"/>
  <c r="B101" i="3"/>
  <c r="C101" i="3" s="1"/>
  <c r="T101" i="3"/>
  <c r="U101" i="3" s="1"/>
  <c r="W100" i="3"/>
  <c r="H101" i="2"/>
  <c r="I100" i="2"/>
  <c r="K100" i="2" s="1"/>
  <c r="U99" i="2"/>
  <c r="W99" i="2" s="1"/>
  <c r="T100" i="2"/>
  <c r="C103" i="2"/>
  <c r="B104" i="2" s="1"/>
  <c r="O100" i="2"/>
  <c r="N101" i="2" s="1"/>
  <c r="N102" i="7" l="1"/>
  <c r="O102" i="7" s="1"/>
  <c r="B102" i="7"/>
  <c r="C102" i="7" s="1"/>
  <c r="H102" i="7"/>
  <c r="I102" i="7" s="1"/>
  <c r="K101" i="7"/>
  <c r="T102" i="7"/>
  <c r="U102" i="7" s="1"/>
  <c r="W101" i="7"/>
  <c r="U100" i="6"/>
  <c r="W100" i="6" s="1"/>
  <c r="T101" i="6"/>
  <c r="K102" i="6"/>
  <c r="H103" i="6"/>
  <c r="I103" i="6" s="1"/>
  <c r="B102" i="6"/>
  <c r="C102" i="6" s="1"/>
  <c r="U100" i="5"/>
  <c r="W100" i="5" s="1"/>
  <c r="T101" i="5"/>
  <c r="N101" i="6"/>
  <c r="O101" i="6" s="1"/>
  <c r="B102" i="5"/>
  <c r="C102" i="5" s="1"/>
  <c r="K102" i="5"/>
  <c r="H103" i="5"/>
  <c r="I103" i="5" s="1"/>
  <c r="U100" i="4"/>
  <c r="W100" i="4" s="1"/>
  <c r="T101" i="4"/>
  <c r="N101" i="5"/>
  <c r="O101" i="5" s="1"/>
  <c r="N101" i="4"/>
  <c r="O101" i="4" s="1"/>
  <c r="K102" i="4"/>
  <c r="H103" i="4"/>
  <c r="I103" i="4" s="1"/>
  <c r="I104" i="3"/>
  <c r="K104" i="3" s="1"/>
  <c r="H105" i="3"/>
  <c r="B103" i="4"/>
  <c r="C103" i="4" s="1"/>
  <c r="N102" i="3"/>
  <c r="O102" i="3" s="1"/>
  <c r="B102" i="3"/>
  <c r="C102" i="3" s="1"/>
  <c r="T102" i="3"/>
  <c r="U102" i="3" s="1"/>
  <c r="W101" i="3"/>
  <c r="I101" i="2"/>
  <c r="K101" i="2" s="1"/>
  <c r="H102" i="2"/>
  <c r="U100" i="2"/>
  <c r="W100" i="2" s="1"/>
  <c r="T101" i="2"/>
  <c r="C104" i="2"/>
  <c r="B105" i="2" s="1"/>
  <c r="O101" i="2"/>
  <c r="N102" i="2" s="1"/>
  <c r="B103" i="7" l="1"/>
  <c r="C103" i="7" s="1"/>
  <c r="N103" i="7"/>
  <c r="O103" i="7" s="1"/>
  <c r="H103" i="7"/>
  <c r="I103" i="7" s="1"/>
  <c r="K102" i="7"/>
  <c r="T103" i="7"/>
  <c r="U103" i="7" s="1"/>
  <c r="W102" i="7"/>
  <c r="U101" i="6"/>
  <c r="W101" i="6" s="1"/>
  <c r="T102" i="6"/>
  <c r="N102" i="6"/>
  <c r="O102" i="6" s="1"/>
  <c r="B103" i="6"/>
  <c r="C103" i="6" s="1"/>
  <c r="U101" i="5"/>
  <c r="W101" i="5" s="1"/>
  <c r="T102" i="5"/>
  <c r="K103" i="6"/>
  <c r="H104" i="6"/>
  <c r="I104" i="6" s="1"/>
  <c r="B103" i="5"/>
  <c r="C103" i="5" s="1"/>
  <c r="N102" i="5"/>
  <c r="O102" i="5" s="1"/>
  <c r="K103" i="5"/>
  <c r="H104" i="5"/>
  <c r="I104" i="5" s="1"/>
  <c r="U101" i="4"/>
  <c r="W101" i="4" s="1"/>
  <c r="T102" i="4"/>
  <c r="N102" i="4"/>
  <c r="O102" i="4" s="1"/>
  <c r="B104" i="4"/>
  <c r="C104" i="4" s="1"/>
  <c r="K103" i="4"/>
  <c r="H104" i="4"/>
  <c r="I104" i="4" s="1"/>
  <c r="H106" i="3"/>
  <c r="I105" i="3"/>
  <c r="K105" i="3" s="1"/>
  <c r="B103" i="3"/>
  <c r="C103" i="3" s="1"/>
  <c r="N103" i="3"/>
  <c r="O103" i="3" s="1"/>
  <c r="T103" i="3"/>
  <c r="U103" i="3" s="1"/>
  <c r="W102" i="3"/>
  <c r="H103" i="2"/>
  <c r="I102" i="2"/>
  <c r="K102" i="2" s="1"/>
  <c r="U101" i="2"/>
  <c r="W101" i="2" s="1"/>
  <c r="T102" i="2"/>
  <c r="C105" i="2"/>
  <c r="B106" i="2" s="1"/>
  <c r="O102" i="2"/>
  <c r="N103" i="2" s="1"/>
  <c r="B104" i="7" l="1"/>
  <c r="C104" i="7" s="1"/>
  <c r="K103" i="7"/>
  <c r="H104" i="7"/>
  <c r="I104" i="7" s="1"/>
  <c r="T104" i="7"/>
  <c r="U104" i="7" s="1"/>
  <c r="N104" i="7"/>
  <c r="O104" i="7" s="1"/>
  <c r="W103" i="7"/>
  <c r="U102" i="6"/>
  <c r="W102" i="6" s="1"/>
  <c r="T103" i="6"/>
  <c r="K104" i="6"/>
  <c r="N103" i="6"/>
  <c r="O103" i="6" s="1"/>
  <c r="U102" i="5"/>
  <c r="W102" i="5" s="1"/>
  <c r="T103" i="5"/>
  <c r="B104" i="6"/>
  <c r="C104" i="6" s="1"/>
  <c r="H105" i="6"/>
  <c r="I105" i="6" s="1"/>
  <c r="B104" i="5"/>
  <c r="C104" i="5" s="1"/>
  <c r="N103" i="5"/>
  <c r="O103" i="5" s="1"/>
  <c r="U102" i="4"/>
  <c r="W102" i="4" s="1"/>
  <c r="T103" i="4"/>
  <c r="K104" i="5"/>
  <c r="H105" i="5"/>
  <c r="I105" i="5" s="1"/>
  <c r="N103" i="4"/>
  <c r="O103" i="4" s="1"/>
  <c r="K104" i="4"/>
  <c r="B105" i="4"/>
  <c r="C105" i="4" s="1"/>
  <c r="H105" i="4"/>
  <c r="I105" i="4" s="1"/>
  <c r="H107" i="3"/>
  <c r="I106" i="3"/>
  <c r="K106" i="3" s="1"/>
  <c r="N104" i="3"/>
  <c r="O104" i="3" s="1"/>
  <c r="B104" i="3"/>
  <c r="C104" i="3" s="1"/>
  <c r="T104" i="3"/>
  <c r="U104" i="3" s="1"/>
  <c r="W103" i="3"/>
  <c r="H104" i="2"/>
  <c r="I103" i="2"/>
  <c r="K103" i="2" s="1"/>
  <c r="U102" i="2"/>
  <c r="W102" i="2" s="1"/>
  <c r="T103" i="2"/>
  <c r="C106" i="2"/>
  <c r="B107" i="2" s="1"/>
  <c r="O103" i="2"/>
  <c r="N104" i="2" s="1"/>
  <c r="B105" i="7" l="1"/>
  <c r="C105" i="7" s="1"/>
  <c r="T105" i="7"/>
  <c r="U105" i="7" s="1"/>
  <c r="K104" i="7"/>
  <c r="H105" i="7"/>
  <c r="I105" i="7" s="1"/>
  <c r="W104" i="7"/>
  <c r="N105" i="7"/>
  <c r="O105" i="7" s="1"/>
  <c r="U103" i="6"/>
  <c r="W103" i="6" s="1"/>
  <c r="T104" i="6"/>
  <c r="N104" i="6"/>
  <c r="O104" i="6" s="1"/>
  <c r="K105" i="6"/>
  <c r="H106" i="6"/>
  <c r="I106" i="6" s="1"/>
  <c r="U103" i="5"/>
  <c r="W103" i="5" s="1"/>
  <c r="T104" i="5"/>
  <c r="B105" i="6"/>
  <c r="C105" i="6" s="1"/>
  <c r="N104" i="5"/>
  <c r="O104" i="5" s="1"/>
  <c r="B105" i="5"/>
  <c r="C105" i="5" s="1"/>
  <c r="U103" i="4"/>
  <c r="W103" i="4" s="1"/>
  <c r="T104" i="4"/>
  <c r="K105" i="5"/>
  <c r="H106" i="5"/>
  <c r="I106" i="5" s="1"/>
  <c r="N104" i="4"/>
  <c r="O104" i="4" s="1"/>
  <c r="I107" i="3"/>
  <c r="K107" i="3" s="1"/>
  <c r="H108" i="3"/>
  <c r="H106" i="4"/>
  <c r="I106" i="4" s="1"/>
  <c r="K105" i="4"/>
  <c r="B106" i="4"/>
  <c r="C106" i="4" s="1"/>
  <c r="N105" i="3"/>
  <c r="O105" i="3" s="1"/>
  <c r="B105" i="3"/>
  <c r="C105" i="3" s="1"/>
  <c r="T105" i="3"/>
  <c r="U105" i="3" s="1"/>
  <c r="W104" i="3"/>
  <c r="U103" i="2"/>
  <c r="W103" i="2" s="1"/>
  <c r="T104" i="2"/>
  <c r="H105" i="2"/>
  <c r="I104" i="2"/>
  <c r="K104" i="2" s="1"/>
  <c r="C107" i="2"/>
  <c r="B108" i="2" s="1"/>
  <c r="O104" i="2"/>
  <c r="N105" i="2" s="1"/>
  <c r="K105" i="7" l="1"/>
  <c r="H106" i="7"/>
  <c r="I106" i="7" s="1"/>
  <c r="N106" i="7"/>
  <c r="O106" i="7" s="1"/>
  <c r="B106" i="7"/>
  <c r="C106" i="7" s="1"/>
  <c r="W105" i="7"/>
  <c r="T106" i="7"/>
  <c r="U106" i="7" s="1"/>
  <c r="U104" i="6"/>
  <c r="W104" i="6" s="1"/>
  <c r="T105" i="6"/>
  <c r="K106" i="6"/>
  <c r="H107" i="6"/>
  <c r="I107" i="6" s="1"/>
  <c r="U104" i="5"/>
  <c r="W104" i="5" s="1"/>
  <c r="T105" i="5"/>
  <c r="N105" i="6"/>
  <c r="O105" i="6" s="1"/>
  <c r="B106" i="6"/>
  <c r="C106" i="6" s="1"/>
  <c r="B106" i="5"/>
  <c r="C106" i="5" s="1"/>
  <c r="N105" i="5"/>
  <c r="O105" i="5" s="1"/>
  <c r="K106" i="5"/>
  <c r="H107" i="5"/>
  <c r="I107" i="5" s="1"/>
  <c r="U104" i="4"/>
  <c r="W104" i="4" s="1"/>
  <c r="T105" i="4"/>
  <c r="B107" i="4"/>
  <c r="C107" i="4" s="1"/>
  <c r="H107" i="4"/>
  <c r="I107" i="4" s="1"/>
  <c r="N105" i="4"/>
  <c r="O105" i="4" s="1"/>
  <c r="K106" i="4"/>
  <c r="H109" i="3"/>
  <c r="I108" i="3"/>
  <c r="K108" i="3" s="1"/>
  <c r="B106" i="3"/>
  <c r="C106" i="3" s="1"/>
  <c r="N106" i="3"/>
  <c r="O106" i="3" s="1"/>
  <c r="T106" i="3"/>
  <c r="U106" i="3" s="1"/>
  <c r="W105" i="3"/>
  <c r="U104" i="2"/>
  <c r="W104" i="2" s="1"/>
  <c r="T105" i="2"/>
  <c r="H106" i="2"/>
  <c r="I105" i="2"/>
  <c r="K105" i="2" s="1"/>
  <c r="C108" i="2"/>
  <c r="B109" i="2" s="1"/>
  <c r="O105" i="2"/>
  <c r="N106" i="2" s="1"/>
  <c r="N107" i="7" l="1"/>
  <c r="O107" i="7" s="1"/>
  <c r="K106" i="7"/>
  <c r="H107" i="7"/>
  <c r="I107" i="7" s="1"/>
  <c r="W106" i="7"/>
  <c r="T107" i="7"/>
  <c r="U107" i="7" s="1"/>
  <c r="B107" i="7"/>
  <c r="C107" i="7" s="1"/>
  <c r="U105" i="6"/>
  <c r="W105" i="6" s="1"/>
  <c r="T106" i="6"/>
  <c r="B107" i="6"/>
  <c r="C107" i="6" s="1"/>
  <c r="N106" i="6"/>
  <c r="O106" i="6" s="1"/>
  <c r="U105" i="5"/>
  <c r="W105" i="5" s="1"/>
  <c r="T106" i="5"/>
  <c r="K107" i="6"/>
  <c r="H108" i="6"/>
  <c r="I108" i="6" s="1"/>
  <c r="B107" i="5"/>
  <c r="C107" i="5" s="1"/>
  <c r="N106" i="5"/>
  <c r="O106" i="5" s="1"/>
  <c r="K107" i="5"/>
  <c r="H108" i="5"/>
  <c r="I108" i="5" s="1"/>
  <c r="U105" i="4"/>
  <c r="W105" i="4" s="1"/>
  <c r="T106" i="4"/>
  <c r="N106" i="4"/>
  <c r="O106" i="4" s="1"/>
  <c r="H110" i="3"/>
  <c r="I109" i="3"/>
  <c r="K109" i="3" s="1"/>
  <c r="H108" i="4"/>
  <c r="I108" i="4" s="1"/>
  <c r="B108" i="4"/>
  <c r="C108" i="4" s="1"/>
  <c r="K107" i="4"/>
  <c r="N107" i="3"/>
  <c r="O107" i="3" s="1"/>
  <c r="B107" i="3"/>
  <c r="C107" i="3" s="1"/>
  <c r="T107" i="3"/>
  <c r="U107" i="3" s="1"/>
  <c r="W106" i="3"/>
  <c r="U105" i="2"/>
  <c r="W105" i="2" s="1"/>
  <c r="T106" i="2"/>
  <c r="H107" i="2"/>
  <c r="I106" i="2"/>
  <c r="K106" i="2" s="1"/>
  <c r="C109" i="2"/>
  <c r="B110" i="2" s="1"/>
  <c r="O106" i="2"/>
  <c r="N107" i="2" s="1"/>
  <c r="B108" i="7" l="1"/>
  <c r="C108" i="7" s="1"/>
  <c r="N108" i="7"/>
  <c r="O108" i="7" s="1"/>
  <c r="K107" i="7"/>
  <c r="H108" i="7"/>
  <c r="I108" i="7" s="1"/>
  <c r="W107" i="7"/>
  <c r="T108" i="7"/>
  <c r="U108" i="7" s="1"/>
  <c r="U106" i="6"/>
  <c r="W106" i="6" s="1"/>
  <c r="T107" i="6"/>
  <c r="N107" i="6"/>
  <c r="O107" i="6" s="1"/>
  <c r="U106" i="5"/>
  <c r="W106" i="5" s="1"/>
  <c r="T107" i="5"/>
  <c r="B108" i="6"/>
  <c r="C108" i="6" s="1"/>
  <c r="K108" i="6"/>
  <c r="H109" i="6"/>
  <c r="I109" i="6" s="1"/>
  <c r="N107" i="5"/>
  <c r="O107" i="5" s="1"/>
  <c r="B108" i="5"/>
  <c r="C108" i="5" s="1"/>
  <c r="U106" i="4"/>
  <c r="W106" i="4" s="1"/>
  <c r="T107" i="4"/>
  <c r="K108" i="5"/>
  <c r="H109" i="5"/>
  <c r="I109" i="5" s="1"/>
  <c r="B109" i="4"/>
  <c r="C109" i="4" s="1"/>
  <c r="N107" i="4"/>
  <c r="O107" i="4" s="1"/>
  <c r="H109" i="4"/>
  <c r="I109" i="4" s="1"/>
  <c r="H111" i="3"/>
  <c r="I110" i="3"/>
  <c r="K110" i="3" s="1"/>
  <c r="K108" i="4"/>
  <c r="N108" i="3"/>
  <c r="O108" i="3" s="1"/>
  <c r="T108" i="3"/>
  <c r="U108" i="3" s="1"/>
  <c r="W107" i="3"/>
  <c r="B108" i="3"/>
  <c r="C108" i="3" s="1"/>
  <c r="U106" i="2"/>
  <c r="W106" i="2" s="1"/>
  <c r="T107" i="2"/>
  <c r="I107" i="2"/>
  <c r="K107" i="2" s="1"/>
  <c r="H108" i="2"/>
  <c r="C110" i="2"/>
  <c r="B111" i="2" s="1"/>
  <c r="O107" i="2"/>
  <c r="N108" i="2" s="1"/>
  <c r="N109" i="7" l="1"/>
  <c r="O109" i="7" s="1"/>
  <c r="K108" i="7"/>
  <c r="W108" i="7"/>
  <c r="T109" i="7"/>
  <c r="U109" i="7" s="1"/>
  <c r="B109" i="7"/>
  <c r="C109" i="7" s="1"/>
  <c r="H109" i="7"/>
  <c r="I109" i="7" s="1"/>
  <c r="U107" i="6"/>
  <c r="W107" i="6" s="1"/>
  <c r="T108" i="6"/>
  <c r="N108" i="6"/>
  <c r="O108" i="6" s="1"/>
  <c r="B109" i="6"/>
  <c r="C109" i="6" s="1"/>
  <c r="U107" i="5"/>
  <c r="W107" i="5" s="1"/>
  <c r="T108" i="5"/>
  <c r="K109" i="6"/>
  <c r="H110" i="6"/>
  <c r="I110" i="6" s="1"/>
  <c r="B109" i="5"/>
  <c r="C109" i="5" s="1"/>
  <c r="U107" i="4"/>
  <c r="W107" i="4" s="1"/>
  <c r="T108" i="4"/>
  <c r="N108" i="5"/>
  <c r="O108" i="5" s="1"/>
  <c r="K109" i="5"/>
  <c r="H110" i="5"/>
  <c r="I110" i="5" s="1"/>
  <c r="N108" i="4"/>
  <c r="O108" i="4" s="1"/>
  <c r="B110" i="4"/>
  <c r="C110" i="4" s="1"/>
  <c r="K109" i="4"/>
  <c r="H110" i="4"/>
  <c r="I110" i="4" s="1"/>
  <c r="H112" i="3"/>
  <c r="I111" i="3"/>
  <c r="K111" i="3" s="1"/>
  <c r="B109" i="3"/>
  <c r="C109" i="3" s="1"/>
  <c r="N109" i="3"/>
  <c r="O109" i="3" s="1"/>
  <c r="T109" i="3"/>
  <c r="U109" i="3" s="1"/>
  <c r="W108" i="3"/>
  <c r="U107" i="2"/>
  <c r="W107" i="2" s="1"/>
  <c r="T108" i="2"/>
  <c r="H109" i="2"/>
  <c r="I108" i="2"/>
  <c r="K108" i="2" s="1"/>
  <c r="C111" i="2"/>
  <c r="B112" i="2" s="1"/>
  <c r="O108" i="2"/>
  <c r="N109" i="2" s="1"/>
  <c r="N110" i="7" l="1"/>
  <c r="O110" i="7" s="1"/>
  <c r="K109" i="7"/>
  <c r="W109" i="7"/>
  <c r="H110" i="7"/>
  <c r="I110" i="7" s="1"/>
  <c r="T110" i="7"/>
  <c r="U110" i="7" s="1"/>
  <c r="B110" i="7"/>
  <c r="C110" i="7" s="1"/>
  <c r="U108" i="6"/>
  <c r="W108" i="6" s="1"/>
  <c r="T109" i="6"/>
  <c r="B110" i="6"/>
  <c r="C110" i="6" s="1"/>
  <c r="U108" i="5"/>
  <c r="W108" i="5" s="1"/>
  <c r="T109" i="5"/>
  <c r="N109" i="6"/>
  <c r="O109" i="6" s="1"/>
  <c r="K110" i="6"/>
  <c r="H111" i="6"/>
  <c r="I111" i="6" s="1"/>
  <c r="N109" i="5"/>
  <c r="O109" i="5" s="1"/>
  <c r="K110" i="5"/>
  <c r="H111" i="5"/>
  <c r="I111" i="5" s="1"/>
  <c r="U108" i="4"/>
  <c r="W108" i="4" s="1"/>
  <c r="T109" i="4"/>
  <c r="B110" i="5"/>
  <c r="C110" i="5" s="1"/>
  <c r="B111" i="4"/>
  <c r="C111" i="4" s="1"/>
  <c r="K110" i="4"/>
  <c r="N109" i="4"/>
  <c r="O109" i="4" s="1"/>
  <c r="H111" i="4"/>
  <c r="I111" i="4" s="1"/>
  <c r="H113" i="3"/>
  <c r="I112" i="3"/>
  <c r="K112" i="3" s="1"/>
  <c r="B110" i="3"/>
  <c r="C110" i="3" s="1"/>
  <c r="T110" i="3"/>
  <c r="U110" i="3" s="1"/>
  <c r="W109" i="3"/>
  <c r="N110" i="3"/>
  <c r="O110" i="3" s="1"/>
  <c r="U108" i="2"/>
  <c r="W108" i="2" s="1"/>
  <c r="T109" i="2"/>
  <c r="I109" i="2"/>
  <c r="K109" i="2" s="1"/>
  <c r="H110" i="2"/>
  <c r="C112" i="2"/>
  <c r="B113" i="2" s="1"/>
  <c r="O109" i="2"/>
  <c r="N110" i="2" s="1"/>
  <c r="B111" i="7" l="1"/>
  <c r="C111" i="7" s="1"/>
  <c r="N111" i="7"/>
  <c r="O111" i="7" s="1"/>
  <c r="W110" i="7"/>
  <c r="T111" i="7"/>
  <c r="U111" i="7" s="1"/>
  <c r="K110" i="7"/>
  <c r="H111" i="7"/>
  <c r="I111" i="7" s="1"/>
  <c r="U109" i="6"/>
  <c r="W109" i="6" s="1"/>
  <c r="T110" i="6"/>
  <c r="N110" i="6"/>
  <c r="O110" i="6" s="1"/>
  <c r="K111" i="6"/>
  <c r="H112" i="6"/>
  <c r="I112" i="6" s="1"/>
  <c r="B111" i="6"/>
  <c r="C111" i="6" s="1"/>
  <c r="U109" i="5"/>
  <c r="W109" i="5" s="1"/>
  <c r="T110" i="5"/>
  <c r="K111" i="5"/>
  <c r="B111" i="5"/>
  <c r="C111" i="5" s="1"/>
  <c r="H112" i="5"/>
  <c r="I112" i="5" s="1"/>
  <c r="N110" i="5"/>
  <c r="O110" i="5" s="1"/>
  <c r="U109" i="4"/>
  <c r="W109" i="4" s="1"/>
  <c r="T110" i="4"/>
  <c r="N110" i="4"/>
  <c r="O110" i="4" s="1"/>
  <c r="K111" i="4"/>
  <c r="H114" i="3"/>
  <c r="I113" i="3"/>
  <c r="K113" i="3" s="1"/>
  <c r="B112" i="4"/>
  <c r="C112" i="4" s="1"/>
  <c r="H112" i="4"/>
  <c r="I112" i="4" s="1"/>
  <c r="B111" i="3"/>
  <c r="C111" i="3" s="1"/>
  <c r="T111" i="3"/>
  <c r="U111" i="3" s="1"/>
  <c r="W110" i="3"/>
  <c r="N111" i="3"/>
  <c r="O111" i="3" s="1"/>
  <c r="U109" i="2"/>
  <c r="W109" i="2" s="1"/>
  <c r="T110" i="2"/>
  <c r="H111" i="2"/>
  <c r="I110" i="2"/>
  <c r="K110" i="2" s="1"/>
  <c r="C113" i="2"/>
  <c r="B114" i="2" s="1"/>
  <c r="O110" i="2"/>
  <c r="N111" i="2" s="1"/>
  <c r="B112" i="7" l="1"/>
  <c r="C112" i="7" s="1"/>
  <c r="K111" i="7"/>
  <c r="H112" i="7"/>
  <c r="I112" i="7" s="1"/>
  <c r="W111" i="7"/>
  <c r="T112" i="7"/>
  <c r="U112" i="7" s="1"/>
  <c r="N112" i="7"/>
  <c r="O112" i="7" s="1"/>
  <c r="U110" i="6"/>
  <c r="W110" i="6" s="1"/>
  <c r="T111" i="6"/>
  <c r="B112" i="6"/>
  <c r="C112" i="6" s="1"/>
  <c r="N111" i="6"/>
  <c r="O111" i="6" s="1"/>
  <c r="U110" i="5"/>
  <c r="W110" i="5" s="1"/>
  <c r="T111" i="5"/>
  <c r="H113" i="6"/>
  <c r="I113" i="6" s="1"/>
  <c r="K112" i="6"/>
  <c r="B112" i="5"/>
  <c r="C112" i="5" s="1"/>
  <c r="N111" i="5"/>
  <c r="O111" i="5" s="1"/>
  <c r="K112" i="5"/>
  <c r="H113" i="5"/>
  <c r="I113" i="5" s="1"/>
  <c r="U110" i="4"/>
  <c r="W110" i="4" s="1"/>
  <c r="T111" i="4"/>
  <c r="K112" i="4"/>
  <c r="H113" i="4"/>
  <c r="I113" i="4" s="1"/>
  <c r="B113" i="4"/>
  <c r="C113" i="4" s="1"/>
  <c r="N111" i="4"/>
  <c r="O111" i="4" s="1"/>
  <c r="H115" i="3"/>
  <c r="I114" i="3"/>
  <c r="K114" i="3" s="1"/>
  <c r="N112" i="3"/>
  <c r="O112" i="3" s="1"/>
  <c r="W111" i="3"/>
  <c r="B112" i="3"/>
  <c r="C112" i="3" s="1"/>
  <c r="T112" i="3"/>
  <c r="U112" i="3" s="1"/>
  <c r="U110" i="2"/>
  <c r="W110" i="2" s="1"/>
  <c r="T111" i="2"/>
  <c r="H112" i="2"/>
  <c r="I111" i="2"/>
  <c r="K111" i="2" s="1"/>
  <c r="C114" i="2"/>
  <c r="B115" i="2" s="1"/>
  <c r="O111" i="2"/>
  <c r="N112" i="2" s="1"/>
  <c r="N113" i="7" l="1"/>
  <c r="O113" i="7" s="1"/>
  <c r="W112" i="7"/>
  <c r="B113" i="7"/>
  <c r="C113" i="7" s="1"/>
  <c r="T113" i="7"/>
  <c r="U113" i="7" s="1"/>
  <c r="K112" i="7"/>
  <c r="H113" i="7"/>
  <c r="I113" i="7" s="1"/>
  <c r="U111" i="6"/>
  <c r="W111" i="6" s="1"/>
  <c r="T112" i="6"/>
  <c r="B113" i="6"/>
  <c r="C113" i="6" s="1"/>
  <c r="K113" i="6"/>
  <c r="H114" i="6"/>
  <c r="I114" i="6" s="1"/>
  <c r="U111" i="5"/>
  <c r="W111" i="5" s="1"/>
  <c r="T112" i="5"/>
  <c r="N112" i="6"/>
  <c r="O112" i="6" s="1"/>
  <c r="N112" i="5"/>
  <c r="O112" i="5" s="1"/>
  <c r="K113" i="5"/>
  <c r="B113" i="5"/>
  <c r="C113" i="5" s="1"/>
  <c r="H114" i="5"/>
  <c r="I114" i="5" s="1"/>
  <c r="U111" i="4"/>
  <c r="W111" i="4" s="1"/>
  <c r="T112" i="4"/>
  <c r="B114" i="4"/>
  <c r="C114" i="4" s="1"/>
  <c r="N112" i="4"/>
  <c r="O112" i="4" s="1"/>
  <c r="H116" i="3"/>
  <c r="I115" i="3"/>
  <c r="K115" i="3" s="1"/>
  <c r="K113" i="4"/>
  <c r="H114" i="4"/>
  <c r="I114" i="4" s="1"/>
  <c r="N113" i="3"/>
  <c r="O113" i="3" s="1"/>
  <c r="B113" i="3"/>
  <c r="C113" i="3" s="1"/>
  <c r="T113" i="3"/>
  <c r="U113" i="3" s="1"/>
  <c r="W112" i="3"/>
  <c r="U111" i="2"/>
  <c r="W111" i="2" s="1"/>
  <c r="T112" i="2"/>
  <c r="H113" i="2"/>
  <c r="I112" i="2"/>
  <c r="K112" i="2" s="1"/>
  <c r="C115" i="2"/>
  <c r="B116" i="2" s="1"/>
  <c r="O112" i="2"/>
  <c r="N113" i="2" s="1"/>
  <c r="B114" i="7" l="1"/>
  <c r="C114" i="7" s="1"/>
  <c r="W113" i="7"/>
  <c r="T114" i="7"/>
  <c r="U114" i="7" s="1"/>
  <c r="N114" i="7"/>
  <c r="O114" i="7" s="1"/>
  <c r="K113" i="7"/>
  <c r="H114" i="7"/>
  <c r="I114" i="7" s="1"/>
  <c r="U112" i="6"/>
  <c r="W112" i="6" s="1"/>
  <c r="T113" i="6"/>
  <c r="B114" i="6"/>
  <c r="C114" i="6" s="1"/>
  <c r="U112" i="5"/>
  <c r="W112" i="5" s="1"/>
  <c r="T113" i="5"/>
  <c r="N113" i="6"/>
  <c r="O113" i="6" s="1"/>
  <c r="H115" i="6"/>
  <c r="I115" i="6" s="1"/>
  <c r="K114" i="6"/>
  <c r="B114" i="5"/>
  <c r="C114" i="5" s="1"/>
  <c r="K114" i="5"/>
  <c r="H115" i="5"/>
  <c r="I115" i="5" s="1"/>
  <c r="N113" i="5"/>
  <c r="O113" i="5" s="1"/>
  <c r="U112" i="4"/>
  <c r="W112" i="4" s="1"/>
  <c r="T113" i="4"/>
  <c r="N113" i="4"/>
  <c r="O113" i="4" s="1"/>
  <c r="B115" i="4"/>
  <c r="C115" i="4" s="1"/>
  <c r="H117" i="3"/>
  <c r="I116" i="3"/>
  <c r="K116" i="3" s="1"/>
  <c r="K114" i="4"/>
  <c r="H115" i="4"/>
  <c r="I115" i="4" s="1"/>
  <c r="N114" i="3"/>
  <c r="O114" i="3" s="1"/>
  <c r="W113" i="3"/>
  <c r="B114" i="3"/>
  <c r="C114" i="3" s="1"/>
  <c r="T114" i="3"/>
  <c r="U114" i="3" s="1"/>
  <c r="I113" i="2"/>
  <c r="K113" i="2" s="1"/>
  <c r="H114" i="2"/>
  <c r="U112" i="2"/>
  <c r="W112" i="2" s="1"/>
  <c r="T113" i="2"/>
  <c r="C116" i="2"/>
  <c r="B117" i="2" s="1"/>
  <c r="O113" i="2"/>
  <c r="N114" i="2" s="1"/>
  <c r="N115" i="7" l="1"/>
  <c r="O115" i="7" s="1"/>
  <c r="B115" i="7"/>
  <c r="C115" i="7" s="1"/>
  <c r="K114" i="7"/>
  <c r="H115" i="7"/>
  <c r="I115" i="7" s="1"/>
  <c r="W114" i="7"/>
  <c r="T115" i="7"/>
  <c r="U115" i="7" s="1"/>
  <c r="U113" i="6"/>
  <c r="W113" i="6" s="1"/>
  <c r="T114" i="6"/>
  <c r="N114" i="6"/>
  <c r="O114" i="6" s="1"/>
  <c r="H116" i="6"/>
  <c r="I116" i="6" s="1"/>
  <c r="K115" i="6"/>
  <c r="U113" i="5"/>
  <c r="W113" i="5" s="1"/>
  <c r="T114" i="5"/>
  <c r="B115" i="6"/>
  <c r="C115" i="6" s="1"/>
  <c r="N114" i="5"/>
  <c r="O114" i="5" s="1"/>
  <c r="B115" i="5"/>
  <c r="C115" i="5" s="1"/>
  <c r="U113" i="4"/>
  <c r="W113" i="4" s="1"/>
  <c r="T114" i="4"/>
  <c r="K115" i="5"/>
  <c r="H116" i="5"/>
  <c r="I116" i="5" s="1"/>
  <c r="B116" i="4"/>
  <c r="C116" i="4" s="1"/>
  <c r="K115" i="4"/>
  <c r="H116" i="4"/>
  <c r="I116" i="4" s="1"/>
  <c r="N114" i="4"/>
  <c r="O114" i="4" s="1"/>
  <c r="H118" i="3"/>
  <c r="I117" i="3"/>
  <c r="K117" i="3" s="1"/>
  <c r="B115" i="3"/>
  <c r="C115" i="3" s="1"/>
  <c r="W114" i="3"/>
  <c r="T115" i="3"/>
  <c r="U115" i="3" s="1"/>
  <c r="N115" i="3"/>
  <c r="O115" i="3" s="1"/>
  <c r="H115" i="2"/>
  <c r="I114" i="2"/>
  <c r="K114" i="2" s="1"/>
  <c r="U113" i="2"/>
  <c r="W113" i="2" s="1"/>
  <c r="T114" i="2"/>
  <c r="C117" i="2"/>
  <c r="B118" i="2" s="1"/>
  <c r="O114" i="2"/>
  <c r="N115" i="2" s="1"/>
  <c r="N116" i="7" l="1"/>
  <c r="O116" i="7" s="1"/>
  <c r="W115" i="7"/>
  <c r="T116" i="7"/>
  <c r="U116" i="7" s="1"/>
  <c r="B116" i="7"/>
  <c r="C116" i="7" s="1"/>
  <c r="K115" i="7"/>
  <c r="H116" i="7"/>
  <c r="I116" i="7" s="1"/>
  <c r="U114" i="6"/>
  <c r="W114" i="6" s="1"/>
  <c r="T115" i="6"/>
  <c r="N115" i="6"/>
  <c r="O115" i="6" s="1"/>
  <c r="H117" i="6"/>
  <c r="I117" i="6" s="1"/>
  <c r="K116" i="6"/>
  <c r="U114" i="5"/>
  <c r="W114" i="5" s="1"/>
  <c r="T115" i="5"/>
  <c r="B116" i="6"/>
  <c r="C116" i="6" s="1"/>
  <c r="K116" i="5"/>
  <c r="H117" i="5"/>
  <c r="I117" i="5" s="1"/>
  <c r="N115" i="5"/>
  <c r="O115" i="5" s="1"/>
  <c r="B116" i="5"/>
  <c r="C116" i="5" s="1"/>
  <c r="U114" i="4"/>
  <c r="W114" i="4" s="1"/>
  <c r="T115" i="4"/>
  <c r="B117" i="4"/>
  <c r="C117" i="4" s="1"/>
  <c r="N115" i="4"/>
  <c r="O115" i="4" s="1"/>
  <c r="H119" i="3"/>
  <c r="I118" i="3"/>
  <c r="K118" i="3" s="1"/>
  <c r="K116" i="4"/>
  <c r="H117" i="4"/>
  <c r="I117" i="4" s="1"/>
  <c r="N116" i="3"/>
  <c r="O116" i="3" s="1"/>
  <c r="B116" i="3"/>
  <c r="C116" i="3" s="1"/>
  <c r="W115" i="3"/>
  <c r="T116" i="3"/>
  <c r="U116" i="3" s="1"/>
  <c r="I115" i="2"/>
  <c r="K115" i="2" s="1"/>
  <c r="H116" i="2"/>
  <c r="U114" i="2"/>
  <c r="W114" i="2" s="1"/>
  <c r="T115" i="2"/>
  <c r="C118" i="2"/>
  <c r="B119" i="2" s="1"/>
  <c r="O115" i="2"/>
  <c r="N116" i="2" s="1"/>
  <c r="B117" i="7" l="1"/>
  <c r="C117" i="7" s="1"/>
  <c r="N117" i="7"/>
  <c r="O117" i="7" s="1"/>
  <c r="K116" i="7"/>
  <c r="H117" i="7"/>
  <c r="I117" i="7" s="1"/>
  <c r="W116" i="7"/>
  <c r="T117" i="7"/>
  <c r="U117" i="7" s="1"/>
  <c r="U115" i="6"/>
  <c r="W115" i="6" s="1"/>
  <c r="T116" i="6"/>
  <c r="N116" i="6"/>
  <c r="O116" i="6" s="1"/>
  <c r="U115" i="5"/>
  <c r="W115" i="5" s="1"/>
  <c r="T116" i="5"/>
  <c r="B117" i="6"/>
  <c r="C117" i="6" s="1"/>
  <c r="K117" i="6"/>
  <c r="H118" i="6"/>
  <c r="I118" i="6" s="1"/>
  <c r="N116" i="5"/>
  <c r="O116" i="5" s="1"/>
  <c r="K117" i="5"/>
  <c r="H118" i="5"/>
  <c r="I118" i="5" s="1"/>
  <c r="U115" i="4"/>
  <c r="W115" i="4" s="1"/>
  <c r="T116" i="4"/>
  <c r="B117" i="5"/>
  <c r="C117" i="5" s="1"/>
  <c r="K117" i="4"/>
  <c r="H118" i="4"/>
  <c r="I118" i="4" s="1"/>
  <c r="H120" i="3"/>
  <c r="I119" i="3"/>
  <c r="K119" i="3" s="1"/>
  <c r="N116" i="4"/>
  <c r="O116" i="4" s="1"/>
  <c r="B118" i="4"/>
  <c r="C118" i="4" s="1"/>
  <c r="N117" i="3"/>
  <c r="O117" i="3" s="1"/>
  <c r="B117" i="3"/>
  <c r="C117" i="3" s="1"/>
  <c r="W116" i="3"/>
  <c r="T117" i="3"/>
  <c r="U117" i="3" s="1"/>
  <c r="U115" i="2"/>
  <c r="W115" i="2" s="1"/>
  <c r="T116" i="2"/>
  <c r="H117" i="2"/>
  <c r="I116" i="2"/>
  <c r="K116" i="2" s="1"/>
  <c r="C119" i="2"/>
  <c r="B120" i="2" s="1"/>
  <c r="O116" i="2"/>
  <c r="N117" i="2" s="1"/>
  <c r="K117" i="7" l="1"/>
  <c r="H118" i="7"/>
  <c r="I118" i="7" s="1"/>
  <c r="W117" i="7"/>
  <c r="T118" i="7"/>
  <c r="U118" i="7" s="1"/>
  <c r="N118" i="7"/>
  <c r="O118" i="7" s="1"/>
  <c r="B118" i="7"/>
  <c r="C118" i="7" s="1"/>
  <c r="U116" i="6"/>
  <c r="W116" i="6" s="1"/>
  <c r="T117" i="6"/>
  <c r="N117" i="6"/>
  <c r="O117" i="6" s="1"/>
  <c r="U116" i="5"/>
  <c r="W116" i="5" s="1"/>
  <c r="T117" i="5"/>
  <c r="B118" i="6"/>
  <c r="C118" i="6" s="1"/>
  <c r="K118" i="6"/>
  <c r="H119" i="6"/>
  <c r="I119" i="6" s="1"/>
  <c r="N117" i="5"/>
  <c r="O117" i="5" s="1"/>
  <c r="B118" i="5"/>
  <c r="C118" i="5" s="1"/>
  <c r="U116" i="4"/>
  <c r="W116" i="4" s="1"/>
  <c r="T117" i="4"/>
  <c r="K118" i="5"/>
  <c r="H119" i="5"/>
  <c r="I119" i="5" s="1"/>
  <c r="N117" i="4"/>
  <c r="O117" i="4" s="1"/>
  <c r="K118" i="4"/>
  <c r="B119" i="4"/>
  <c r="C119" i="4" s="1"/>
  <c r="H119" i="4"/>
  <c r="I119" i="4" s="1"/>
  <c r="H121" i="3"/>
  <c r="I120" i="3"/>
  <c r="K120" i="3" s="1"/>
  <c r="W117" i="3"/>
  <c r="T118" i="3"/>
  <c r="U118" i="3" s="1"/>
  <c r="B118" i="3"/>
  <c r="C118" i="3" s="1"/>
  <c r="N118" i="3"/>
  <c r="O118" i="3" s="1"/>
  <c r="U116" i="2"/>
  <c r="W116" i="2" s="1"/>
  <c r="T117" i="2"/>
  <c r="I117" i="2"/>
  <c r="K117" i="2" s="1"/>
  <c r="H118" i="2"/>
  <c r="C120" i="2"/>
  <c r="B121" i="2" s="1"/>
  <c r="O117" i="2"/>
  <c r="N118" i="2" s="1"/>
  <c r="N119" i="7" l="1"/>
  <c r="O119" i="7" s="1"/>
  <c r="K118" i="7"/>
  <c r="H119" i="7"/>
  <c r="I119" i="7" s="1"/>
  <c r="B119" i="7"/>
  <c r="C119" i="7" s="1"/>
  <c r="W118" i="7"/>
  <c r="T119" i="7"/>
  <c r="U119" i="7" s="1"/>
  <c r="U117" i="6"/>
  <c r="W117" i="6" s="1"/>
  <c r="T118" i="6"/>
  <c r="K119" i="6"/>
  <c r="N118" i="6"/>
  <c r="O118" i="6" s="1"/>
  <c r="B119" i="6"/>
  <c r="C119" i="6" s="1"/>
  <c r="H120" i="6"/>
  <c r="I120" i="6" s="1"/>
  <c r="U117" i="5"/>
  <c r="W117" i="5" s="1"/>
  <c r="T118" i="5"/>
  <c r="K119" i="5"/>
  <c r="H120" i="5"/>
  <c r="I120" i="5" s="1"/>
  <c r="U117" i="4"/>
  <c r="W117" i="4" s="1"/>
  <c r="T118" i="4"/>
  <c r="B119" i="5"/>
  <c r="C119" i="5" s="1"/>
  <c r="N118" i="5"/>
  <c r="O118" i="5" s="1"/>
  <c r="N118" i="4"/>
  <c r="O118" i="4" s="1"/>
  <c r="B120" i="4"/>
  <c r="C120" i="4" s="1"/>
  <c r="H122" i="3"/>
  <c r="I121" i="3"/>
  <c r="K121" i="3" s="1"/>
  <c r="K119" i="4"/>
  <c r="H120" i="4"/>
  <c r="I120" i="4" s="1"/>
  <c r="B119" i="3"/>
  <c r="C119" i="3" s="1"/>
  <c r="N119" i="3"/>
  <c r="O119" i="3" s="1"/>
  <c r="T119" i="3"/>
  <c r="U119" i="3" s="1"/>
  <c r="W118" i="3"/>
  <c r="U117" i="2"/>
  <c r="W117" i="2" s="1"/>
  <c r="T118" i="2"/>
  <c r="H119" i="2"/>
  <c r="I118" i="2"/>
  <c r="K118" i="2" s="1"/>
  <c r="C121" i="2"/>
  <c r="B122" i="2" s="1"/>
  <c r="O118" i="2"/>
  <c r="N119" i="2" s="1"/>
  <c r="N120" i="7" l="1"/>
  <c r="O120" i="7" s="1"/>
  <c r="W119" i="7"/>
  <c r="T120" i="7"/>
  <c r="U120" i="7" s="1"/>
  <c r="K119" i="7"/>
  <c r="H120" i="7"/>
  <c r="I120" i="7" s="1"/>
  <c r="B120" i="7"/>
  <c r="C120" i="7" s="1"/>
  <c r="U118" i="6"/>
  <c r="W118" i="6" s="1"/>
  <c r="T119" i="6"/>
  <c r="N119" i="6"/>
  <c r="O119" i="6" s="1"/>
  <c r="B120" i="6"/>
  <c r="C120" i="6" s="1"/>
  <c r="H121" i="6"/>
  <c r="I121" i="6" s="1"/>
  <c r="K120" i="6"/>
  <c r="U118" i="5"/>
  <c r="W118" i="5" s="1"/>
  <c r="T119" i="5"/>
  <c r="N119" i="5"/>
  <c r="O119" i="5" s="1"/>
  <c r="B120" i="5"/>
  <c r="C120" i="5" s="1"/>
  <c r="U118" i="4"/>
  <c r="W118" i="4" s="1"/>
  <c r="T119" i="4"/>
  <c r="K120" i="5"/>
  <c r="H121" i="5"/>
  <c r="I121" i="5" s="1"/>
  <c r="N119" i="4"/>
  <c r="O119" i="4" s="1"/>
  <c r="K120" i="4"/>
  <c r="H121" i="4"/>
  <c r="I121" i="4" s="1"/>
  <c r="H123" i="3"/>
  <c r="I122" i="3"/>
  <c r="K122" i="3" s="1"/>
  <c r="B121" i="4"/>
  <c r="C121" i="4" s="1"/>
  <c r="N120" i="3"/>
  <c r="O120" i="3" s="1"/>
  <c r="B120" i="3"/>
  <c r="C120" i="3" s="1"/>
  <c r="T120" i="3"/>
  <c r="U120" i="3" s="1"/>
  <c r="W119" i="3"/>
  <c r="U118" i="2"/>
  <c r="W118" i="2" s="1"/>
  <c r="T119" i="2"/>
  <c r="H120" i="2"/>
  <c r="I119" i="2"/>
  <c r="K119" i="2" s="1"/>
  <c r="C122" i="2"/>
  <c r="B123" i="2" s="1"/>
  <c r="O119" i="2"/>
  <c r="N120" i="2" s="1"/>
  <c r="K120" i="7" l="1"/>
  <c r="H121" i="7"/>
  <c r="I121" i="7" s="1"/>
  <c r="B121" i="7"/>
  <c r="C121" i="7" s="1"/>
  <c r="W120" i="7"/>
  <c r="T121" i="7"/>
  <c r="U121" i="7" s="1"/>
  <c r="N121" i="7"/>
  <c r="O121" i="7" s="1"/>
  <c r="U119" i="6"/>
  <c r="W119" i="6" s="1"/>
  <c r="T120" i="6"/>
  <c r="B121" i="6"/>
  <c r="C121" i="6" s="1"/>
  <c r="N120" i="6"/>
  <c r="O120" i="6" s="1"/>
  <c r="K121" i="6"/>
  <c r="H122" i="6"/>
  <c r="I122" i="6" s="1"/>
  <c r="U119" i="5"/>
  <c r="W119" i="5" s="1"/>
  <c r="T120" i="5"/>
  <c r="B121" i="5"/>
  <c r="C121" i="5" s="1"/>
  <c r="N120" i="5"/>
  <c r="O120" i="5" s="1"/>
  <c r="U119" i="4"/>
  <c r="W119" i="4" s="1"/>
  <c r="T120" i="4"/>
  <c r="K121" i="5"/>
  <c r="H122" i="5"/>
  <c r="I122" i="5" s="1"/>
  <c r="B122" i="4"/>
  <c r="C122" i="4" s="1"/>
  <c r="K121" i="4"/>
  <c r="H122" i="4"/>
  <c r="I122" i="4" s="1"/>
  <c r="N120" i="4"/>
  <c r="O120" i="4" s="1"/>
  <c r="I123" i="3"/>
  <c r="K123" i="3" s="1"/>
  <c r="H124" i="3"/>
  <c r="B121" i="3"/>
  <c r="C121" i="3" s="1"/>
  <c r="N121" i="3"/>
  <c r="O121" i="3" s="1"/>
  <c r="T121" i="3"/>
  <c r="U121" i="3" s="1"/>
  <c r="W120" i="3"/>
  <c r="H121" i="2"/>
  <c r="I120" i="2"/>
  <c r="K120" i="2" s="1"/>
  <c r="U119" i="2"/>
  <c r="W119" i="2" s="1"/>
  <c r="T120" i="2"/>
  <c r="C123" i="2"/>
  <c r="B124" i="2" s="1"/>
  <c r="O120" i="2"/>
  <c r="N121" i="2" s="1"/>
  <c r="K121" i="7" l="1"/>
  <c r="H122" i="7"/>
  <c r="I122" i="7" s="1"/>
  <c r="N122" i="7"/>
  <c r="O122" i="7" s="1"/>
  <c r="B122" i="7"/>
  <c r="C122" i="7" s="1"/>
  <c r="W121" i="7"/>
  <c r="T122" i="7"/>
  <c r="U122" i="7" s="1"/>
  <c r="U120" i="6"/>
  <c r="W120" i="6" s="1"/>
  <c r="T121" i="6"/>
  <c r="B122" i="6"/>
  <c r="C122" i="6" s="1"/>
  <c r="N121" i="6"/>
  <c r="O121" i="6" s="1"/>
  <c r="U120" i="5"/>
  <c r="W120" i="5" s="1"/>
  <c r="T121" i="5"/>
  <c r="K122" i="6"/>
  <c r="H123" i="6"/>
  <c r="I123" i="6" s="1"/>
  <c r="B122" i="5"/>
  <c r="C122" i="5" s="1"/>
  <c r="U120" i="4"/>
  <c r="W120" i="4" s="1"/>
  <c r="T121" i="4"/>
  <c r="N121" i="5"/>
  <c r="O121" i="5" s="1"/>
  <c r="K122" i="5"/>
  <c r="H123" i="5"/>
  <c r="I123" i="5" s="1"/>
  <c r="I124" i="3"/>
  <c r="K124" i="3" s="1"/>
  <c r="H125" i="3"/>
  <c r="N121" i="4"/>
  <c r="O121" i="4" s="1"/>
  <c r="K122" i="4"/>
  <c r="H123" i="4"/>
  <c r="I123" i="4" s="1"/>
  <c r="B123" i="4"/>
  <c r="C123" i="4" s="1"/>
  <c r="B122" i="3"/>
  <c r="C122" i="3" s="1"/>
  <c r="N122" i="3"/>
  <c r="O122" i="3" s="1"/>
  <c r="T122" i="3"/>
  <c r="U122" i="3" s="1"/>
  <c r="W121" i="3"/>
  <c r="H122" i="2"/>
  <c r="I121" i="2"/>
  <c r="K121" i="2" s="1"/>
  <c r="U120" i="2"/>
  <c r="W120" i="2" s="1"/>
  <c r="T121" i="2"/>
  <c r="C124" i="2"/>
  <c r="B125" i="2" s="1"/>
  <c r="O121" i="2"/>
  <c r="N122" i="2" s="1"/>
  <c r="N123" i="7" l="1"/>
  <c r="O123" i="7" s="1"/>
  <c r="K122" i="7"/>
  <c r="B123" i="7"/>
  <c r="C123" i="7" s="1"/>
  <c r="W122" i="7"/>
  <c r="T123" i="7"/>
  <c r="U123" i="7" s="1"/>
  <c r="H123" i="7"/>
  <c r="I123" i="7" s="1"/>
  <c r="U121" i="6"/>
  <c r="W121" i="6" s="1"/>
  <c r="T122" i="6"/>
  <c r="U121" i="5"/>
  <c r="W121" i="5" s="1"/>
  <c r="T122" i="5"/>
  <c r="N122" i="6"/>
  <c r="O122" i="6" s="1"/>
  <c r="B123" i="6"/>
  <c r="C123" i="6" s="1"/>
  <c r="K123" i="6"/>
  <c r="H124" i="6"/>
  <c r="I124" i="6" s="1"/>
  <c r="N122" i="5"/>
  <c r="O122" i="5" s="1"/>
  <c r="K123" i="5"/>
  <c r="B123" i="5"/>
  <c r="C123" i="5" s="1"/>
  <c r="H124" i="5"/>
  <c r="I124" i="5" s="1"/>
  <c r="U121" i="4"/>
  <c r="W121" i="4" s="1"/>
  <c r="T122" i="4"/>
  <c r="N122" i="4"/>
  <c r="O122" i="4" s="1"/>
  <c r="B124" i="4"/>
  <c r="C124" i="4" s="1"/>
  <c r="K123" i="4"/>
  <c r="H124" i="4"/>
  <c r="I124" i="4" s="1"/>
  <c r="H126" i="3"/>
  <c r="I125" i="3"/>
  <c r="K125" i="3" s="1"/>
  <c r="N123" i="3"/>
  <c r="O123" i="3" s="1"/>
  <c r="W122" i="3"/>
  <c r="B123" i="3"/>
  <c r="C123" i="3" s="1"/>
  <c r="T123" i="3"/>
  <c r="U123" i="3" s="1"/>
  <c r="U121" i="2"/>
  <c r="W121" i="2" s="1"/>
  <c r="T122" i="2"/>
  <c r="H123" i="2"/>
  <c r="I122" i="2"/>
  <c r="K122" i="2" s="1"/>
  <c r="C125" i="2"/>
  <c r="B126" i="2" s="1"/>
  <c r="O122" i="2"/>
  <c r="N123" i="2" s="1"/>
  <c r="B124" i="7" l="1"/>
  <c r="C124" i="7" s="1"/>
  <c r="N124" i="7"/>
  <c r="O124" i="7" s="1"/>
  <c r="W123" i="7"/>
  <c r="T124" i="7"/>
  <c r="U124" i="7" s="1"/>
  <c r="K123" i="7"/>
  <c r="H124" i="7"/>
  <c r="I124" i="7" s="1"/>
  <c r="U122" i="6"/>
  <c r="W122" i="6" s="1"/>
  <c r="T123" i="6"/>
  <c r="K124" i="6"/>
  <c r="N123" i="6"/>
  <c r="O123" i="6" s="1"/>
  <c r="B124" i="6"/>
  <c r="C124" i="6" s="1"/>
  <c r="H125" i="6"/>
  <c r="I125" i="6" s="1"/>
  <c r="U122" i="5"/>
  <c r="W122" i="5" s="1"/>
  <c r="T123" i="5"/>
  <c r="B124" i="5"/>
  <c r="C124" i="5" s="1"/>
  <c r="N123" i="5"/>
  <c r="O123" i="5" s="1"/>
  <c r="H125" i="5"/>
  <c r="I125" i="5" s="1"/>
  <c r="K124" i="5"/>
  <c r="U122" i="4"/>
  <c r="W122" i="4" s="1"/>
  <c r="T123" i="4"/>
  <c r="B125" i="4"/>
  <c r="C125" i="4" s="1"/>
  <c r="K124" i="4"/>
  <c r="I126" i="3"/>
  <c r="K126" i="3" s="1"/>
  <c r="H127" i="3"/>
  <c r="H125" i="4"/>
  <c r="I125" i="4" s="1"/>
  <c r="N123" i="4"/>
  <c r="O123" i="4" s="1"/>
  <c r="N124" i="3"/>
  <c r="O124" i="3" s="1"/>
  <c r="B124" i="3"/>
  <c r="C124" i="3" s="1"/>
  <c r="T124" i="3"/>
  <c r="U124" i="3" s="1"/>
  <c r="W123" i="3"/>
  <c r="U122" i="2"/>
  <c r="W122" i="2" s="1"/>
  <c r="T123" i="2"/>
  <c r="I123" i="2"/>
  <c r="K123" i="2" s="1"/>
  <c r="H124" i="2"/>
  <c r="C126" i="2"/>
  <c r="B127" i="2" s="1"/>
  <c r="O123" i="2"/>
  <c r="N124" i="2" s="1"/>
  <c r="N125" i="7" l="1"/>
  <c r="O125" i="7" s="1"/>
  <c r="K124" i="7"/>
  <c r="B125" i="7"/>
  <c r="C125" i="7" s="1"/>
  <c r="H125" i="7"/>
  <c r="I125" i="7" s="1"/>
  <c r="W124" i="7"/>
  <c r="T125" i="7"/>
  <c r="U125" i="7" s="1"/>
  <c r="U123" i="6"/>
  <c r="W123" i="6" s="1"/>
  <c r="T124" i="6"/>
  <c r="N124" i="6"/>
  <c r="O124" i="6" s="1"/>
  <c r="B125" i="6"/>
  <c r="C125" i="6" s="1"/>
  <c r="K125" i="6"/>
  <c r="H126" i="6"/>
  <c r="I126" i="6" s="1"/>
  <c r="U123" i="5"/>
  <c r="W123" i="5" s="1"/>
  <c r="T124" i="5"/>
  <c r="B125" i="5"/>
  <c r="C125" i="5" s="1"/>
  <c r="N124" i="5"/>
  <c r="O124" i="5" s="1"/>
  <c r="U123" i="4"/>
  <c r="W123" i="4" s="1"/>
  <c r="T124" i="4"/>
  <c r="H126" i="5"/>
  <c r="I126" i="5" s="1"/>
  <c r="K125" i="5"/>
  <c r="N124" i="4"/>
  <c r="O124" i="4" s="1"/>
  <c r="K125" i="4"/>
  <c r="H128" i="3"/>
  <c r="I127" i="3"/>
  <c r="K127" i="3" s="1"/>
  <c r="B126" i="4"/>
  <c r="C126" i="4" s="1"/>
  <c r="H126" i="4"/>
  <c r="I126" i="4" s="1"/>
  <c r="N125" i="3"/>
  <c r="O125" i="3" s="1"/>
  <c r="B125" i="3"/>
  <c r="C125" i="3" s="1"/>
  <c r="T125" i="3"/>
  <c r="U125" i="3" s="1"/>
  <c r="W124" i="3"/>
  <c r="H125" i="2"/>
  <c r="I124" i="2"/>
  <c r="K124" i="2" s="1"/>
  <c r="U123" i="2"/>
  <c r="W123" i="2" s="1"/>
  <c r="T124" i="2"/>
  <c r="C127" i="2"/>
  <c r="B128" i="2" s="1"/>
  <c r="O124" i="2"/>
  <c r="N125" i="2" s="1"/>
  <c r="B126" i="7" l="1"/>
  <c r="C126" i="7" s="1"/>
  <c r="K125" i="7"/>
  <c r="H126" i="7"/>
  <c r="I126" i="7" s="1"/>
  <c r="N126" i="7"/>
  <c r="O126" i="7" s="1"/>
  <c r="W125" i="7"/>
  <c r="T126" i="7"/>
  <c r="U126" i="7" s="1"/>
  <c r="U124" i="6"/>
  <c r="W124" i="6" s="1"/>
  <c r="T125" i="6"/>
  <c r="U124" i="5"/>
  <c r="W124" i="5" s="1"/>
  <c r="T125" i="5"/>
  <c r="B126" i="6"/>
  <c r="C126" i="6" s="1"/>
  <c r="N125" i="6"/>
  <c r="O125" i="6" s="1"/>
  <c r="K126" i="6"/>
  <c r="H127" i="6"/>
  <c r="I127" i="6" s="1"/>
  <c r="N125" i="5"/>
  <c r="O125" i="5" s="1"/>
  <c r="U124" i="4"/>
  <c r="W124" i="4" s="1"/>
  <c r="T125" i="4"/>
  <c r="B126" i="5"/>
  <c r="C126" i="5" s="1"/>
  <c r="K126" i="5"/>
  <c r="H127" i="5"/>
  <c r="I127" i="5" s="1"/>
  <c r="N125" i="4"/>
  <c r="O125" i="4" s="1"/>
  <c r="B127" i="4"/>
  <c r="C127" i="4" s="1"/>
  <c r="K126" i="4"/>
  <c r="H127" i="4"/>
  <c r="I127" i="4" s="1"/>
  <c r="H129" i="3"/>
  <c r="I128" i="3"/>
  <c r="K128" i="3" s="1"/>
  <c r="B126" i="3"/>
  <c r="C126" i="3" s="1"/>
  <c r="N126" i="3"/>
  <c r="O126" i="3" s="1"/>
  <c r="T126" i="3"/>
  <c r="U126" i="3" s="1"/>
  <c r="W125" i="3"/>
  <c r="I125" i="2"/>
  <c r="K125" i="2" s="1"/>
  <c r="H126" i="2"/>
  <c r="U124" i="2"/>
  <c r="W124" i="2" s="1"/>
  <c r="T125" i="2"/>
  <c r="C128" i="2"/>
  <c r="B129" i="2" s="1"/>
  <c r="O125" i="2"/>
  <c r="N126" i="2" s="1"/>
  <c r="N127" i="7" l="1"/>
  <c r="O127" i="7" s="1"/>
  <c r="B127" i="7"/>
  <c r="C127" i="7" s="1"/>
  <c r="W126" i="7"/>
  <c r="T127" i="7"/>
  <c r="U127" i="7" s="1"/>
  <c r="K126" i="7"/>
  <c r="H127" i="7"/>
  <c r="I127" i="7" s="1"/>
  <c r="U125" i="6"/>
  <c r="W125" i="6" s="1"/>
  <c r="T126" i="6"/>
  <c r="K127" i="6"/>
  <c r="N126" i="6"/>
  <c r="O126" i="6" s="1"/>
  <c r="B127" i="6"/>
  <c r="C127" i="6" s="1"/>
  <c r="H128" i="6"/>
  <c r="I128" i="6" s="1"/>
  <c r="U125" i="5"/>
  <c r="W125" i="5" s="1"/>
  <c r="T126" i="5"/>
  <c r="N126" i="5"/>
  <c r="O126" i="5" s="1"/>
  <c r="K127" i="5"/>
  <c r="B127" i="5"/>
  <c r="C127" i="5" s="1"/>
  <c r="H128" i="5"/>
  <c r="I128" i="5" s="1"/>
  <c r="U125" i="4"/>
  <c r="W125" i="4" s="1"/>
  <c r="T126" i="4"/>
  <c r="B128" i="4"/>
  <c r="C128" i="4" s="1"/>
  <c r="N126" i="4"/>
  <c r="O126" i="4" s="1"/>
  <c r="H130" i="3"/>
  <c r="I129" i="3"/>
  <c r="K129" i="3" s="1"/>
  <c r="K127" i="4"/>
  <c r="H128" i="4"/>
  <c r="I128" i="4" s="1"/>
  <c r="N127" i="3"/>
  <c r="O127" i="3" s="1"/>
  <c r="B127" i="3"/>
  <c r="C127" i="3" s="1"/>
  <c r="T127" i="3"/>
  <c r="U127" i="3" s="1"/>
  <c r="W126" i="3"/>
  <c r="H127" i="2"/>
  <c r="I126" i="2"/>
  <c r="K126" i="2" s="1"/>
  <c r="U125" i="2"/>
  <c r="W125" i="2" s="1"/>
  <c r="T126" i="2"/>
  <c r="C129" i="2"/>
  <c r="B130" i="2" s="1"/>
  <c r="O126" i="2"/>
  <c r="N127" i="2" s="1"/>
  <c r="W127" i="7" l="1"/>
  <c r="T128" i="7"/>
  <c r="U128" i="7" s="1"/>
  <c r="K127" i="7"/>
  <c r="H128" i="7"/>
  <c r="I128" i="7" s="1"/>
  <c r="B128" i="7"/>
  <c r="C128" i="7" s="1"/>
  <c r="N128" i="7"/>
  <c r="O128" i="7" s="1"/>
  <c r="U126" i="6"/>
  <c r="W126" i="6" s="1"/>
  <c r="T127" i="6"/>
  <c r="H129" i="6"/>
  <c r="I129" i="6" s="1"/>
  <c r="N127" i="6"/>
  <c r="O127" i="6" s="1"/>
  <c r="U126" i="5"/>
  <c r="W126" i="5" s="1"/>
  <c r="T127" i="5"/>
  <c r="B128" i="6"/>
  <c r="C128" i="6" s="1"/>
  <c r="K128" i="6"/>
  <c r="K128" i="5"/>
  <c r="H129" i="5"/>
  <c r="I129" i="5" s="1"/>
  <c r="B128" i="5"/>
  <c r="C128" i="5" s="1"/>
  <c r="N127" i="5"/>
  <c r="O127" i="5" s="1"/>
  <c r="U126" i="4"/>
  <c r="W126" i="4" s="1"/>
  <c r="T127" i="4"/>
  <c r="N127" i="4"/>
  <c r="O127" i="4" s="1"/>
  <c r="K128" i="4"/>
  <c r="H131" i="3"/>
  <c r="I130" i="3"/>
  <c r="K130" i="3" s="1"/>
  <c r="H129" i="4"/>
  <c r="I129" i="4" s="1"/>
  <c r="B129" i="4"/>
  <c r="C129" i="4" s="1"/>
  <c r="N128" i="3"/>
  <c r="O128" i="3" s="1"/>
  <c r="B128" i="3"/>
  <c r="C128" i="3" s="1"/>
  <c r="T128" i="3"/>
  <c r="U128" i="3" s="1"/>
  <c r="W127" i="3"/>
  <c r="U126" i="2"/>
  <c r="W126" i="2" s="1"/>
  <c r="T127" i="2"/>
  <c r="H128" i="2"/>
  <c r="I127" i="2"/>
  <c r="K127" i="2" s="1"/>
  <c r="C130" i="2"/>
  <c r="B131" i="2" s="1"/>
  <c r="O127" i="2"/>
  <c r="N128" i="2" s="1"/>
  <c r="N129" i="7" l="1"/>
  <c r="O129" i="7" s="1"/>
  <c r="K128" i="7"/>
  <c r="W128" i="7"/>
  <c r="B129" i="7"/>
  <c r="C129" i="7" s="1"/>
  <c r="T129" i="7"/>
  <c r="U129" i="7" s="1"/>
  <c r="H129" i="7"/>
  <c r="I129" i="7" s="1"/>
  <c r="U127" i="6"/>
  <c r="W127" i="6" s="1"/>
  <c r="T128" i="6"/>
  <c r="B129" i="6"/>
  <c r="C129" i="6" s="1"/>
  <c r="H130" i="6"/>
  <c r="I130" i="6" s="1"/>
  <c r="N128" i="6"/>
  <c r="O128" i="6" s="1"/>
  <c r="U127" i="5"/>
  <c r="W127" i="5" s="1"/>
  <c r="T128" i="5"/>
  <c r="K129" i="6"/>
  <c r="B129" i="5"/>
  <c r="C129" i="5" s="1"/>
  <c r="K129" i="5"/>
  <c r="H130" i="5"/>
  <c r="I130" i="5" s="1"/>
  <c r="U127" i="4"/>
  <c r="W127" i="4" s="1"/>
  <c r="T128" i="4"/>
  <c r="N128" i="5"/>
  <c r="O128" i="5" s="1"/>
  <c r="N128" i="4"/>
  <c r="O128" i="4" s="1"/>
  <c r="K129" i="4"/>
  <c r="B130" i="4"/>
  <c r="C130" i="4" s="1"/>
  <c r="H130" i="4"/>
  <c r="I130" i="4" s="1"/>
  <c r="H132" i="3"/>
  <c r="I131" i="3"/>
  <c r="K131" i="3" s="1"/>
  <c r="B129" i="3"/>
  <c r="C129" i="3" s="1"/>
  <c r="N129" i="3"/>
  <c r="O129" i="3" s="1"/>
  <c r="T129" i="3"/>
  <c r="U129" i="3" s="1"/>
  <c r="W128" i="3"/>
  <c r="U127" i="2"/>
  <c r="W127" i="2" s="1"/>
  <c r="T128" i="2"/>
  <c r="H129" i="2"/>
  <c r="I128" i="2"/>
  <c r="K128" i="2" s="1"/>
  <c r="C131" i="2"/>
  <c r="B132" i="2" s="1"/>
  <c r="O128" i="2"/>
  <c r="N129" i="2" s="1"/>
  <c r="B130" i="7" l="1"/>
  <c r="C130" i="7" s="1"/>
  <c r="N130" i="7"/>
  <c r="O130" i="7" s="1"/>
  <c r="T130" i="7"/>
  <c r="U130" i="7" s="1"/>
  <c r="K129" i="7"/>
  <c r="H130" i="7"/>
  <c r="I130" i="7" s="1"/>
  <c r="W129" i="7"/>
  <c r="U128" i="6"/>
  <c r="W128" i="6" s="1"/>
  <c r="T129" i="6"/>
  <c r="N129" i="6"/>
  <c r="O129" i="6" s="1"/>
  <c r="U128" i="5"/>
  <c r="W128" i="5" s="1"/>
  <c r="T129" i="5"/>
  <c r="H131" i="6"/>
  <c r="I131" i="6" s="1"/>
  <c r="B130" i="6"/>
  <c r="C130" i="6" s="1"/>
  <c r="K130" i="6"/>
  <c r="N129" i="5"/>
  <c r="O129" i="5" s="1"/>
  <c r="K130" i="5"/>
  <c r="H131" i="5"/>
  <c r="I131" i="5" s="1"/>
  <c r="B130" i="5"/>
  <c r="C130" i="5" s="1"/>
  <c r="U128" i="4"/>
  <c r="W128" i="4" s="1"/>
  <c r="T129" i="4"/>
  <c r="B131" i="4"/>
  <c r="C131" i="4" s="1"/>
  <c r="K130" i="4"/>
  <c r="H131" i="4"/>
  <c r="I131" i="4" s="1"/>
  <c r="H133" i="3"/>
  <c r="I132" i="3"/>
  <c r="K132" i="3" s="1"/>
  <c r="N129" i="4"/>
  <c r="O129" i="4" s="1"/>
  <c r="B130" i="3"/>
  <c r="C130" i="3" s="1"/>
  <c r="T130" i="3"/>
  <c r="U130" i="3" s="1"/>
  <c r="W129" i="3"/>
  <c r="N130" i="3"/>
  <c r="O130" i="3" s="1"/>
  <c r="U128" i="2"/>
  <c r="W128" i="2" s="1"/>
  <c r="T129" i="2"/>
  <c r="H130" i="2"/>
  <c r="I129" i="2"/>
  <c r="K129" i="2" s="1"/>
  <c r="C132" i="2"/>
  <c r="B133" i="2" s="1"/>
  <c r="O129" i="2"/>
  <c r="N130" i="2" s="1"/>
  <c r="B131" i="7" l="1"/>
  <c r="C131" i="7" s="1"/>
  <c r="W130" i="7"/>
  <c r="T131" i="7"/>
  <c r="U131" i="7" s="1"/>
  <c r="N131" i="7"/>
  <c r="O131" i="7" s="1"/>
  <c r="K130" i="7"/>
  <c r="H131" i="7"/>
  <c r="I131" i="7" s="1"/>
  <c r="U129" i="6"/>
  <c r="W129" i="6" s="1"/>
  <c r="T130" i="6"/>
  <c r="B131" i="6"/>
  <c r="C131" i="6" s="1"/>
  <c r="U129" i="5"/>
  <c r="W129" i="5" s="1"/>
  <c r="T130" i="5"/>
  <c r="N130" i="6"/>
  <c r="O130" i="6" s="1"/>
  <c r="H132" i="6"/>
  <c r="I132" i="6" s="1"/>
  <c r="K131" i="6"/>
  <c r="B131" i="5"/>
  <c r="C131" i="5" s="1"/>
  <c r="N130" i="5"/>
  <c r="O130" i="5" s="1"/>
  <c r="K131" i="5"/>
  <c r="H132" i="5"/>
  <c r="I132" i="5" s="1"/>
  <c r="U129" i="4"/>
  <c r="W129" i="4" s="1"/>
  <c r="T130" i="4"/>
  <c r="B132" i="4"/>
  <c r="C132" i="4" s="1"/>
  <c r="N130" i="4"/>
  <c r="O130" i="4" s="1"/>
  <c r="H134" i="3"/>
  <c r="I133" i="3"/>
  <c r="K133" i="3" s="1"/>
  <c r="K131" i="4"/>
  <c r="H132" i="4"/>
  <c r="I132" i="4" s="1"/>
  <c r="N131" i="3"/>
  <c r="O131" i="3" s="1"/>
  <c r="W130" i="3"/>
  <c r="B131" i="3"/>
  <c r="C131" i="3" s="1"/>
  <c r="T131" i="3"/>
  <c r="U131" i="3" s="1"/>
  <c r="U129" i="2"/>
  <c r="W129" i="2" s="1"/>
  <c r="T130" i="2"/>
  <c r="H131" i="2"/>
  <c r="I130" i="2"/>
  <c r="K130" i="2" s="1"/>
  <c r="C133" i="2"/>
  <c r="B134" i="2" s="1"/>
  <c r="O130" i="2"/>
  <c r="N131" i="2" s="1"/>
  <c r="N132" i="7" l="1"/>
  <c r="O132" i="7" s="1"/>
  <c r="B132" i="7"/>
  <c r="C132" i="7" s="1"/>
  <c r="K131" i="7"/>
  <c r="H132" i="7"/>
  <c r="I132" i="7" s="1"/>
  <c r="W131" i="7"/>
  <c r="T132" i="7"/>
  <c r="U132" i="7" s="1"/>
  <c r="U130" i="6"/>
  <c r="W130" i="6" s="1"/>
  <c r="T131" i="6"/>
  <c r="B132" i="6"/>
  <c r="C132" i="6" s="1"/>
  <c r="H133" i="6"/>
  <c r="I133" i="6" s="1"/>
  <c r="U130" i="5"/>
  <c r="W130" i="5" s="1"/>
  <c r="T131" i="5"/>
  <c r="N131" i="6"/>
  <c r="O131" i="6" s="1"/>
  <c r="K132" i="6"/>
  <c r="B132" i="5"/>
  <c r="C132" i="5" s="1"/>
  <c r="N131" i="5"/>
  <c r="O131" i="5" s="1"/>
  <c r="U130" i="4"/>
  <c r="W130" i="4" s="1"/>
  <c r="T131" i="4"/>
  <c r="K132" i="5"/>
  <c r="H133" i="5"/>
  <c r="I133" i="5" s="1"/>
  <c r="N131" i="4"/>
  <c r="O131" i="4" s="1"/>
  <c r="B133" i="4"/>
  <c r="C133" i="4" s="1"/>
  <c r="K132" i="4"/>
  <c r="H133" i="4"/>
  <c r="I133" i="4" s="1"/>
  <c r="H135" i="3"/>
  <c r="I134" i="3"/>
  <c r="K134" i="3" s="1"/>
  <c r="N132" i="3"/>
  <c r="O132" i="3" s="1"/>
  <c r="T132" i="3"/>
  <c r="U132" i="3" s="1"/>
  <c r="W131" i="3"/>
  <c r="B132" i="3"/>
  <c r="C132" i="3" s="1"/>
  <c r="U130" i="2"/>
  <c r="W130" i="2" s="1"/>
  <c r="T131" i="2"/>
  <c r="I131" i="2"/>
  <c r="K131" i="2" s="1"/>
  <c r="H132" i="2"/>
  <c r="C134" i="2"/>
  <c r="B135" i="2" s="1"/>
  <c r="O131" i="2"/>
  <c r="N132" i="2" s="1"/>
  <c r="K132" i="7" l="1"/>
  <c r="H133" i="7"/>
  <c r="I133" i="7" s="1"/>
  <c r="W132" i="7"/>
  <c r="T133" i="7"/>
  <c r="U133" i="7" s="1"/>
  <c r="B133" i="7"/>
  <c r="C133" i="7" s="1"/>
  <c r="N133" i="7"/>
  <c r="O133" i="7" s="1"/>
  <c r="U131" i="6"/>
  <c r="W131" i="6" s="1"/>
  <c r="T132" i="6"/>
  <c r="U131" i="5"/>
  <c r="W131" i="5" s="1"/>
  <c r="T132" i="5"/>
  <c r="N132" i="6"/>
  <c r="O132" i="6" s="1"/>
  <c r="B133" i="6"/>
  <c r="C133" i="6" s="1"/>
  <c r="H134" i="6"/>
  <c r="I134" i="6" s="1"/>
  <c r="K133" i="6"/>
  <c r="U131" i="4"/>
  <c r="W131" i="4" s="1"/>
  <c r="T132" i="4"/>
  <c r="K133" i="5"/>
  <c r="H134" i="5"/>
  <c r="I134" i="5" s="1"/>
  <c r="N132" i="5"/>
  <c r="O132" i="5" s="1"/>
  <c r="B133" i="5"/>
  <c r="C133" i="5" s="1"/>
  <c r="B134" i="4"/>
  <c r="C134" i="4" s="1"/>
  <c r="H136" i="3"/>
  <c r="I135" i="3"/>
  <c r="K135" i="3" s="1"/>
  <c r="K133" i="4"/>
  <c r="H134" i="4"/>
  <c r="I134" i="4" s="1"/>
  <c r="N132" i="4"/>
  <c r="O132" i="4" s="1"/>
  <c r="B133" i="3"/>
  <c r="C133" i="3" s="1"/>
  <c r="N133" i="3"/>
  <c r="O133" i="3" s="1"/>
  <c r="T133" i="3"/>
  <c r="U133" i="3" s="1"/>
  <c r="W132" i="3"/>
  <c r="U131" i="2"/>
  <c r="W131" i="2" s="1"/>
  <c r="T132" i="2"/>
  <c r="H133" i="2"/>
  <c r="I132" i="2"/>
  <c r="K132" i="2" s="1"/>
  <c r="C135" i="2"/>
  <c r="B136" i="2" s="1"/>
  <c r="O132" i="2"/>
  <c r="N133" i="2" s="1"/>
  <c r="N134" i="7" l="1"/>
  <c r="O134" i="7" s="1"/>
  <c r="K133" i="7"/>
  <c r="B134" i="7"/>
  <c r="C134" i="7" s="1"/>
  <c r="W133" i="7"/>
  <c r="T134" i="7"/>
  <c r="U134" i="7" s="1"/>
  <c r="H134" i="7"/>
  <c r="I134" i="7" s="1"/>
  <c r="U132" i="6"/>
  <c r="W132" i="6" s="1"/>
  <c r="T133" i="6"/>
  <c r="N133" i="6"/>
  <c r="O133" i="6" s="1"/>
  <c r="H135" i="6"/>
  <c r="I135" i="6" s="1"/>
  <c r="B134" i="6"/>
  <c r="C134" i="6" s="1"/>
  <c r="U132" i="5"/>
  <c r="W132" i="5" s="1"/>
  <c r="T133" i="5"/>
  <c r="K134" i="6"/>
  <c r="N133" i="5"/>
  <c r="O133" i="5" s="1"/>
  <c r="K134" i="5"/>
  <c r="H135" i="5"/>
  <c r="I135" i="5" s="1"/>
  <c r="B134" i="5"/>
  <c r="C134" i="5" s="1"/>
  <c r="U132" i="4"/>
  <c r="W132" i="4" s="1"/>
  <c r="T133" i="4"/>
  <c r="N133" i="4"/>
  <c r="O133" i="4" s="1"/>
  <c r="H137" i="3"/>
  <c r="I136" i="3"/>
  <c r="K136" i="3" s="1"/>
  <c r="B135" i="4"/>
  <c r="C135" i="4" s="1"/>
  <c r="K134" i="4"/>
  <c r="H135" i="4"/>
  <c r="I135" i="4" s="1"/>
  <c r="T134" i="3"/>
  <c r="U134" i="3" s="1"/>
  <c r="W133" i="3"/>
  <c r="N134" i="3"/>
  <c r="O134" i="3" s="1"/>
  <c r="B134" i="3"/>
  <c r="C134" i="3" s="1"/>
  <c r="I133" i="2"/>
  <c r="K133" i="2" s="1"/>
  <c r="H134" i="2"/>
  <c r="U132" i="2"/>
  <c r="W132" i="2" s="1"/>
  <c r="T133" i="2"/>
  <c r="C136" i="2"/>
  <c r="B137" i="2" s="1"/>
  <c r="O133" i="2"/>
  <c r="N134" i="2" s="1"/>
  <c r="W134" i="7" l="1"/>
  <c r="T135" i="7"/>
  <c r="U135" i="7" s="1"/>
  <c r="N135" i="7"/>
  <c r="O135" i="7" s="1"/>
  <c r="H135" i="7"/>
  <c r="I135" i="7" s="1"/>
  <c r="B135" i="7"/>
  <c r="C135" i="7" s="1"/>
  <c r="K134" i="7"/>
  <c r="U133" i="6"/>
  <c r="W133" i="6" s="1"/>
  <c r="T134" i="6"/>
  <c r="N134" i="6"/>
  <c r="O134" i="6" s="1"/>
  <c r="B135" i="6"/>
  <c r="C135" i="6" s="1"/>
  <c r="U133" i="5"/>
  <c r="T134" i="5"/>
  <c r="K135" i="6"/>
  <c r="H136" i="6"/>
  <c r="I136" i="6" s="1"/>
  <c r="W133" i="5"/>
  <c r="B135" i="5"/>
  <c r="C135" i="5" s="1"/>
  <c r="K135" i="5"/>
  <c r="H136" i="5"/>
  <c r="I136" i="5" s="1"/>
  <c r="N134" i="5"/>
  <c r="O134" i="5" s="1"/>
  <c r="U133" i="4"/>
  <c r="W133" i="4" s="1"/>
  <c r="T134" i="4"/>
  <c r="B136" i="4"/>
  <c r="C136" i="4" s="1"/>
  <c r="N134" i="4"/>
  <c r="O134" i="4" s="1"/>
  <c r="K135" i="4"/>
  <c r="H136" i="4"/>
  <c r="I136" i="4" s="1"/>
  <c r="H138" i="3"/>
  <c r="I137" i="3"/>
  <c r="K137" i="3" s="1"/>
  <c r="B135" i="3"/>
  <c r="C135" i="3" s="1"/>
  <c r="N135" i="3"/>
  <c r="O135" i="3" s="1"/>
  <c r="T135" i="3"/>
  <c r="U135" i="3" s="1"/>
  <c r="W134" i="3"/>
  <c r="H135" i="2"/>
  <c r="I134" i="2"/>
  <c r="K134" i="2" s="1"/>
  <c r="U133" i="2"/>
  <c r="W133" i="2" s="1"/>
  <c r="T134" i="2"/>
  <c r="C137" i="2"/>
  <c r="B138" i="2" s="1"/>
  <c r="O134" i="2"/>
  <c r="N135" i="2" s="1"/>
  <c r="N136" i="7" l="1"/>
  <c r="O136" i="7" s="1"/>
  <c r="B136" i="7"/>
  <c r="C136" i="7" s="1"/>
  <c r="H136" i="7"/>
  <c r="I136" i="7" s="1"/>
  <c r="W135" i="7"/>
  <c r="T136" i="7"/>
  <c r="U136" i="7" s="1"/>
  <c r="K135" i="7"/>
  <c r="U134" i="6"/>
  <c r="W134" i="6" s="1"/>
  <c r="T135" i="6"/>
  <c r="K136" i="6"/>
  <c r="H137" i="6"/>
  <c r="I137" i="6" s="1"/>
  <c r="B136" i="6"/>
  <c r="C136" i="6" s="1"/>
  <c r="N135" i="6"/>
  <c r="O135" i="6" s="1"/>
  <c r="U134" i="5"/>
  <c r="W134" i="5" s="1"/>
  <c r="T135" i="5"/>
  <c r="B136" i="5"/>
  <c r="C136" i="5" s="1"/>
  <c r="N135" i="5"/>
  <c r="O135" i="5" s="1"/>
  <c r="U134" i="4"/>
  <c r="W134" i="4" s="1"/>
  <c r="T135" i="4"/>
  <c r="K136" i="5"/>
  <c r="H137" i="5"/>
  <c r="I137" i="5" s="1"/>
  <c r="K136" i="4"/>
  <c r="N135" i="4"/>
  <c r="O135" i="4" s="1"/>
  <c r="B137" i="4"/>
  <c r="C137" i="4" s="1"/>
  <c r="H139" i="3"/>
  <c r="I138" i="3"/>
  <c r="K138" i="3" s="1"/>
  <c r="H137" i="4"/>
  <c r="I137" i="4" s="1"/>
  <c r="N136" i="3"/>
  <c r="O136" i="3" s="1"/>
  <c r="B136" i="3"/>
  <c r="C136" i="3" s="1"/>
  <c r="T136" i="3"/>
  <c r="U136" i="3" s="1"/>
  <c r="W135" i="3"/>
  <c r="H136" i="2"/>
  <c r="I135" i="2"/>
  <c r="K135" i="2" s="1"/>
  <c r="U134" i="2"/>
  <c r="W134" i="2" s="1"/>
  <c r="T135" i="2"/>
  <c r="C138" i="2"/>
  <c r="B139" i="2" s="1"/>
  <c r="O135" i="2"/>
  <c r="N136" i="2" s="1"/>
  <c r="H137" i="7" l="1"/>
  <c r="I137" i="7" s="1"/>
  <c r="K136" i="7"/>
  <c r="N137" i="7"/>
  <c r="O137" i="7" s="1"/>
  <c r="B137" i="7"/>
  <c r="C137" i="7" s="1"/>
  <c r="W136" i="7"/>
  <c r="T137" i="7"/>
  <c r="U137" i="7" s="1"/>
  <c r="U135" i="6"/>
  <c r="W135" i="6" s="1"/>
  <c r="T136" i="6"/>
  <c r="N136" i="6"/>
  <c r="O136" i="6" s="1"/>
  <c r="U135" i="5"/>
  <c r="W135" i="5" s="1"/>
  <c r="T136" i="5"/>
  <c r="B137" i="6"/>
  <c r="C137" i="6" s="1"/>
  <c r="K137" i="6"/>
  <c r="H138" i="6"/>
  <c r="I138" i="6" s="1"/>
  <c r="K137" i="5"/>
  <c r="B137" i="5"/>
  <c r="C137" i="5" s="1"/>
  <c r="U135" i="4"/>
  <c r="W135" i="4" s="1"/>
  <c r="T136" i="4"/>
  <c r="N136" i="5"/>
  <c r="O136" i="5" s="1"/>
  <c r="H138" i="5"/>
  <c r="I138" i="5" s="1"/>
  <c r="B138" i="4"/>
  <c r="C138" i="4" s="1"/>
  <c r="H138" i="4"/>
  <c r="I138" i="4" s="1"/>
  <c r="N136" i="4"/>
  <c r="O136" i="4" s="1"/>
  <c r="H140" i="3"/>
  <c r="I139" i="3"/>
  <c r="K139" i="3" s="1"/>
  <c r="K137" i="4"/>
  <c r="B137" i="3"/>
  <c r="C137" i="3" s="1"/>
  <c r="N137" i="3"/>
  <c r="O137" i="3" s="1"/>
  <c r="T137" i="3"/>
  <c r="U137" i="3" s="1"/>
  <c r="W136" i="3"/>
  <c r="H137" i="2"/>
  <c r="I136" i="2"/>
  <c r="K136" i="2" s="1"/>
  <c r="U135" i="2"/>
  <c r="W135" i="2" s="1"/>
  <c r="T136" i="2"/>
  <c r="C139" i="2"/>
  <c r="B140" i="2" s="1"/>
  <c r="O136" i="2"/>
  <c r="N137" i="2" s="1"/>
  <c r="K137" i="7" l="1"/>
  <c r="H138" i="7"/>
  <c r="I138" i="7" s="1"/>
  <c r="B138" i="7"/>
  <c r="C138" i="7" s="1"/>
  <c r="W137" i="7"/>
  <c r="T138" i="7"/>
  <c r="U138" i="7" s="1"/>
  <c r="N138" i="7"/>
  <c r="O138" i="7" s="1"/>
  <c r="U136" i="6"/>
  <c r="W136" i="6" s="1"/>
  <c r="T137" i="6"/>
  <c r="N137" i="6"/>
  <c r="O137" i="6" s="1"/>
  <c r="B138" i="6"/>
  <c r="C138" i="6" s="1"/>
  <c r="U136" i="5"/>
  <c r="T137" i="5"/>
  <c r="K138" i="6"/>
  <c r="H139" i="6"/>
  <c r="I139" i="6" s="1"/>
  <c r="W136" i="5"/>
  <c r="K138" i="5"/>
  <c r="H139" i="5"/>
  <c r="I139" i="5" s="1"/>
  <c r="U136" i="4"/>
  <c r="W136" i="4" s="1"/>
  <c r="T137" i="4"/>
  <c r="N137" i="5"/>
  <c r="O137" i="5" s="1"/>
  <c r="B138" i="5"/>
  <c r="C138" i="5" s="1"/>
  <c r="B139" i="4"/>
  <c r="C139" i="4" s="1"/>
  <c r="K138" i="4"/>
  <c r="I140" i="3"/>
  <c r="K140" i="3" s="1"/>
  <c r="H141" i="3"/>
  <c r="N137" i="4"/>
  <c r="O137" i="4" s="1"/>
  <c r="H139" i="4"/>
  <c r="I139" i="4" s="1"/>
  <c r="B138" i="3"/>
  <c r="C138" i="3" s="1"/>
  <c r="N138" i="3"/>
  <c r="O138" i="3" s="1"/>
  <c r="T138" i="3"/>
  <c r="U138" i="3" s="1"/>
  <c r="W137" i="3"/>
  <c r="I137" i="2"/>
  <c r="K137" i="2" s="1"/>
  <c r="H138" i="2"/>
  <c r="U136" i="2"/>
  <c r="W136" i="2" s="1"/>
  <c r="T137" i="2"/>
  <c r="C140" i="2"/>
  <c r="B141" i="2" s="1"/>
  <c r="O137" i="2"/>
  <c r="N138" i="2" s="1"/>
  <c r="W138" i="7" l="1"/>
  <c r="T139" i="7"/>
  <c r="U139" i="7" s="1"/>
  <c r="N139" i="7"/>
  <c r="O139" i="7" s="1"/>
  <c r="B139" i="7"/>
  <c r="C139" i="7" s="1"/>
  <c r="K138" i="7"/>
  <c r="H139" i="7"/>
  <c r="I139" i="7" s="1"/>
  <c r="U137" i="6"/>
  <c r="W137" i="6" s="1"/>
  <c r="T138" i="6"/>
  <c r="N138" i="6"/>
  <c r="O138" i="6" s="1"/>
  <c r="B139" i="6"/>
  <c r="C139" i="6" s="1"/>
  <c r="K139" i="6"/>
  <c r="H140" i="6"/>
  <c r="I140" i="6" s="1"/>
  <c r="U137" i="5"/>
  <c r="W137" i="5" s="1"/>
  <c r="T138" i="5"/>
  <c r="N138" i="5"/>
  <c r="O138" i="5" s="1"/>
  <c r="K139" i="5"/>
  <c r="H140" i="5"/>
  <c r="I140" i="5" s="1"/>
  <c r="U137" i="4"/>
  <c r="W137" i="4" s="1"/>
  <c r="T138" i="4"/>
  <c r="B139" i="5"/>
  <c r="C139" i="5" s="1"/>
  <c r="H140" i="4"/>
  <c r="I140" i="4" s="1"/>
  <c r="B140" i="4"/>
  <c r="C140" i="4" s="1"/>
  <c r="N138" i="4"/>
  <c r="O138" i="4" s="1"/>
  <c r="H142" i="3"/>
  <c r="I141" i="3"/>
  <c r="K141" i="3" s="1"/>
  <c r="K139" i="4"/>
  <c r="N139" i="3"/>
  <c r="O139" i="3" s="1"/>
  <c r="B139" i="3"/>
  <c r="C139" i="3" s="1"/>
  <c r="T139" i="3"/>
  <c r="U139" i="3" s="1"/>
  <c r="W138" i="3"/>
  <c r="H139" i="2"/>
  <c r="I138" i="2"/>
  <c r="K138" i="2" s="1"/>
  <c r="U137" i="2"/>
  <c r="W137" i="2" s="1"/>
  <c r="T138" i="2"/>
  <c r="C141" i="2"/>
  <c r="B142" i="2" s="1"/>
  <c r="O138" i="2"/>
  <c r="N139" i="2" s="1"/>
  <c r="N140" i="7" l="1"/>
  <c r="O140" i="7" s="1"/>
  <c r="B140" i="7"/>
  <c r="C140" i="7" s="1"/>
  <c r="K139" i="7"/>
  <c r="H140" i="7"/>
  <c r="I140" i="7" s="1"/>
  <c r="W139" i="7"/>
  <c r="T140" i="7"/>
  <c r="U140" i="7" s="1"/>
  <c r="U138" i="6"/>
  <c r="W138" i="6" s="1"/>
  <c r="T139" i="6"/>
  <c r="B140" i="6"/>
  <c r="C140" i="6" s="1"/>
  <c r="K140" i="6"/>
  <c r="N139" i="6"/>
  <c r="O139" i="6" s="1"/>
  <c r="U138" i="5"/>
  <c r="W138" i="5" s="1"/>
  <c r="T139" i="5"/>
  <c r="H141" i="6"/>
  <c r="I141" i="6" s="1"/>
  <c r="B140" i="5"/>
  <c r="C140" i="5" s="1"/>
  <c r="U138" i="4"/>
  <c r="W138" i="4" s="1"/>
  <c r="T139" i="4"/>
  <c r="N139" i="5"/>
  <c r="O139" i="5" s="1"/>
  <c r="K140" i="5"/>
  <c r="H141" i="5"/>
  <c r="I141" i="5" s="1"/>
  <c r="B141" i="4"/>
  <c r="C141" i="4" s="1"/>
  <c r="N139" i="4"/>
  <c r="O139" i="4" s="1"/>
  <c r="H141" i="4"/>
  <c r="I141" i="4" s="1"/>
  <c r="I142" i="3"/>
  <c r="K142" i="3" s="1"/>
  <c r="H143" i="3"/>
  <c r="K140" i="4"/>
  <c r="N140" i="3"/>
  <c r="O140" i="3" s="1"/>
  <c r="B140" i="3"/>
  <c r="C140" i="3" s="1"/>
  <c r="T140" i="3"/>
  <c r="U140" i="3" s="1"/>
  <c r="W139" i="3"/>
  <c r="I139" i="2"/>
  <c r="K139" i="2" s="1"/>
  <c r="H140" i="2"/>
  <c r="U138" i="2"/>
  <c r="W138" i="2" s="1"/>
  <c r="T139" i="2"/>
  <c r="C142" i="2"/>
  <c r="B143" i="2" s="1"/>
  <c r="O139" i="2"/>
  <c r="N140" i="2" s="1"/>
  <c r="N141" i="7" l="1"/>
  <c r="O141" i="7" s="1"/>
  <c r="K140" i="7"/>
  <c r="H141" i="7"/>
  <c r="I141" i="7" s="1"/>
  <c r="T141" i="7"/>
  <c r="U141" i="7" s="1"/>
  <c r="B141" i="7"/>
  <c r="C141" i="7" s="1"/>
  <c r="W140" i="7"/>
  <c r="U139" i="6"/>
  <c r="W139" i="6" s="1"/>
  <c r="T140" i="6"/>
  <c r="N140" i="6"/>
  <c r="O140" i="6" s="1"/>
  <c r="B141" i="6"/>
  <c r="C141" i="6" s="1"/>
  <c r="U139" i="5"/>
  <c r="W139" i="5" s="1"/>
  <c r="T140" i="5"/>
  <c r="K141" i="6"/>
  <c r="H142" i="6"/>
  <c r="I142" i="6" s="1"/>
  <c r="K141" i="5"/>
  <c r="N140" i="5"/>
  <c r="O140" i="5" s="1"/>
  <c r="H142" i="5"/>
  <c r="I142" i="5" s="1"/>
  <c r="U139" i="4"/>
  <c r="W139" i="4" s="1"/>
  <c r="T140" i="4"/>
  <c r="B141" i="5"/>
  <c r="C141" i="5" s="1"/>
  <c r="K141" i="4"/>
  <c r="H142" i="4"/>
  <c r="I142" i="4" s="1"/>
  <c r="B142" i="4"/>
  <c r="C142" i="4" s="1"/>
  <c r="H144" i="3"/>
  <c r="I143" i="3"/>
  <c r="K143" i="3" s="1"/>
  <c r="N140" i="4"/>
  <c r="O140" i="4" s="1"/>
  <c r="B141" i="3"/>
  <c r="C141" i="3" s="1"/>
  <c r="W140" i="3"/>
  <c r="N141" i="3"/>
  <c r="O141" i="3" s="1"/>
  <c r="T141" i="3"/>
  <c r="U141" i="3" s="1"/>
  <c r="H141" i="2"/>
  <c r="I140" i="2"/>
  <c r="K140" i="2" s="1"/>
  <c r="U139" i="2"/>
  <c r="W139" i="2" s="1"/>
  <c r="T140" i="2"/>
  <c r="C143" i="2"/>
  <c r="B144" i="2" s="1"/>
  <c r="O140" i="2"/>
  <c r="N141" i="2" s="1"/>
  <c r="B142" i="7" l="1"/>
  <c r="C142" i="7" s="1"/>
  <c r="K141" i="7"/>
  <c r="W141" i="7"/>
  <c r="T142" i="7"/>
  <c r="U142" i="7" s="1"/>
  <c r="N142" i="7"/>
  <c r="O142" i="7" s="1"/>
  <c r="H142" i="7"/>
  <c r="I142" i="7" s="1"/>
  <c r="U140" i="6"/>
  <c r="W140" i="6" s="1"/>
  <c r="T141" i="6"/>
  <c r="B142" i="6"/>
  <c r="C142" i="6" s="1"/>
  <c r="N141" i="6"/>
  <c r="O141" i="6" s="1"/>
  <c r="K142" i="6"/>
  <c r="H143" i="6"/>
  <c r="I143" i="6" s="1"/>
  <c r="U140" i="5"/>
  <c r="W140" i="5" s="1"/>
  <c r="T141" i="5"/>
  <c r="B142" i="5"/>
  <c r="C142" i="5" s="1"/>
  <c r="N141" i="5"/>
  <c r="O141" i="5" s="1"/>
  <c r="K142" i="5"/>
  <c r="H143" i="5"/>
  <c r="I143" i="5" s="1"/>
  <c r="U140" i="4"/>
  <c r="W140" i="4" s="1"/>
  <c r="T141" i="4"/>
  <c r="N141" i="4"/>
  <c r="O141" i="4" s="1"/>
  <c r="K142" i="4"/>
  <c r="B143" i="4"/>
  <c r="C143" i="4" s="1"/>
  <c r="H145" i="3"/>
  <c r="I144" i="3"/>
  <c r="K144" i="3" s="1"/>
  <c r="H143" i="4"/>
  <c r="I143" i="4" s="1"/>
  <c r="N142" i="3"/>
  <c r="O142" i="3" s="1"/>
  <c r="T142" i="3"/>
  <c r="U142" i="3" s="1"/>
  <c r="W141" i="3"/>
  <c r="B142" i="3"/>
  <c r="C142" i="3" s="1"/>
  <c r="I141" i="2"/>
  <c r="K141" i="2" s="1"/>
  <c r="H142" i="2"/>
  <c r="U140" i="2"/>
  <c r="W140" i="2" s="1"/>
  <c r="T141" i="2"/>
  <c r="C144" i="2"/>
  <c r="B145" i="2" s="1"/>
  <c r="O141" i="2"/>
  <c r="N142" i="2" s="1"/>
  <c r="B143" i="7" l="1"/>
  <c r="C143" i="7" s="1"/>
  <c r="N143" i="7"/>
  <c r="O143" i="7" s="1"/>
  <c r="K142" i="7"/>
  <c r="H143" i="7"/>
  <c r="I143" i="7" s="1"/>
  <c r="W142" i="7"/>
  <c r="T143" i="7"/>
  <c r="U143" i="7" s="1"/>
  <c r="U141" i="6"/>
  <c r="W141" i="6" s="1"/>
  <c r="T142" i="6"/>
  <c r="N142" i="6"/>
  <c r="O142" i="6" s="1"/>
  <c r="K143" i="6"/>
  <c r="H144" i="6"/>
  <c r="I144" i="6" s="1"/>
  <c r="B143" i="6"/>
  <c r="C143" i="6" s="1"/>
  <c r="U141" i="5"/>
  <c r="W141" i="5" s="1"/>
  <c r="T142" i="5"/>
  <c r="U141" i="4"/>
  <c r="W141" i="4" s="1"/>
  <c r="T142" i="4"/>
  <c r="N142" i="5"/>
  <c r="O142" i="5" s="1"/>
  <c r="K143" i="5"/>
  <c r="H144" i="5"/>
  <c r="I144" i="5" s="1"/>
  <c r="B143" i="5"/>
  <c r="C143" i="5" s="1"/>
  <c r="H144" i="4"/>
  <c r="I144" i="4" s="1"/>
  <c r="B144" i="4"/>
  <c r="C144" i="4" s="1"/>
  <c r="N142" i="4"/>
  <c r="O142" i="4" s="1"/>
  <c r="K143" i="4"/>
  <c r="H146" i="3"/>
  <c r="I145" i="3"/>
  <c r="K145" i="3" s="1"/>
  <c r="B143" i="3"/>
  <c r="C143" i="3" s="1"/>
  <c r="N143" i="3"/>
  <c r="O143" i="3" s="1"/>
  <c r="T143" i="3"/>
  <c r="U143" i="3" s="1"/>
  <c r="W142" i="3"/>
  <c r="U141" i="2"/>
  <c r="W141" i="2" s="1"/>
  <c r="T142" i="2"/>
  <c r="H143" i="2"/>
  <c r="I142" i="2"/>
  <c r="K142" i="2" s="1"/>
  <c r="C145" i="2"/>
  <c r="B146" i="2" s="1"/>
  <c r="O142" i="2"/>
  <c r="N143" i="2" s="1"/>
  <c r="N144" i="7" l="1"/>
  <c r="O144" i="7" s="1"/>
  <c r="B144" i="7"/>
  <c r="C144" i="7" s="1"/>
  <c r="K143" i="7"/>
  <c r="H144" i="7"/>
  <c r="I144" i="7" s="1"/>
  <c r="W143" i="7"/>
  <c r="T144" i="7"/>
  <c r="U144" i="7" s="1"/>
  <c r="U142" i="6"/>
  <c r="W142" i="6" s="1"/>
  <c r="T143" i="6"/>
  <c r="B144" i="6"/>
  <c r="C144" i="6" s="1"/>
  <c r="N143" i="6"/>
  <c r="O143" i="6" s="1"/>
  <c r="U142" i="5"/>
  <c r="W142" i="5" s="1"/>
  <c r="T143" i="5"/>
  <c r="K144" i="6"/>
  <c r="H145" i="6"/>
  <c r="I145" i="6" s="1"/>
  <c r="B144" i="5"/>
  <c r="C144" i="5" s="1"/>
  <c r="K144" i="5"/>
  <c r="H145" i="5"/>
  <c r="I145" i="5" s="1"/>
  <c r="N143" i="5"/>
  <c r="O143" i="5" s="1"/>
  <c r="U142" i="4"/>
  <c r="W142" i="4" s="1"/>
  <c r="T143" i="4"/>
  <c r="N143" i="4"/>
  <c r="O143" i="4" s="1"/>
  <c r="H147" i="3"/>
  <c r="I146" i="3"/>
  <c r="K146" i="3" s="1"/>
  <c r="B145" i="4"/>
  <c r="C145" i="4" s="1"/>
  <c r="K144" i="4"/>
  <c r="H145" i="4"/>
  <c r="I145" i="4" s="1"/>
  <c r="N144" i="3"/>
  <c r="O144" i="3" s="1"/>
  <c r="W143" i="3"/>
  <c r="T144" i="3"/>
  <c r="U144" i="3" s="1"/>
  <c r="B144" i="3"/>
  <c r="C144" i="3" s="1"/>
  <c r="U142" i="2"/>
  <c r="W142" i="2" s="1"/>
  <c r="T143" i="2"/>
  <c r="H144" i="2"/>
  <c r="I143" i="2"/>
  <c r="K143" i="2" s="1"/>
  <c r="C146" i="2"/>
  <c r="B147" i="2" s="1"/>
  <c r="O143" i="2"/>
  <c r="N144" i="2" s="1"/>
  <c r="K144" i="7" l="1"/>
  <c r="H145" i="7"/>
  <c r="I145" i="7" s="1"/>
  <c r="W144" i="7"/>
  <c r="T145" i="7"/>
  <c r="U145" i="7" s="1"/>
  <c r="B145" i="7"/>
  <c r="C145" i="7" s="1"/>
  <c r="N145" i="7"/>
  <c r="O145" i="7" s="1"/>
  <c r="U143" i="6"/>
  <c r="W143" i="6" s="1"/>
  <c r="T144" i="6"/>
  <c r="B145" i="6"/>
  <c r="C145" i="6" s="1"/>
  <c r="K145" i="6"/>
  <c r="H146" i="6"/>
  <c r="I146" i="6" s="1"/>
  <c r="N144" i="6"/>
  <c r="O144" i="6" s="1"/>
  <c r="U143" i="5"/>
  <c r="W143" i="5" s="1"/>
  <c r="T144" i="5"/>
  <c r="N144" i="5"/>
  <c r="O144" i="5" s="1"/>
  <c r="B145" i="5"/>
  <c r="C145" i="5" s="1"/>
  <c r="U143" i="4"/>
  <c r="W143" i="4" s="1"/>
  <c r="T144" i="4"/>
  <c r="K145" i="5"/>
  <c r="H146" i="5"/>
  <c r="I146" i="5" s="1"/>
  <c r="N144" i="4"/>
  <c r="O144" i="4" s="1"/>
  <c r="K145" i="4"/>
  <c r="B146" i="4"/>
  <c r="C146" i="4" s="1"/>
  <c r="H146" i="4"/>
  <c r="I146" i="4" s="1"/>
  <c r="H148" i="3"/>
  <c r="I147" i="3"/>
  <c r="K147" i="3" s="1"/>
  <c r="B145" i="3"/>
  <c r="C145" i="3" s="1"/>
  <c r="N145" i="3"/>
  <c r="O145" i="3" s="1"/>
  <c r="T145" i="3"/>
  <c r="U145" i="3" s="1"/>
  <c r="W144" i="3"/>
  <c r="U143" i="2"/>
  <c r="W143" i="2" s="1"/>
  <c r="T144" i="2"/>
  <c r="H145" i="2"/>
  <c r="I144" i="2"/>
  <c r="K144" i="2" s="1"/>
  <c r="C147" i="2"/>
  <c r="B148" i="2" s="1"/>
  <c r="O144" i="2"/>
  <c r="N145" i="2" s="1"/>
  <c r="N146" i="7" l="1"/>
  <c r="O146" i="7" s="1"/>
  <c r="K145" i="7"/>
  <c r="B146" i="7"/>
  <c r="C146" i="7" s="1"/>
  <c r="H146" i="7"/>
  <c r="I146" i="7" s="1"/>
  <c r="W145" i="7"/>
  <c r="T146" i="7"/>
  <c r="U146" i="7" s="1"/>
  <c r="U144" i="6"/>
  <c r="W144" i="6" s="1"/>
  <c r="T145" i="6"/>
  <c r="N145" i="6"/>
  <c r="O145" i="6" s="1"/>
  <c r="K146" i="6"/>
  <c r="B146" i="6"/>
  <c r="C146" i="6" s="1"/>
  <c r="H147" i="6"/>
  <c r="I147" i="6" s="1"/>
  <c r="U144" i="5"/>
  <c r="W144" i="5" s="1"/>
  <c r="T145" i="5"/>
  <c r="B146" i="5"/>
  <c r="C146" i="5" s="1"/>
  <c r="U144" i="4"/>
  <c r="W144" i="4" s="1"/>
  <c r="T145" i="4"/>
  <c r="N145" i="5"/>
  <c r="O145" i="5" s="1"/>
  <c r="K146" i="5"/>
  <c r="H147" i="5"/>
  <c r="I147" i="5" s="1"/>
  <c r="B147" i="4"/>
  <c r="C147" i="4" s="1"/>
  <c r="H149" i="3"/>
  <c r="I148" i="3"/>
  <c r="K148" i="3" s="1"/>
  <c r="N145" i="4"/>
  <c r="O145" i="4" s="1"/>
  <c r="H147" i="4"/>
  <c r="I147" i="4" s="1"/>
  <c r="K146" i="4"/>
  <c r="N146" i="3"/>
  <c r="O146" i="3" s="1"/>
  <c r="B146" i="3"/>
  <c r="C146" i="3" s="1"/>
  <c r="T146" i="3"/>
  <c r="U146" i="3" s="1"/>
  <c r="W145" i="3"/>
  <c r="H146" i="2"/>
  <c r="I145" i="2"/>
  <c r="K145" i="2" s="1"/>
  <c r="U144" i="2"/>
  <c r="W144" i="2" s="1"/>
  <c r="T145" i="2"/>
  <c r="C148" i="2"/>
  <c r="B149" i="2" s="1"/>
  <c r="O145" i="2"/>
  <c r="N146" i="2" s="1"/>
  <c r="H147" i="7" l="1"/>
  <c r="I147" i="7" s="1"/>
  <c r="N147" i="7"/>
  <c r="O147" i="7" s="1"/>
  <c r="K146" i="7"/>
  <c r="W146" i="7"/>
  <c r="T147" i="7"/>
  <c r="U147" i="7" s="1"/>
  <c r="B147" i="7"/>
  <c r="C147" i="7" s="1"/>
  <c r="U145" i="6"/>
  <c r="W145" i="6" s="1"/>
  <c r="T146" i="6"/>
  <c r="N146" i="6"/>
  <c r="O146" i="6" s="1"/>
  <c r="H148" i="6"/>
  <c r="I148" i="6" s="1"/>
  <c r="B147" i="6"/>
  <c r="C147" i="6" s="1"/>
  <c r="K147" i="6"/>
  <c r="U145" i="5"/>
  <c r="W145" i="5" s="1"/>
  <c r="T146" i="5"/>
  <c r="B147" i="5"/>
  <c r="C147" i="5" s="1"/>
  <c r="K147" i="5"/>
  <c r="H148" i="5"/>
  <c r="I148" i="5" s="1"/>
  <c r="U145" i="4"/>
  <c r="W145" i="4" s="1"/>
  <c r="T146" i="4"/>
  <c r="N146" i="5"/>
  <c r="O146" i="5" s="1"/>
  <c r="N146" i="4"/>
  <c r="O146" i="4" s="1"/>
  <c r="B148" i="4"/>
  <c r="C148" i="4" s="1"/>
  <c r="H148" i="4"/>
  <c r="I148" i="4" s="1"/>
  <c r="H150" i="3"/>
  <c r="I149" i="3"/>
  <c r="K149" i="3" s="1"/>
  <c r="K147" i="4"/>
  <c r="B147" i="3"/>
  <c r="C147" i="3" s="1"/>
  <c r="N147" i="3"/>
  <c r="O147" i="3" s="1"/>
  <c r="T147" i="3"/>
  <c r="U147" i="3" s="1"/>
  <c r="W146" i="3"/>
  <c r="U145" i="2"/>
  <c r="W145" i="2" s="1"/>
  <c r="T146" i="2"/>
  <c r="H147" i="2"/>
  <c r="I146" i="2"/>
  <c r="K146" i="2" s="1"/>
  <c r="C149" i="2"/>
  <c r="B150" i="2" s="1"/>
  <c r="O146" i="2"/>
  <c r="N147" i="2" s="1"/>
  <c r="N148" i="7" l="1"/>
  <c r="O148" i="7" s="1"/>
  <c r="W147" i="7"/>
  <c r="T148" i="7"/>
  <c r="U148" i="7" s="1"/>
  <c r="H148" i="7"/>
  <c r="I148" i="7" s="1"/>
  <c r="B148" i="7"/>
  <c r="C148" i="7" s="1"/>
  <c r="K147" i="7"/>
  <c r="U146" i="6"/>
  <c r="W146" i="6" s="1"/>
  <c r="T147" i="6"/>
  <c r="B148" i="6"/>
  <c r="C148" i="6" s="1"/>
  <c r="U146" i="5"/>
  <c r="W146" i="5" s="1"/>
  <c r="T147" i="5"/>
  <c r="K148" i="6"/>
  <c r="H149" i="6"/>
  <c r="I149" i="6" s="1"/>
  <c r="N147" i="6"/>
  <c r="O147" i="6" s="1"/>
  <c r="N147" i="5"/>
  <c r="O147" i="5" s="1"/>
  <c r="U146" i="4"/>
  <c r="W146" i="4" s="1"/>
  <c r="T147" i="4"/>
  <c r="K148" i="5"/>
  <c r="H149" i="5"/>
  <c r="I149" i="5" s="1"/>
  <c r="B148" i="5"/>
  <c r="C148" i="5" s="1"/>
  <c r="B149" i="4"/>
  <c r="C149" i="4" s="1"/>
  <c r="H151" i="3"/>
  <c r="I150" i="3"/>
  <c r="K150" i="3" s="1"/>
  <c r="N147" i="4"/>
  <c r="O147" i="4" s="1"/>
  <c r="K148" i="4"/>
  <c r="H149" i="4"/>
  <c r="I149" i="4" s="1"/>
  <c r="N148" i="3"/>
  <c r="O148" i="3" s="1"/>
  <c r="B148" i="3"/>
  <c r="C148" i="3" s="1"/>
  <c r="T148" i="3"/>
  <c r="U148" i="3" s="1"/>
  <c r="W147" i="3"/>
  <c r="U146" i="2"/>
  <c r="W146" i="2" s="1"/>
  <c r="T147" i="2"/>
  <c r="I147" i="2"/>
  <c r="K147" i="2" s="1"/>
  <c r="H148" i="2"/>
  <c r="C150" i="2"/>
  <c r="B151" i="2" s="1"/>
  <c r="O147" i="2"/>
  <c r="N148" i="2" s="1"/>
  <c r="B149" i="7" l="1"/>
  <c r="C149" i="7" s="1"/>
  <c r="N149" i="7"/>
  <c r="O149" i="7" s="1"/>
  <c r="H149" i="7"/>
  <c r="I149" i="7" s="1"/>
  <c r="K148" i="7"/>
  <c r="W148" i="7"/>
  <c r="T149" i="7"/>
  <c r="U149" i="7" s="1"/>
  <c r="U147" i="6"/>
  <c r="W147" i="6" s="1"/>
  <c r="T148" i="6"/>
  <c r="N148" i="6"/>
  <c r="O148" i="6" s="1"/>
  <c r="B149" i="6"/>
  <c r="C149" i="6" s="1"/>
  <c r="U147" i="5"/>
  <c r="W147" i="5" s="1"/>
  <c r="T148" i="5"/>
  <c r="K149" i="6"/>
  <c r="H150" i="6"/>
  <c r="I150" i="6" s="1"/>
  <c r="B149" i="5"/>
  <c r="C149" i="5" s="1"/>
  <c r="K149" i="5"/>
  <c r="H150" i="5"/>
  <c r="I150" i="5" s="1"/>
  <c r="N148" i="5"/>
  <c r="O148" i="5" s="1"/>
  <c r="U147" i="4"/>
  <c r="W147" i="4" s="1"/>
  <c r="T148" i="4"/>
  <c r="N148" i="4"/>
  <c r="O148" i="4" s="1"/>
  <c r="B150" i="4"/>
  <c r="C150" i="4" s="1"/>
  <c r="H152" i="3"/>
  <c r="I151" i="3"/>
  <c r="K151" i="3" s="1"/>
  <c r="K149" i="4"/>
  <c r="H150" i="4"/>
  <c r="I150" i="4" s="1"/>
  <c r="W148" i="3"/>
  <c r="B149" i="3"/>
  <c r="C149" i="3" s="1"/>
  <c r="N149" i="3"/>
  <c r="O149" i="3" s="1"/>
  <c r="T149" i="3"/>
  <c r="U149" i="3" s="1"/>
  <c r="U147" i="2"/>
  <c r="W147" i="2" s="1"/>
  <c r="T148" i="2"/>
  <c r="H149" i="2"/>
  <c r="I148" i="2"/>
  <c r="K148" i="2" s="1"/>
  <c r="C151" i="2"/>
  <c r="B152" i="2" s="1"/>
  <c r="O148" i="2"/>
  <c r="N149" i="2" s="1"/>
  <c r="N150" i="7" l="1"/>
  <c r="O150" i="7" s="1"/>
  <c r="K149" i="7"/>
  <c r="H150" i="7"/>
  <c r="I150" i="7" s="1"/>
  <c r="W149" i="7"/>
  <c r="T150" i="7"/>
  <c r="U150" i="7" s="1"/>
  <c r="B150" i="7"/>
  <c r="C150" i="7" s="1"/>
  <c r="U148" i="6"/>
  <c r="W148" i="6" s="1"/>
  <c r="T149" i="6"/>
  <c r="B150" i="6"/>
  <c r="C150" i="6" s="1"/>
  <c r="U148" i="5"/>
  <c r="W148" i="5" s="1"/>
  <c r="T149" i="5"/>
  <c r="N149" i="6"/>
  <c r="O149" i="6" s="1"/>
  <c r="K150" i="6"/>
  <c r="H151" i="6"/>
  <c r="I151" i="6" s="1"/>
  <c r="N149" i="5"/>
  <c r="O149" i="5" s="1"/>
  <c r="U148" i="4"/>
  <c r="W148" i="4" s="1"/>
  <c r="T149" i="4"/>
  <c r="H151" i="5"/>
  <c r="I151" i="5" s="1"/>
  <c r="K150" i="5"/>
  <c r="B150" i="5"/>
  <c r="C150" i="5" s="1"/>
  <c r="B151" i="4"/>
  <c r="C151" i="4" s="1"/>
  <c r="N149" i="4"/>
  <c r="O149" i="4" s="1"/>
  <c r="H153" i="3"/>
  <c r="I152" i="3"/>
  <c r="K152" i="3" s="1"/>
  <c r="K150" i="4"/>
  <c r="H151" i="4"/>
  <c r="I151" i="4" s="1"/>
  <c r="B150" i="3"/>
  <c r="C150" i="3" s="1"/>
  <c r="T150" i="3"/>
  <c r="U150" i="3" s="1"/>
  <c r="W149" i="3"/>
  <c r="N150" i="3"/>
  <c r="O150" i="3" s="1"/>
  <c r="U148" i="2"/>
  <c r="W148" i="2" s="1"/>
  <c r="T149" i="2"/>
  <c r="I149" i="2"/>
  <c r="K149" i="2" s="1"/>
  <c r="H150" i="2"/>
  <c r="C152" i="2"/>
  <c r="B153" i="2" s="1"/>
  <c r="O149" i="2"/>
  <c r="N150" i="2" s="1"/>
  <c r="B151" i="7" l="1"/>
  <c r="C151" i="7" s="1"/>
  <c r="N151" i="7"/>
  <c r="O151" i="7" s="1"/>
  <c r="W150" i="7"/>
  <c r="T151" i="7"/>
  <c r="U151" i="7" s="1"/>
  <c r="K150" i="7"/>
  <c r="H151" i="7"/>
  <c r="I151" i="7" s="1"/>
  <c r="U149" i="6"/>
  <c r="W149" i="6" s="1"/>
  <c r="T150" i="6"/>
  <c r="B151" i="6"/>
  <c r="C151" i="6" s="1"/>
  <c r="N150" i="6"/>
  <c r="O150" i="6" s="1"/>
  <c r="U149" i="5"/>
  <c r="W149" i="5" s="1"/>
  <c r="T150" i="5"/>
  <c r="K151" i="6"/>
  <c r="H152" i="6"/>
  <c r="I152" i="6" s="1"/>
  <c r="U149" i="4"/>
  <c r="W149" i="4" s="1"/>
  <c r="T150" i="4"/>
  <c r="N150" i="5"/>
  <c r="O150" i="5" s="1"/>
  <c r="B151" i="5"/>
  <c r="C151" i="5" s="1"/>
  <c r="H152" i="5"/>
  <c r="I152" i="5" s="1"/>
  <c r="K151" i="5"/>
  <c r="B152" i="4"/>
  <c r="C152" i="4" s="1"/>
  <c r="H154" i="3"/>
  <c r="I153" i="3"/>
  <c r="K153" i="3" s="1"/>
  <c r="K151" i="4"/>
  <c r="H152" i="4"/>
  <c r="I152" i="4" s="1"/>
  <c r="N150" i="4"/>
  <c r="O150" i="4" s="1"/>
  <c r="N151" i="3"/>
  <c r="O151" i="3" s="1"/>
  <c r="B151" i="3"/>
  <c r="C151" i="3" s="1"/>
  <c r="T151" i="3"/>
  <c r="U151" i="3" s="1"/>
  <c r="W150" i="3"/>
  <c r="H151" i="2"/>
  <c r="I150" i="2"/>
  <c r="K150" i="2" s="1"/>
  <c r="U149" i="2"/>
  <c r="W149" i="2" s="1"/>
  <c r="T150" i="2"/>
  <c r="C153" i="2"/>
  <c r="B154" i="2" s="1"/>
  <c r="O150" i="2"/>
  <c r="N151" i="2" s="1"/>
  <c r="N152" i="7" l="1"/>
  <c r="O152" i="7" s="1"/>
  <c r="W151" i="7"/>
  <c r="T152" i="7"/>
  <c r="U152" i="7" s="1"/>
  <c r="B152" i="7"/>
  <c r="C152" i="7" s="1"/>
  <c r="K151" i="7"/>
  <c r="H152" i="7"/>
  <c r="I152" i="7" s="1"/>
  <c r="U150" i="6"/>
  <c r="W150" i="6" s="1"/>
  <c r="T151" i="6"/>
  <c r="N151" i="6"/>
  <c r="O151" i="6" s="1"/>
  <c r="U150" i="5"/>
  <c r="W150" i="5" s="1"/>
  <c r="T151" i="5"/>
  <c r="K152" i="6"/>
  <c r="H153" i="6"/>
  <c r="I153" i="6" s="1"/>
  <c r="B152" i="6"/>
  <c r="C152" i="6" s="1"/>
  <c r="N151" i="5"/>
  <c r="O151" i="5" s="1"/>
  <c r="H153" i="5"/>
  <c r="I153" i="5" s="1"/>
  <c r="K152" i="5"/>
  <c r="B152" i="5"/>
  <c r="C152" i="5" s="1"/>
  <c r="U150" i="4"/>
  <c r="W150" i="4" s="1"/>
  <c r="T151" i="4"/>
  <c r="K152" i="4"/>
  <c r="B153" i="4"/>
  <c r="C153" i="4" s="1"/>
  <c r="N151" i="4"/>
  <c r="O151" i="4" s="1"/>
  <c r="H155" i="3"/>
  <c r="I154" i="3"/>
  <c r="K154" i="3" s="1"/>
  <c r="H153" i="4"/>
  <c r="I153" i="4" s="1"/>
  <c r="B152" i="3"/>
  <c r="C152" i="3" s="1"/>
  <c r="N152" i="3"/>
  <c r="O152" i="3" s="1"/>
  <c r="T152" i="3"/>
  <c r="U152" i="3" s="1"/>
  <c r="W151" i="3"/>
  <c r="H152" i="2"/>
  <c r="I151" i="2"/>
  <c r="K151" i="2" s="1"/>
  <c r="U150" i="2"/>
  <c r="W150" i="2" s="1"/>
  <c r="T151" i="2"/>
  <c r="C154" i="2"/>
  <c r="B155" i="2" s="1"/>
  <c r="O151" i="2"/>
  <c r="N152" i="2" s="1"/>
  <c r="B153" i="7" l="1"/>
  <c r="C153" i="7" s="1"/>
  <c r="K152" i="7"/>
  <c r="H153" i="7"/>
  <c r="I153" i="7" s="1"/>
  <c r="W152" i="7"/>
  <c r="T153" i="7"/>
  <c r="U153" i="7" s="1"/>
  <c r="N153" i="7"/>
  <c r="O153" i="7" s="1"/>
  <c r="U151" i="6"/>
  <c r="W151" i="6" s="1"/>
  <c r="T152" i="6"/>
  <c r="N152" i="6"/>
  <c r="O152" i="6" s="1"/>
  <c r="B153" i="6"/>
  <c r="C153" i="6" s="1"/>
  <c r="U151" i="5"/>
  <c r="W151" i="5" s="1"/>
  <c r="T152" i="5"/>
  <c r="K153" i="6"/>
  <c r="H154" i="6"/>
  <c r="I154" i="6" s="1"/>
  <c r="B153" i="5"/>
  <c r="C153" i="5" s="1"/>
  <c r="N152" i="5"/>
  <c r="O152" i="5" s="1"/>
  <c r="H154" i="5"/>
  <c r="I154" i="5" s="1"/>
  <c r="K153" i="5"/>
  <c r="U151" i="4"/>
  <c r="W151" i="4" s="1"/>
  <c r="T152" i="4"/>
  <c r="B154" i="4"/>
  <c r="C154" i="4" s="1"/>
  <c r="H156" i="3"/>
  <c r="I155" i="3"/>
  <c r="K155" i="3" s="1"/>
  <c r="H154" i="4"/>
  <c r="I154" i="4" s="1"/>
  <c r="N152" i="4"/>
  <c r="O152" i="4" s="1"/>
  <c r="K153" i="4"/>
  <c r="N153" i="3"/>
  <c r="O153" i="3" s="1"/>
  <c r="W152" i="3"/>
  <c r="B153" i="3"/>
  <c r="C153" i="3" s="1"/>
  <c r="T153" i="3"/>
  <c r="U153" i="3" s="1"/>
  <c r="H153" i="2"/>
  <c r="I152" i="2"/>
  <c r="K152" i="2" s="1"/>
  <c r="U151" i="2"/>
  <c r="W151" i="2" s="1"/>
  <c r="T152" i="2"/>
  <c r="C155" i="2"/>
  <c r="B156" i="2" s="1"/>
  <c r="O152" i="2"/>
  <c r="N153" i="2" s="1"/>
  <c r="N154" i="7" l="1"/>
  <c r="O154" i="7" s="1"/>
  <c r="W153" i="7"/>
  <c r="T154" i="7"/>
  <c r="U154" i="7" s="1"/>
  <c r="B154" i="7"/>
  <c r="C154" i="7" s="1"/>
  <c r="K153" i="7"/>
  <c r="H154" i="7"/>
  <c r="I154" i="7" s="1"/>
  <c r="U152" i="6"/>
  <c r="W152" i="6" s="1"/>
  <c r="T153" i="6"/>
  <c r="B154" i="6"/>
  <c r="C154" i="6" s="1"/>
  <c r="N153" i="6"/>
  <c r="O153" i="6" s="1"/>
  <c r="U152" i="5"/>
  <c r="W152" i="5" s="1"/>
  <c r="T153" i="5"/>
  <c r="K154" i="6"/>
  <c r="H155" i="6"/>
  <c r="I155" i="6" s="1"/>
  <c r="N153" i="5"/>
  <c r="O153" i="5" s="1"/>
  <c r="K154" i="5"/>
  <c r="B154" i="5"/>
  <c r="C154" i="5" s="1"/>
  <c r="H155" i="5"/>
  <c r="I155" i="5" s="1"/>
  <c r="U152" i="4"/>
  <c r="W152" i="4" s="1"/>
  <c r="T153" i="4"/>
  <c r="B155" i="4"/>
  <c r="C155" i="4" s="1"/>
  <c r="N153" i="4"/>
  <c r="O153" i="4" s="1"/>
  <c r="H157" i="3"/>
  <c r="I156" i="3"/>
  <c r="K156" i="3" s="1"/>
  <c r="K154" i="4"/>
  <c r="H155" i="4"/>
  <c r="I155" i="4" s="1"/>
  <c r="N154" i="3"/>
  <c r="O154" i="3" s="1"/>
  <c r="W153" i="3"/>
  <c r="T154" i="3"/>
  <c r="U154" i="3" s="1"/>
  <c r="B154" i="3"/>
  <c r="C154" i="3" s="1"/>
  <c r="I153" i="2"/>
  <c r="K153" i="2" s="1"/>
  <c r="H154" i="2"/>
  <c r="U152" i="2"/>
  <c r="W152" i="2" s="1"/>
  <c r="T153" i="2"/>
  <c r="C156" i="2"/>
  <c r="B157" i="2" s="1"/>
  <c r="O153" i="2"/>
  <c r="N154" i="2" s="1"/>
  <c r="B155" i="7" l="1"/>
  <c r="C155" i="7" s="1"/>
  <c r="N155" i="7"/>
  <c r="O155" i="7" s="1"/>
  <c r="K154" i="7"/>
  <c r="H155" i="7"/>
  <c r="I155" i="7" s="1"/>
  <c r="W154" i="7"/>
  <c r="T155" i="7"/>
  <c r="U155" i="7" s="1"/>
  <c r="U153" i="6"/>
  <c r="W153" i="6" s="1"/>
  <c r="T154" i="6"/>
  <c r="B155" i="6"/>
  <c r="C155" i="6" s="1"/>
  <c r="N154" i="6"/>
  <c r="O154" i="6" s="1"/>
  <c r="U153" i="5"/>
  <c r="W153" i="5" s="1"/>
  <c r="T154" i="5"/>
  <c r="K155" i="6"/>
  <c r="H156" i="6"/>
  <c r="I156" i="6" s="1"/>
  <c r="N154" i="5"/>
  <c r="O154" i="5" s="1"/>
  <c r="H156" i="5"/>
  <c r="I156" i="5" s="1"/>
  <c r="K155" i="5"/>
  <c r="U153" i="4"/>
  <c r="W153" i="4" s="1"/>
  <c r="T154" i="4"/>
  <c r="B155" i="5"/>
  <c r="C155" i="5" s="1"/>
  <c r="B156" i="4"/>
  <c r="C156" i="4" s="1"/>
  <c r="K155" i="4"/>
  <c r="N154" i="4"/>
  <c r="O154" i="4" s="1"/>
  <c r="H156" i="4"/>
  <c r="I156" i="4" s="1"/>
  <c r="H158" i="3"/>
  <c r="I157" i="3"/>
  <c r="K157" i="3" s="1"/>
  <c r="B155" i="3"/>
  <c r="C155" i="3" s="1"/>
  <c r="N155" i="3"/>
  <c r="O155" i="3" s="1"/>
  <c r="T155" i="3"/>
  <c r="U155" i="3" s="1"/>
  <c r="W154" i="3"/>
  <c r="U153" i="2"/>
  <c r="W153" i="2" s="1"/>
  <c r="T154" i="2"/>
  <c r="H155" i="2"/>
  <c r="I154" i="2"/>
  <c r="K154" i="2" s="1"/>
  <c r="C157" i="2"/>
  <c r="B158" i="2" s="1"/>
  <c r="O154" i="2"/>
  <c r="N155" i="2" s="1"/>
  <c r="K155" i="7" l="1"/>
  <c r="N156" i="7"/>
  <c r="O156" i="7" s="1"/>
  <c r="H156" i="7"/>
  <c r="I156" i="7" s="1"/>
  <c r="B156" i="7"/>
  <c r="C156" i="7" s="1"/>
  <c r="W155" i="7"/>
  <c r="T156" i="7"/>
  <c r="U156" i="7" s="1"/>
  <c r="U154" i="6"/>
  <c r="W154" i="6" s="1"/>
  <c r="T155" i="6"/>
  <c r="N155" i="6"/>
  <c r="O155" i="6" s="1"/>
  <c r="B156" i="6"/>
  <c r="C156" i="6" s="1"/>
  <c r="U154" i="5"/>
  <c r="W154" i="5" s="1"/>
  <c r="T155" i="5"/>
  <c r="K156" i="6"/>
  <c r="H157" i="6"/>
  <c r="I157" i="6" s="1"/>
  <c r="N155" i="5"/>
  <c r="O155" i="5" s="1"/>
  <c r="U154" i="4"/>
  <c r="W154" i="4" s="1"/>
  <c r="T155" i="4"/>
  <c r="B156" i="5"/>
  <c r="C156" i="5" s="1"/>
  <c r="H157" i="5"/>
  <c r="I157" i="5" s="1"/>
  <c r="K156" i="5"/>
  <c r="N155" i="4"/>
  <c r="O155" i="4" s="1"/>
  <c r="B157" i="4"/>
  <c r="C157" i="4" s="1"/>
  <c r="I158" i="3"/>
  <c r="K158" i="3" s="1"/>
  <c r="H159" i="3"/>
  <c r="K156" i="4"/>
  <c r="H157" i="4"/>
  <c r="I157" i="4" s="1"/>
  <c r="T156" i="3"/>
  <c r="U156" i="3" s="1"/>
  <c r="W155" i="3"/>
  <c r="N156" i="3"/>
  <c r="O156" i="3" s="1"/>
  <c r="B156" i="3"/>
  <c r="C156" i="3" s="1"/>
  <c r="U154" i="2"/>
  <c r="W154" i="2" s="1"/>
  <c r="T155" i="2"/>
  <c r="I155" i="2"/>
  <c r="K155" i="2" s="1"/>
  <c r="H156" i="2"/>
  <c r="C158" i="2"/>
  <c r="B159" i="2" s="1"/>
  <c r="O155" i="2"/>
  <c r="N156" i="2" s="1"/>
  <c r="N157" i="7" l="1"/>
  <c r="O157" i="7" s="1"/>
  <c r="W156" i="7"/>
  <c r="T157" i="7"/>
  <c r="U157" i="7" s="1"/>
  <c r="H157" i="7"/>
  <c r="I157" i="7" s="1"/>
  <c r="K156" i="7"/>
  <c r="B157" i="7"/>
  <c r="C157" i="7" s="1"/>
  <c r="U155" i="6"/>
  <c r="W155" i="6" s="1"/>
  <c r="T156" i="6"/>
  <c r="N156" i="6"/>
  <c r="O156" i="6" s="1"/>
  <c r="U155" i="5"/>
  <c r="W155" i="5" s="1"/>
  <c r="T156" i="5"/>
  <c r="B157" i="6"/>
  <c r="C157" i="6" s="1"/>
  <c r="K157" i="6"/>
  <c r="H158" i="6"/>
  <c r="I158" i="6" s="1"/>
  <c r="B157" i="5"/>
  <c r="C157" i="5" s="1"/>
  <c r="N156" i="5"/>
  <c r="O156" i="5" s="1"/>
  <c r="K157" i="5"/>
  <c r="H158" i="5"/>
  <c r="I158" i="5" s="1"/>
  <c r="U155" i="4"/>
  <c r="W155" i="4" s="1"/>
  <c r="T156" i="4"/>
  <c r="K157" i="4"/>
  <c r="H158" i="4"/>
  <c r="I158" i="4" s="1"/>
  <c r="I159" i="3"/>
  <c r="K159" i="3" s="1"/>
  <c r="H160" i="3"/>
  <c r="N156" i="4"/>
  <c r="O156" i="4" s="1"/>
  <c r="B158" i="4"/>
  <c r="C158" i="4" s="1"/>
  <c r="N157" i="3"/>
  <c r="O157" i="3" s="1"/>
  <c r="B157" i="3"/>
  <c r="C157" i="3" s="1"/>
  <c r="T157" i="3"/>
  <c r="U157" i="3" s="1"/>
  <c r="W156" i="3"/>
  <c r="U155" i="2"/>
  <c r="W155" i="2" s="1"/>
  <c r="T156" i="2"/>
  <c r="H157" i="2"/>
  <c r="I156" i="2"/>
  <c r="K156" i="2" s="1"/>
  <c r="C159" i="2"/>
  <c r="B160" i="2" s="1"/>
  <c r="O156" i="2"/>
  <c r="N157" i="2" s="1"/>
  <c r="H158" i="7" l="1"/>
  <c r="I158" i="7" s="1"/>
  <c r="N158" i="7"/>
  <c r="O158" i="7" s="1"/>
  <c r="K157" i="7"/>
  <c r="B158" i="7"/>
  <c r="C158" i="7" s="1"/>
  <c r="W157" i="7"/>
  <c r="T158" i="7"/>
  <c r="U158" i="7" s="1"/>
  <c r="U156" i="6"/>
  <c r="W156" i="6" s="1"/>
  <c r="T157" i="6"/>
  <c r="N157" i="6"/>
  <c r="O157" i="6" s="1"/>
  <c r="K158" i="6"/>
  <c r="H159" i="6"/>
  <c r="I159" i="6" s="1"/>
  <c r="U156" i="5"/>
  <c r="W156" i="5" s="1"/>
  <c r="T157" i="5"/>
  <c r="B158" i="6"/>
  <c r="C158" i="6" s="1"/>
  <c r="B158" i="5"/>
  <c r="C158" i="5" s="1"/>
  <c r="N157" i="5"/>
  <c r="O157" i="5" s="1"/>
  <c r="U156" i="4"/>
  <c r="W156" i="4" s="1"/>
  <c r="T157" i="4"/>
  <c r="K158" i="5"/>
  <c r="H159" i="5"/>
  <c r="I159" i="5" s="1"/>
  <c r="B159" i="4"/>
  <c r="C159" i="4" s="1"/>
  <c r="H161" i="3"/>
  <c r="I160" i="3"/>
  <c r="K160" i="3" s="1"/>
  <c r="N157" i="4"/>
  <c r="O157" i="4" s="1"/>
  <c r="K158" i="4"/>
  <c r="H159" i="4"/>
  <c r="I159" i="4" s="1"/>
  <c r="N158" i="3"/>
  <c r="O158" i="3" s="1"/>
  <c r="B158" i="3"/>
  <c r="C158" i="3" s="1"/>
  <c r="W157" i="3"/>
  <c r="T158" i="3"/>
  <c r="U158" i="3" s="1"/>
  <c r="U156" i="2"/>
  <c r="W156" i="2" s="1"/>
  <c r="T157" i="2"/>
  <c r="I157" i="2"/>
  <c r="K157" i="2" s="1"/>
  <c r="H158" i="2"/>
  <c r="C160" i="2"/>
  <c r="B161" i="2" s="1"/>
  <c r="O157" i="2"/>
  <c r="N158" i="2" s="1"/>
  <c r="N159" i="7" l="1"/>
  <c r="O159" i="7" s="1"/>
  <c r="B159" i="7"/>
  <c r="C159" i="7" s="1"/>
  <c r="H159" i="7"/>
  <c r="I159" i="7" s="1"/>
  <c r="W158" i="7"/>
  <c r="T159" i="7"/>
  <c r="U159" i="7" s="1"/>
  <c r="K158" i="7"/>
  <c r="U157" i="6"/>
  <c r="W157" i="6" s="1"/>
  <c r="T158" i="6"/>
  <c r="K159" i="6"/>
  <c r="H160" i="6"/>
  <c r="I160" i="6" s="1"/>
  <c r="U157" i="5"/>
  <c r="T158" i="5"/>
  <c r="N158" i="6"/>
  <c r="O158" i="6" s="1"/>
  <c r="B159" i="6"/>
  <c r="C159" i="6" s="1"/>
  <c r="W157" i="5"/>
  <c r="N158" i="5"/>
  <c r="O158" i="5" s="1"/>
  <c r="B159" i="5"/>
  <c r="C159" i="5" s="1"/>
  <c r="K159" i="5"/>
  <c r="H160" i="5"/>
  <c r="I160" i="5" s="1"/>
  <c r="U157" i="4"/>
  <c r="W157" i="4" s="1"/>
  <c r="T158" i="4"/>
  <c r="I161" i="3"/>
  <c r="K161" i="3" s="1"/>
  <c r="H162" i="3"/>
  <c r="N158" i="4"/>
  <c r="O158" i="4" s="1"/>
  <c r="B160" i="4"/>
  <c r="C160" i="4" s="1"/>
  <c r="K159" i="4"/>
  <c r="H160" i="4"/>
  <c r="I160" i="4" s="1"/>
  <c r="B159" i="3"/>
  <c r="C159" i="3" s="1"/>
  <c r="N159" i="3"/>
  <c r="O159" i="3" s="1"/>
  <c r="W158" i="3"/>
  <c r="T159" i="3"/>
  <c r="U159" i="3" s="1"/>
  <c r="U157" i="2"/>
  <c r="W157" i="2" s="1"/>
  <c r="T158" i="2"/>
  <c r="H159" i="2"/>
  <c r="I158" i="2"/>
  <c r="K158" i="2" s="1"/>
  <c r="C161" i="2"/>
  <c r="B162" i="2" s="1"/>
  <c r="O158" i="2"/>
  <c r="N159" i="2" s="1"/>
  <c r="B160" i="7" l="1"/>
  <c r="C160" i="7" s="1"/>
  <c r="K159" i="7"/>
  <c r="H160" i="7"/>
  <c r="I160" i="7" s="1"/>
  <c r="N160" i="7"/>
  <c r="O160" i="7" s="1"/>
  <c r="W159" i="7"/>
  <c r="T160" i="7"/>
  <c r="U160" i="7" s="1"/>
  <c r="U158" i="6"/>
  <c r="W158" i="6" s="1"/>
  <c r="T159" i="6"/>
  <c r="K160" i="6"/>
  <c r="B160" i="6"/>
  <c r="C160" i="6" s="1"/>
  <c r="N159" i="6"/>
  <c r="O159" i="6" s="1"/>
  <c r="U158" i="5"/>
  <c r="W158" i="5" s="1"/>
  <c r="T159" i="5"/>
  <c r="H161" i="6"/>
  <c r="I161" i="6" s="1"/>
  <c r="N159" i="5"/>
  <c r="O159" i="5" s="1"/>
  <c r="K160" i="5"/>
  <c r="H161" i="5"/>
  <c r="I161" i="5" s="1"/>
  <c r="B160" i="5"/>
  <c r="C160" i="5" s="1"/>
  <c r="U158" i="4"/>
  <c r="W158" i="4" s="1"/>
  <c r="T159" i="4"/>
  <c r="I162" i="3"/>
  <c r="K162" i="3" s="1"/>
  <c r="H163" i="3"/>
  <c r="K160" i="4"/>
  <c r="H161" i="4"/>
  <c r="I161" i="4" s="1"/>
  <c r="N159" i="4"/>
  <c r="O159" i="4" s="1"/>
  <c r="B161" i="4"/>
  <c r="C161" i="4" s="1"/>
  <c r="B160" i="3"/>
  <c r="C160" i="3" s="1"/>
  <c r="N160" i="3"/>
  <c r="O160" i="3" s="1"/>
  <c r="W159" i="3"/>
  <c r="T160" i="3"/>
  <c r="U160" i="3" s="1"/>
  <c r="H160" i="2"/>
  <c r="I159" i="2"/>
  <c r="K159" i="2" s="1"/>
  <c r="U158" i="2"/>
  <c r="W158" i="2" s="1"/>
  <c r="T159" i="2"/>
  <c r="C162" i="2"/>
  <c r="B163" i="2" s="1"/>
  <c r="O159" i="2"/>
  <c r="N160" i="2" s="1"/>
  <c r="N161" i="7" l="1"/>
  <c r="O161" i="7" s="1"/>
  <c r="B161" i="7"/>
  <c r="C161" i="7" s="1"/>
  <c r="W160" i="7"/>
  <c r="T161" i="7"/>
  <c r="U161" i="7" s="1"/>
  <c r="K160" i="7"/>
  <c r="H161" i="7"/>
  <c r="I161" i="7" s="1"/>
  <c r="U159" i="6"/>
  <c r="W159" i="6" s="1"/>
  <c r="T160" i="6"/>
  <c r="N160" i="6"/>
  <c r="O160" i="6" s="1"/>
  <c r="K161" i="6"/>
  <c r="H162" i="6"/>
  <c r="I162" i="6" s="1"/>
  <c r="B161" i="6"/>
  <c r="C161" i="6" s="1"/>
  <c r="U159" i="5"/>
  <c r="W159" i="5" s="1"/>
  <c r="T160" i="5"/>
  <c r="B161" i="5"/>
  <c r="C161" i="5" s="1"/>
  <c r="K161" i="5"/>
  <c r="N160" i="5"/>
  <c r="O160" i="5" s="1"/>
  <c r="U159" i="4"/>
  <c r="W159" i="4" s="1"/>
  <c r="T160" i="4"/>
  <c r="H162" i="5"/>
  <c r="I162" i="5" s="1"/>
  <c r="N160" i="4"/>
  <c r="O160" i="4" s="1"/>
  <c r="K161" i="4"/>
  <c r="B162" i="4"/>
  <c r="C162" i="4" s="1"/>
  <c r="H162" i="4"/>
  <c r="I162" i="4" s="1"/>
  <c r="I163" i="3"/>
  <c r="K163" i="3" s="1"/>
  <c r="H164" i="3"/>
  <c r="N161" i="3"/>
  <c r="O161" i="3" s="1"/>
  <c r="B161" i="3"/>
  <c r="C161" i="3" s="1"/>
  <c r="W160" i="3"/>
  <c r="T161" i="3"/>
  <c r="U161" i="3" s="1"/>
  <c r="U159" i="2"/>
  <c r="W159" i="2" s="1"/>
  <c r="T160" i="2"/>
  <c r="H161" i="2"/>
  <c r="I160" i="2"/>
  <c r="K160" i="2" s="1"/>
  <c r="C163" i="2"/>
  <c r="B164" i="2" s="1"/>
  <c r="O160" i="2"/>
  <c r="N161" i="2" s="1"/>
  <c r="B162" i="7" l="1"/>
  <c r="C162" i="7" s="1"/>
  <c r="W161" i="7"/>
  <c r="T162" i="7"/>
  <c r="U162" i="7" s="1"/>
  <c r="K161" i="7"/>
  <c r="H162" i="7"/>
  <c r="I162" i="7" s="1"/>
  <c r="N162" i="7"/>
  <c r="O162" i="7" s="1"/>
  <c r="U160" i="6"/>
  <c r="W160" i="6" s="1"/>
  <c r="T161" i="6"/>
  <c r="B162" i="6"/>
  <c r="C162" i="6" s="1"/>
  <c r="U160" i="5"/>
  <c r="W160" i="5" s="1"/>
  <c r="T161" i="5"/>
  <c r="N161" i="6"/>
  <c r="O161" i="6" s="1"/>
  <c r="K162" i="6"/>
  <c r="H163" i="6"/>
  <c r="I163" i="6" s="1"/>
  <c r="K162" i="5"/>
  <c r="H163" i="5"/>
  <c r="I163" i="5" s="1"/>
  <c r="N161" i="5"/>
  <c r="O161" i="5" s="1"/>
  <c r="B162" i="5"/>
  <c r="C162" i="5" s="1"/>
  <c r="U160" i="4"/>
  <c r="W160" i="4" s="1"/>
  <c r="T161" i="4"/>
  <c r="N161" i="4"/>
  <c r="O161" i="4" s="1"/>
  <c r="I164" i="3"/>
  <c r="K164" i="3" s="1"/>
  <c r="H165" i="3"/>
  <c r="K162" i="4"/>
  <c r="H163" i="4"/>
  <c r="I163" i="4" s="1"/>
  <c r="B163" i="4"/>
  <c r="C163" i="4" s="1"/>
  <c r="B162" i="3"/>
  <c r="C162" i="3" s="1"/>
  <c r="W161" i="3"/>
  <c r="T162" i="3"/>
  <c r="U162" i="3" s="1"/>
  <c r="N162" i="3"/>
  <c r="O162" i="3" s="1"/>
  <c r="U160" i="2"/>
  <c r="W160" i="2" s="1"/>
  <c r="T161" i="2"/>
  <c r="H162" i="2"/>
  <c r="I161" i="2"/>
  <c r="K161" i="2" s="1"/>
  <c r="C164" i="2"/>
  <c r="B165" i="2" s="1"/>
  <c r="O161" i="2"/>
  <c r="N162" i="2" s="1"/>
  <c r="B163" i="7" l="1"/>
  <c r="C163" i="7" s="1"/>
  <c r="K162" i="7"/>
  <c r="H163" i="7"/>
  <c r="I163" i="7" s="1"/>
  <c r="N163" i="7"/>
  <c r="O163" i="7" s="1"/>
  <c r="W162" i="7"/>
  <c r="T163" i="7"/>
  <c r="U163" i="7" s="1"/>
  <c r="U161" i="6"/>
  <c r="W161" i="6" s="1"/>
  <c r="T162" i="6"/>
  <c r="N162" i="6"/>
  <c r="O162" i="6" s="1"/>
  <c r="B163" i="6"/>
  <c r="C163" i="6" s="1"/>
  <c r="U161" i="5"/>
  <c r="W161" i="5" s="1"/>
  <c r="T162" i="5"/>
  <c r="K163" i="6"/>
  <c r="H164" i="6"/>
  <c r="I164" i="6" s="1"/>
  <c r="B163" i="5"/>
  <c r="C163" i="5" s="1"/>
  <c r="K163" i="5"/>
  <c r="H164" i="5"/>
  <c r="I164" i="5" s="1"/>
  <c r="N162" i="5"/>
  <c r="O162" i="5" s="1"/>
  <c r="U161" i="4"/>
  <c r="W161" i="4" s="1"/>
  <c r="T162" i="4"/>
  <c r="N162" i="4"/>
  <c r="O162" i="4" s="1"/>
  <c r="K163" i="4"/>
  <c r="H164" i="4"/>
  <c r="I164" i="4" s="1"/>
  <c r="I165" i="3"/>
  <c r="K165" i="3" s="1"/>
  <c r="H166" i="3"/>
  <c r="B164" i="4"/>
  <c r="C164" i="4" s="1"/>
  <c r="B163" i="3"/>
  <c r="C163" i="3" s="1"/>
  <c r="W162" i="3"/>
  <c r="T163" i="3"/>
  <c r="U163" i="3" s="1"/>
  <c r="N163" i="3"/>
  <c r="O163" i="3" s="1"/>
  <c r="U161" i="2"/>
  <c r="W161" i="2" s="1"/>
  <c r="T162" i="2"/>
  <c r="H163" i="2"/>
  <c r="I162" i="2"/>
  <c r="K162" i="2" s="1"/>
  <c r="C165" i="2"/>
  <c r="B166" i="2" s="1"/>
  <c r="O162" i="2"/>
  <c r="N163" i="2" s="1"/>
  <c r="N164" i="7" l="1"/>
  <c r="O164" i="7" s="1"/>
  <c r="B164" i="7"/>
  <c r="C164" i="7" s="1"/>
  <c r="W163" i="7"/>
  <c r="T164" i="7"/>
  <c r="U164" i="7" s="1"/>
  <c r="K163" i="7"/>
  <c r="H164" i="7"/>
  <c r="I164" i="7" s="1"/>
  <c r="U162" i="6"/>
  <c r="W162" i="6" s="1"/>
  <c r="T163" i="6"/>
  <c r="U162" i="5"/>
  <c r="W162" i="5" s="1"/>
  <c r="T163" i="5"/>
  <c r="B164" i="6"/>
  <c r="C164" i="6" s="1"/>
  <c r="N163" i="6"/>
  <c r="O163" i="6" s="1"/>
  <c r="K164" i="6"/>
  <c r="H165" i="6"/>
  <c r="I165" i="6" s="1"/>
  <c r="B164" i="5"/>
  <c r="C164" i="5" s="1"/>
  <c r="N163" i="5"/>
  <c r="O163" i="5" s="1"/>
  <c r="U162" i="4"/>
  <c r="W162" i="4" s="1"/>
  <c r="T163" i="4"/>
  <c r="K164" i="5"/>
  <c r="H165" i="5"/>
  <c r="I165" i="5" s="1"/>
  <c r="I166" i="3"/>
  <c r="K166" i="3" s="1"/>
  <c r="H167" i="3"/>
  <c r="K164" i="4"/>
  <c r="H165" i="4"/>
  <c r="I165" i="4" s="1"/>
  <c r="B165" i="4"/>
  <c r="C165" i="4" s="1"/>
  <c r="N163" i="4"/>
  <c r="O163" i="4" s="1"/>
  <c r="N164" i="3"/>
  <c r="O164" i="3" s="1"/>
  <c r="B164" i="3"/>
  <c r="C164" i="3" s="1"/>
  <c r="W163" i="3"/>
  <c r="T164" i="3"/>
  <c r="U164" i="3" s="1"/>
  <c r="I163" i="2"/>
  <c r="K163" i="2" s="1"/>
  <c r="H164" i="2"/>
  <c r="U162" i="2"/>
  <c r="W162" i="2" s="1"/>
  <c r="T163" i="2"/>
  <c r="C166" i="2"/>
  <c r="B167" i="2" s="1"/>
  <c r="O163" i="2"/>
  <c r="N164" i="2" s="1"/>
  <c r="N165" i="7" l="1"/>
  <c r="O165" i="7" s="1"/>
  <c r="K164" i="7"/>
  <c r="H165" i="7"/>
  <c r="I165" i="7" s="1"/>
  <c r="B165" i="7"/>
  <c r="C165" i="7" s="1"/>
  <c r="W164" i="7"/>
  <c r="T165" i="7"/>
  <c r="U165" i="7" s="1"/>
  <c r="U163" i="6"/>
  <c r="W163" i="6" s="1"/>
  <c r="T164" i="6"/>
  <c r="B165" i="6"/>
  <c r="C165" i="6" s="1"/>
  <c r="K165" i="6"/>
  <c r="U163" i="5"/>
  <c r="W163" i="5" s="1"/>
  <c r="T164" i="5"/>
  <c r="H166" i="6"/>
  <c r="I166" i="6" s="1"/>
  <c r="N164" i="6"/>
  <c r="O164" i="6" s="1"/>
  <c r="B165" i="5"/>
  <c r="C165" i="5" s="1"/>
  <c r="U163" i="4"/>
  <c r="W163" i="4" s="1"/>
  <c r="T164" i="4"/>
  <c r="N164" i="5"/>
  <c r="O164" i="5" s="1"/>
  <c r="K165" i="5"/>
  <c r="H166" i="5"/>
  <c r="I166" i="5" s="1"/>
  <c r="K165" i="4"/>
  <c r="H166" i="4"/>
  <c r="I166" i="4" s="1"/>
  <c r="N164" i="4"/>
  <c r="O164" i="4" s="1"/>
  <c r="B166" i="4"/>
  <c r="C166" i="4" s="1"/>
  <c r="I167" i="3"/>
  <c r="K167" i="3" s="1"/>
  <c r="H168" i="3"/>
  <c r="N165" i="3"/>
  <c r="O165" i="3" s="1"/>
  <c r="B165" i="3"/>
  <c r="C165" i="3" s="1"/>
  <c r="W164" i="3"/>
  <c r="T165" i="3"/>
  <c r="U165" i="3" s="1"/>
  <c r="H165" i="2"/>
  <c r="I164" i="2"/>
  <c r="K164" i="2" s="1"/>
  <c r="U163" i="2"/>
  <c r="W163" i="2" s="1"/>
  <c r="T164" i="2"/>
  <c r="C167" i="2"/>
  <c r="B168" i="2" s="1"/>
  <c r="O164" i="2"/>
  <c r="N165" i="2" s="1"/>
  <c r="B166" i="7" l="1"/>
  <c r="C166" i="7" s="1"/>
  <c r="N166" i="7"/>
  <c r="O166" i="7" s="1"/>
  <c r="T166" i="7"/>
  <c r="U166" i="7" s="1"/>
  <c r="W165" i="7"/>
  <c r="K165" i="7"/>
  <c r="H166" i="7"/>
  <c r="I166" i="7" s="1"/>
  <c r="U164" i="6"/>
  <c r="W164" i="6" s="1"/>
  <c r="T165" i="6"/>
  <c r="N165" i="6"/>
  <c r="O165" i="6" s="1"/>
  <c r="B166" i="6"/>
  <c r="C166" i="6" s="1"/>
  <c r="H167" i="6"/>
  <c r="I167" i="6" s="1"/>
  <c r="K166" i="6"/>
  <c r="U164" i="5"/>
  <c r="W164" i="5" s="1"/>
  <c r="T165" i="5"/>
  <c r="B166" i="5"/>
  <c r="C166" i="5" s="1"/>
  <c r="N165" i="5"/>
  <c r="O165" i="5" s="1"/>
  <c r="U164" i="4"/>
  <c r="W164" i="4" s="1"/>
  <c r="T165" i="4"/>
  <c r="K166" i="5"/>
  <c r="H167" i="5"/>
  <c r="I167" i="5" s="1"/>
  <c r="N165" i="4"/>
  <c r="O165" i="4" s="1"/>
  <c r="I168" i="3"/>
  <c r="K168" i="3" s="1"/>
  <c r="H169" i="3"/>
  <c r="K166" i="4"/>
  <c r="H167" i="4"/>
  <c r="I167" i="4" s="1"/>
  <c r="B167" i="4"/>
  <c r="C167" i="4" s="1"/>
  <c r="B166" i="3"/>
  <c r="C166" i="3" s="1"/>
  <c r="N166" i="3"/>
  <c r="O166" i="3" s="1"/>
  <c r="W165" i="3"/>
  <c r="T166" i="3"/>
  <c r="U166" i="3" s="1"/>
  <c r="I165" i="2"/>
  <c r="K165" i="2" s="1"/>
  <c r="H166" i="2"/>
  <c r="U164" i="2"/>
  <c r="W164" i="2" s="1"/>
  <c r="T165" i="2"/>
  <c r="C168" i="2"/>
  <c r="B169" i="2" s="1"/>
  <c r="O165" i="2"/>
  <c r="N166" i="2" s="1"/>
  <c r="N167" i="7" l="1"/>
  <c r="O167" i="7" s="1"/>
  <c r="T167" i="7"/>
  <c r="U167" i="7" s="1"/>
  <c r="W166" i="7"/>
  <c r="B167" i="7"/>
  <c r="C167" i="7" s="1"/>
  <c r="H167" i="7"/>
  <c r="I167" i="7" s="1"/>
  <c r="K166" i="7"/>
  <c r="U165" i="6"/>
  <c r="W165" i="6" s="1"/>
  <c r="T166" i="6"/>
  <c r="N166" i="6"/>
  <c r="O166" i="6" s="1"/>
  <c r="B167" i="6"/>
  <c r="C167" i="6" s="1"/>
  <c r="K167" i="6"/>
  <c r="H168" i="6"/>
  <c r="I168" i="6" s="1"/>
  <c r="U165" i="5"/>
  <c r="W165" i="5" s="1"/>
  <c r="T166" i="5"/>
  <c r="B167" i="5"/>
  <c r="C167" i="5" s="1"/>
  <c r="K167" i="5"/>
  <c r="H168" i="5"/>
  <c r="I168" i="5" s="1"/>
  <c r="N166" i="5"/>
  <c r="O166" i="5" s="1"/>
  <c r="U165" i="4"/>
  <c r="W165" i="4" s="1"/>
  <c r="T166" i="4"/>
  <c r="B168" i="4"/>
  <c r="C168" i="4" s="1"/>
  <c r="H168" i="4"/>
  <c r="I168" i="4" s="1"/>
  <c r="K167" i="4"/>
  <c r="I169" i="3"/>
  <c r="K169" i="3" s="1"/>
  <c r="H170" i="3"/>
  <c r="N166" i="4"/>
  <c r="O166" i="4" s="1"/>
  <c r="N167" i="3"/>
  <c r="O167" i="3" s="1"/>
  <c r="W166" i="3"/>
  <c r="T167" i="3"/>
  <c r="U167" i="3" s="1"/>
  <c r="B167" i="3"/>
  <c r="C167" i="3" s="1"/>
  <c r="H167" i="2"/>
  <c r="I166" i="2"/>
  <c r="K166" i="2" s="1"/>
  <c r="U165" i="2"/>
  <c r="W165" i="2" s="1"/>
  <c r="T166" i="2"/>
  <c r="C169" i="2"/>
  <c r="B170" i="2" s="1"/>
  <c r="O166" i="2"/>
  <c r="N167" i="2" s="1"/>
  <c r="B168" i="7" l="1"/>
  <c r="C168" i="7" s="1"/>
  <c r="N168" i="7"/>
  <c r="O168" i="7" s="1"/>
  <c r="H168" i="7"/>
  <c r="I168" i="7" s="1"/>
  <c r="K167" i="7"/>
  <c r="T168" i="7"/>
  <c r="U168" i="7" s="1"/>
  <c r="W167" i="7"/>
  <c r="U166" i="6"/>
  <c r="W166" i="6" s="1"/>
  <c r="T167" i="6"/>
  <c r="B168" i="6"/>
  <c r="C168" i="6" s="1"/>
  <c r="K168" i="6"/>
  <c r="H169" i="6"/>
  <c r="I169" i="6" s="1"/>
  <c r="N167" i="6"/>
  <c r="O167" i="6" s="1"/>
  <c r="U166" i="5"/>
  <c r="W166" i="5" s="1"/>
  <c r="T167" i="5"/>
  <c r="B168" i="5"/>
  <c r="C168" i="5" s="1"/>
  <c r="N167" i="5"/>
  <c r="O167" i="5" s="1"/>
  <c r="K168" i="5"/>
  <c r="H169" i="5"/>
  <c r="I169" i="5" s="1"/>
  <c r="U166" i="4"/>
  <c r="W166" i="4" s="1"/>
  <c r="T167" i="4"/>
  <c r="N167" i="4"/>
  <c r="O167" i="4" s="1"/>
  <c r="K168" i="4"/>
  <c r="B169" i="4"/>
  <c r="C169" i="4" s="1"/>
  <c r="I170" i="3"/>
  <c r="K170" i="3" s="1"/>
  <c r="H171" i="3"/>
  <c r="H169" i="4"/>
  <c r="I169" i="4" s="1"/>
  <c r="B168" i="3"/>
  <c r="C168" i="3" s="1"/>
  <c r="N168" i="3"/>
  <c r="O168" i="3" s="1"/>
  <c r="W167" i="3"/>
  <c r="T168" i="3"/>
  <c r="U168" i="3" s="1"/>
  <c r="U166" i="2"/>
  <c r="W166" i="2" s="1"/>
  <c r="T167" i="2"/>
  <c r="H168" i="2"/>
  <c r="I167" i="2"/>
  <c r="K167" i="2" s="1"/>
  <c r="C170" i="2"/>
  <c r="B171" i="2" s="1"/>
  <c r="O167" i="2"/>
  <c r="N168" i="2" s="1"/>
  <c r="B169" i="7" l="1"/>
  <c r="C169" i="7" s="1"/>
  <c r="H169" i="7"/>
  <c r="I169" i="7" s="1"/>
  <c r="K168" i="7"/>
  <c r="N169" i="7"/>
  <c r="O169" i="7" s="1"/>
  <c r="T169" i="7"/>
  <c r="U169" i="7" s="1"/>
  <c r="W168" i="7"/>
  <c r="U167" i="6"/>
  <c r="W167" i="6" s="1"/>
  <c r="T168" i="6"/>
  <c r="B169" i="6"/>
  <c r="C169" i="6" s="1"/>
  <c r="N168" i="6"/>
  <c r="O168" i="6" s="1"/>
  <c r="K169" i="6"/>
  <c r="H170" i="6"/>
  <c r="I170" i="6" s="1"/>
  <c r="U167" i="5"/>
  <c r="W167" i="5" s="1"/>
  <c r="T168" i="5"/>
  <c r="B169" i="5"/>
  <c r="C169" i="5" s="1"/>
  <c r="H170" i="5"/>
  <c r="I170" i="5" s="1"/>
  <c r="K169" i="5"/>
  <c r="N168" i="5"/>
  <c r="O168" i="5" s="1"/>
  <c r="U167" i="4"/>
  <c r="W167" i="4" s="1"/>
  <c r="T168" i="4"/>
  <c r="B170" i="4"/>
  <c r="C170" i="4" s="1"/>
  <c r="N168" i="4"/>
  <c r="O168" i="4" s="1"/>
  <c r="K169" i="4"/>
  <c r="H170" i="4"/>
  <c r="I170" i="4" s="1"/>
  <c r="I171" i="3"/>
  <c r="K171" i="3" s="1"/>
  <c r="H172" i="3"/>
  <c r="N169" i="3"/>
  <c r="O169" i="3" s="1"/>
  <c r="W168" i="3"/>
  <c r="B169" i="3"/>
  <c r="C169" i="3" s="1"/>
  <c r="T169" i="3"/>
  <c r="U169" i="3" s="1"/>
  <c r="U167" i="2"/>
  <c r="W167" i="2" s="1"/>
  <c r="T168" i="2"/>
  <c r="H169" i="2"/>
  <c r="I168" i="2"/>
  <c r="K168" i="2" s="1"/>
  <c r="C171" i="2"/>
  <c r="B172" i="2" s="1"/>
  <c r="O168" i="2"/>
  <c r="N169" i="2" s="1"/>
  <c r="N170" i="7" l="1"/>
  <c r="O170" i="7" s="1"/>
  <c r="K169" i="7"/>
  <c r="B170" i="7"/>
  <c r="C170" i="7" s="1"/>
  <c r="T170" i="7"/>
  <c r="U170" i="7" s="1"/>
  <c r="W169" i="7"/>
  <c r="H170" i="7"/>
  <c r="I170" i="7" s="1"/>
  <c r="U168" i="6"/>
  <c r="W168" i="6" s="1"/>
  <c r="T169" i="6"/>
  <c r="B170" i="6"/>
  <c r="C170" i="6" s="1"/>
  <c r="N169" i="6"/>
  <c r="O169" i="6" s="1"/>
  <c r="U168" i="5"/>
  <c r="W168" i="5" s="1"/>
  <c r="T169" i="5"/>
  <c r="K170" i="6"/>
  <c r="H171" i="6"/>
  <c r="I171" i="6" s="1"/>
  <c r="N169" i="5"/>
  <c r="O169" i="5" s="1"/>
  <c r="B170" i="5"/>
  <c r="C170" i="5" s="1"/>
  <c r="K170" i="5"/>
  <c r="H171" i="5"/>
  <c r="I171" i="5" s="1"/>
  <c r="U168" i="4"/>
  <c r="W168" i="4" s="1"/>
  <c r="T169" i="4"/>
  <c r="N169" i="4"/>
  <c r="O169" i="4" s="1"/>
  <c r="K170" i="4"/>
  <c r="H171" i="4"/>
  <c r="I171" i="4" s="1"/>
  <c r="I172" i="3"/>
  <c r="K172" i="3" s="1"/>
  <c r="H173" i="3"/>
  <c r="B171" i="4"/>
  <c r="C171" i="4" s="1"/>
  <c r="B170" i="3"/>
  <c r="C170" i="3" s="1"/>
  <c r="W169" i="3"/>
  <c r="N170" i="3"/>
  <c r="O170" i="3" s="1"/>
  <c r="T170" i="3"/>
  <c r="U170" i="3" s="1"/>
  <c r="I169" i="2"/>
  <c r="K169" i="2" s="1"/>
  <c r="H170" i="2"/>
  <c r="U168" i="2"/>
  <c r="W168" i="2" s="1"/>
  <c r="T169" i="2"/>
  <c r="C172" i="2"/>
  <c r="B173" i="2" s="1"/>
  <c r="O169" i="2"/>
  <c r="N170" i="2" s="1"/>
  <c r="B171" i="7" l="1"/>
  <c r="C171" i="7" s="1"/>
  <c r="N171" i="7"/>
  <c r="O171" i="7" s="1"/>
  <c r="T171" i="7"/>
  <c r="U171" i="7" s="1"/>
  <c r="W170" i="7"/>
  <c r="K170" i="7"/>
  <c r="H171" i="7"/>
  <c r="I171" i="7" s="1"/>
  <c r="U169" i="6"/>
  <c r="W169" i="6" s="1"/>
  <c r="T170" i="6"/>
  <c r="B171" i="6"/>
  <c r="C171" i="6" s="1"/>
  <c r="N170" i="6"/>
  <c r="O170" i="6" s="1"/>
  <c r="K171" i="6"/>
  <c r="H172" i="6"/>
  <c r="I172" i="6" s="1"/>
  <c r="U169" i="5"/>
  <c r="W169" i="5" s="1"/>
  <c r="T170" i="5"/>
  <c r="N170" i="5"/>
  <c r="O170" i="5" s="1"/>
  <c r="B171" i="5"/>
  <c r="C171" i="5" s="1"/>
  <c r="U169" i="4"/>
  <c r="W169" i="4" s="1"/>
  <c r="T170" i="4"/>
  <c r="K171" i="5"/>
  <c r="H172" i="5"/>
  <c r="I172" i="5" s="1"/>
  <c r="B172" i="4"/>
  <c r="C172" i="4" s="1"/>
  <c r="N170" i="4"/>
  <c r="O170" i="4" s="1"/>
  <c r="I173" i="3"/>
  <c r="K173" i="3" s="1"/>
  <c r="H174" i="3"/>
  <c r="K171" i="4"/>
  <c r="H172" i="4"/>
  <c r="I172" i="4" s="1"/>
  <c r="N171" i="3"/>
  <c r="O171" i="3" s="1"/>
  <c r="B171" i="3"/>
  <c r="C171" i="3" s="1"/>
  <c r="T171" i="3"/>
  <c r="U171" i="3" s="1"/>
  <c r="W170" i="3"/>
  <c r="H171" i="2"/>
  <c r="I170" i="2"/>
  <c r="K170" i="2" s="1"/>
  <c r="U169" i="2"/>
  <c r="W169" i="2" s="1"/>
  <c r="T170" i="2"/>
  <c r="C173" i="2"/>
  <c r="B174" i="2" s="1"/>
  <c r="O170" i="2"/>
  <c r="N171" i="2" s="1"/>
  <c r="B172" i="7" l="1"/>
  <c r="C172" i="7" s="1"/>
  <c r="N172" i="7"/>
  <c r="O172" i="7" s="1"/>
  <c r="K171" i="7"/>
  <c r="W171" i="7"/>
  <c r="T172" i="7"/>
  <c r="U172" i="7" s="1"/>
  <c r="H172" i="7"/>
  <c r="I172" i="7" s="1"/>
  <c r="U170" i="6"/>
  <c r="W170" i="6" s="1"/>
  <c r="T171" i="6"/>
  <c r="B172" i="6"/>
  <c r="C172" i="6" s="1"/>
  <c r="N171" i="6"/>
  <c r="O171" i="6" s="1"/>
  <c r="K172" i="6"/>
  <c r="H173" i="6"/>
  <c r="I173" i="6" s="1"/>
  <c r="U170" i="5"/>
  <c r="W170" i="5" s="1"/>
  <c r="T171" i="5"/>
  <c r="K172" i="5"/>
  <c r="N171" i="5"/>
  <c r="O171" i="5" s="1"/>
  <c r="B172" i="5"/>
  <c r="C172" i="5" s="1"/>
  <c r="H173" i="5"/>
  <c r="I173" i="5" s="1"/>
  <c r="U170" i="4"/>
  <c r="W170" i="4" s="1"/>
  <c r="T171" i="4"/>
  <c r="N171" i="4"/>
  <c r="O171" i="4" s="1"/>
  <c r="B173" i="4"/>
  <c r="C173" i="4" s="1"/>
  <c r="K172" i="4"/>
  <c r="H173" i="4"/>
  <c r="I173" i="4" s="1"/>
  <c r="I174" i="3"/>
  <c r="K174" i="3" s="1"/>
  <c r="H175" i="3"/>
  <c r="B172" i="3"/>
  <c r="C172" i="3" s="1"/>
  <c r="W171" i="3"/>
  <c r="T172" i="3"/>
  <c r="U172" i="3" s="1"/>
  <c r="N172" i="3"/>
  <c r="O172" i="3" s="1"/>
  <c r="I171" i="2"/>
  <c r="K171" i="2" s="1"/>
  <c r="H172" i="2"/>
  <c r="U170" i="2"/>
  <c r="W170" i="2" s="1"/>
  <c r="T171" i="2"/>
  <c r="C174" i="2"/>
  <c r="B175" i="2" s="1"/>
  <c r="O171" i="2"/>
  <c r="N172" i="2" s="1"/>
  <c r="N173" i="7" l="1"/>
  <c r="O173" i="7" s="1"/>
  <c r="B173" i="7"/>
  <c r="C173" i="7" s="1"/>
  <c r="W172" i="7"/>
  <c r="T173" i="7"/>
  <c r="U173" i="7" s="1"/>
  <c r="K172" i="7"/>
  <c r="H173" i="7"/>
  <c r="I173" i="7" s="1"/>
  <c r="U171" i="6"/>
  <c r="W171" i="6" s="1"/>
  <c r="T172" i="6"/>
  <c r="K173" i="6"/>
  <c r="H174" i="6"/>
  <c r="I174" i="6" s="1"/>
  <c r="N172" i="6"/>
  <c r="O172" i="6" s="1"/>
  <c r="B173" i="6"/>
  <c r="C173" i="6" s="1"/>
  <c r="U171" i="5"/>
  <c r="W171" i="5" s="1"/>
  <c r="T172" i="5"/>
  <c r="K173" i="5"/>
  <c r="H174" i="5"/>
  <c r="I174" i="5" s="1"/>
  <c r="B173" i="5"/>
  <c r="C173" i="5" s="1"/>
  <c r="U171" i="4"/>
  <c r="W171" i="4" s="1"/>
  <c r="T172" i="4"/>
  <c r="N172" i="5"/>
  <c r="O172" i="5" s="1"/>
  <c r="N172" i="4"/>
  <c r="O172" i="4" s="1"/>
  <c r="I175" i="3"/>
  <c r="K175" i="3" s="1"/>
  <c r="H176" i="3"/>
  <c r="B174" i="4"/>
  <c r="C174" i="4" s="1"/>
  <c r="K173" i="4"/>
  <c r="H174" i="4"/>
  <c r="I174" i="4" s="1"/>
  <c r="N173" i="3"/>
  <c r="O173" i="3" s="1"/>
  <c r="B173" i="3"/>
  <c r="C173" i="3" s="1"/>
  <c r="W172" i="3"/>
  <c r="T173" i="3"/>
  <c r="U173" i="3" s="1"/>
  <c r="U171" i="2"/>
  <c r="W171" i="2" s="1"/>
  <c r="T172" i="2"/>
  <c r="H173" i="2"/>
  <c r="I172" i="2"/>
  <c r="K172" i="2" s="1"/>
  <c r="C175" i="2"/>
  <c r="B176" i="2" s="1"/>
  <c r="O172" i="2"/>
  <c r="N173" i="2" s="1"/>
  <c r="B174" i="7" l="1"/>
  <c r="C174" i="7" s="1"/>
  <c r="K173" i="7"/>
  <c r="W173" i="7"/>
  <c r="T174" i="7"/>
  <c r="U174" i="7" s="1"/>
  <c r="N174" i="7"/>
  <c r="O174" i="7" s="1"/>
  <c r="H174" i="7"/>
  <c r="I174" i="7" s="1"/>
  <c r="U172" i="6"/>
  <c r="W172" i="6" s="1"/>
  <c r="T173" i="6"/>
  <c r="B174" i="6"/>
  <c r="C174" i="6" s="1"/>
  <c r="N173" i="6"/>
  <c r="O173" i="6" s="1"/>
  <c r="U172" i="5"/>
  <c r="W172" i="5" s="1"/>
  <c r="T173" i="5"/>
  <c r="K174" i="6"/>
  <c r="H175" i="6"/>
  <c r="I175" i="6" s="1"/>
  <c r="B174" i="5"/>
  <c r="C174" i="5" s="1"/>
  <c r="N173" i="5"/>
  <c r="O173" i="5" s="1"/>
  <c r="U172" i="4"/>
  <c r="W172" i="4" s="1"/>
  <c r="T173" i="4"/>
  <c r="K174" i="5"/>
  <c r="H175" i="5"/>
  <c r="I175" i="5" s="1"/>
  <c r="N173" i="4"/>
  <c r="O173" i="4" s="1"/>
  <c r="K174" i="4"/>
  <c r="B175" i="4"/>
  <c r="C175" i="4" s="1"/>
  <c r="H175" i="4"/>
  <c r="I175" i="4" s="1"/>
  <c r="H177" i="3"/>
  <c r="I176" i="3"/>
  <c r="K176" i="3" s="1"/>
  <c r="B174" i="3"/>
  <c r="C174" i="3" s="1"/>
  <c r="W173" i="3"/>
  <c r="N174" i="3"/>
  <c r="O174" i="3" s="1"/>
  <c r="T174" i="3"/>
  <c r="U174" i="3" s="1"/>
  <c r="U172" i="2"/>
  <c r="W172" i="2" s="1"/>
  <c r="T173" i="2"/>
  <c r="I173" i="2"/>
  <c r="K173" i="2" s="1"/>
  <c r="H174" i="2"/>
  <c r="C176" i="2"/>
  <c r="B177" i="2" s="1"/>
  <c r="O173" i="2"/>
  <c r="N174" i="2" s="1"/>
  <c r="B175" i="7" l="1"/>
  <c r="C175" i="7" s="1"/>
  <c r="K174" i="7"/>
  <c r="H175" i="7"/>
  <c r="I175" i="7" s="1"/>
  <c r="W174" i="7"/>
  <c r="T175" i="7"/>
  <c r="U175" i="7" s="1"/>
  <c r="N175" i="7"/>
  <c r="O175" i="7" s="1"/>
  <c r="U173" i="6"/>
  <c r="W173" i="6" s="1"/>
  <c r="T174" i="6"/>
  <c r="B175" i="6"/>
  <c r="C175" i="6" s="1"/>
  <c r="U173" i="5"/>
  <c r="W173" i="5" s="1"/>
  <c r="T174" i="5"/>
  <c r="N174" i="6"/>
  <c r="O174" i="6" s="1"/>
  <c r="H176" i="6"/>
  <c r="I176" i="6" s="1"/>
  <c r="K175" i="6"/>
  <c r="N174" i="5"/>
  <c r="O174" i="5" s="1"/>
  <c r="B175" i="5"/>
  <c r="C175" i="5" s="1"/>
  <c r="K175" i="5"/>
  <c r="H176" i="5"/>
  <c r="I176" i="5" s="1"/>
  <c r="U173" i="4"/>
  <c r="W173" i="4" s="1"/>
  <c r="T174" i="4"/>
  <c r="B176" i="4"/>
  <c r="C176" i="4" s="1"/>
  <c r="K175" i="4"/>
  <c r="H176" i="4"/>
  <c r="I176" i="4" s="1"/>
  <c r="N174" i="4"/>
  <c r="O174" i="4" s="1"/>
  <c r="I177" i="3"/>
  <c r="K177" i="3" s="1"/>
  <c r="H178" i="3"/>
  <c r="B175" i="3"/>
  <c r="C175" i="3" s="1"/>
  <c r="T175" i="3"/>
  <c r="U175" i="3" s="1"/>
  <c r="N175" i="3"/>
  <c r="O175" i="3" s="1"/>
  <c r="W174" i="3"/>
  <c r="U173" i="2"/>
  <c r="W173" i="2" s="1"/>
  <c r="T174" i="2"/>
  <c r="H175" i="2"/>
  <c r="I174" i="2"/>
  <c r="K174" i="2" s="1"/>
  <c r="C177" i="2"/>
  <c r="B178" i="2" s="1"/>
  <c r="O174" i="2"/>
  <c r="N175" i="2" s="1"/>
  <c r="B176" i="7" l="1"/>
  <c r="C176" i="7" s="1"/>
  <c r="K175" i="7"/>
  <c r="N176" i="7"/>
  <c r="O176" i="7" s="1"/>
  <c r="H176" i="7"/>
  <c r="I176" i="7" s="1"/>
  <c r="W175" i="7"/>
  <c r="T176" i="7"/>
  <c r="U176" i="7" s="1"/>
  <c r="U174" i="6"/>
  <c r="W174" i="6" s="1"/>
  <c r="T175" i="6"/>
  <c r="U174" i="5"/>
  <c r="W174" i="5" s="1"/>
  <c r="T175" i="5"/>
  <c r="N175" i="6"/>
  <c r="O175" i="6" s="1"/>
  <c r="B176" i="6"/>
  <c r="C176" i="6" s="1"/>
  <c r="H177" i="6"/>
  <c r="I177" i="6" s="1"/>
  <c r="K176" i="6"/>
  <c r="B176" i="5"/>
  <c r="C176" i="5" s="1"/>
  <c r="K176" i="5"/>
  <c r="H177" i="5"/>
  <c r="I177" i="5" s="1"/>
  <c r="N175" i="5"/>
  <c r="O175" i="5" s="1"/>
  <c r="U174" i="4"/>
  <c r="W174" i="4" s="1"/>
  <c r="T175" i="4"/>
  <c r="N175" i="4"/>
  <c r="O175" i="4" s="1"/>
  <c r="B177" i="4"/>
  <c r="C177" i="4" s="1"/>
  <c r="I178" i="3"/>
  <c r="K178" i="3" s="1"/>
  <c r="H179" i="3"/>
  <c r="K176" i="4"/>
  <c r="H177" i="4"/>
  <c r="I177" i="4" s="1"/>
  <c r="N176" i="3"/>
  <c r="O176" i="3" s="1"/>
  <c r="B176" i="3"/>
  <c r="C176" i="3" s="1"/>
  <c r="W175" i="3"/>
  <c r="T176" i="3"/>
  <c r="U176" i="3" s="1"/>
  <c r="U174" i="2"/>
  <c r="W174" i="2" s="1"/>
  <c r="T175" i="2"/>
  <c r="H176" i="2"/>
  <c r="I175" i="2"/>
  <c r="K175" i="2" s="1"/>
  <c r="C178" i="2"/>
  <c r="B179" i="2" s="1"/>
  <c r="O175" i="2"/>
  <c r="N176" i="2" s="1"/>
  <c r="B177" i="7" l="1"/>
  <c r="C177" i="7" s="1"/>
  <c r="K176" i="7"/>
  <c r="H177" i="7"/>
  <c r="I177" i="7" s="1"/>
  <c r="W176" i="7"/>
  <c r="T177" i="7"/>
  <c r="U177" i="7" s="1"/>
  <c r="N177" i="7"/>
  <c r="O177" i="7" s="1"/>
  <c r="U175" i="6"/>
  <c r="W175" i="6" s="1"/>
  <c r="T176" i="6"/>
  <c r="N176" i="6"/>
  <c r="O176" i="6" s="1"/>
  <c r="H178" i="6"/>
  <c r="I178" i="6" s="1"/>
  <c r="K177" i="6"/>
  <c r="B177" i="6"/>
  <c r="C177" i="6" s="1"/>
  <c r="U175" i="5"/>
  <c r="W175" i="5" s="1"/>
  <c r="T176" i="5"/>
  <c r="N176" i="5"/>
  <c r="O176" i="5" s="1"/>
  <c r="U175" i="4"/>
  <c r="W175" i="4" s="1"/>
  <c r="T176" i="4"/>
  <c r="K177" i="5"/>
  <c r="H178" i="5"/>
  <c r="I178" i="5" s="1"/>
  <c r="B177" i="5"/>
  <c r="C177" i="5" s="1"/>
  <c r="I179" i="3"/>
  <c r="K179" i="3" s="1"/>
  <c r="H180" i="3"/>
  <c r="N176" i="4"/>
  <c r="O176" i="4" s="1"/>
  <c r="B178" i="4"/>
  <c r="C178" i="4" s="1"/>
  <c r="K177" i="4"/>
  <c r="H178" i="4"/>
  <c r="I178" i="4" s="1"/>
  <c r="N177" i="3"/>
  <c r="O177" i="3" s="1"/>
  <c r="W176" i="3"/>
  <c r="T177" i="3"/>
  <c r="U177" i="3" s="1"/>
  <c r="B177" i="3"/>
  <c r="C177" i="3" s="1"/>
  <c r="U175" i="2"/>
  <c r="W175" i="2" s="1"/>
  <c r="T176" i="2"/>
  <c r="H177" i="2"/>
  <c r="I176" i="2"/>
  <c r="K176" i="2" s="1"/>
  <c r="C179" i="2"/>
  <c r="B180" i="2" s="1"/>
  <c r="O176" i="2"/>
  <c r="N177" i="2" s="1"/>
  <c r="N178" i="7" l="1"/>
  <c r="O178" i="7" s="1"/>
  <c r="K177" i="7"/>
  <c r="W177" i="7"/>
  <c r="T178" i="7"/>
  <c r="U178" i="7" s="1"/>
  <c r="B178" i="7"/>
  <c r="C178" i="7" s="1"/>
  <c r="H178" i="7"/>
  <c r="I178" i="7" s="1"/>
  <c r="U176" i="6"/>
  <c r="W176" i="6" s="1"/>
  <c r="T177" i="6"/>
  <c r="N177" i="6"/>
  <c r="O177" i="6" s="1"/>
  <c r="B178" i="6"/>
  <c r="C178" i="6" s="1"/>
  <c r="H179" i="6"/>
  <c r="I179" i="6" s="1"/>
  <c r="K178" i="6"/>
  <c r="U176" i="5"/>
  <c r="W176" i="5" s="1"/>
  <c r="T177" i="5"/>
  <c r="N177" i="5"/>
  <c r="O177" i="5" s="1"/>
  <c r="B178" i="5"/>
  <c r="C178" i="5" s="1"/>
  <c r="U176" i="4"/>
  <c r="W176" i="4" s="1"/>
  <c r="T177" i="4"/>
  <c r="K178" i="5"/>
  <c r="H179" i="5"/>
  <c r="I179" i="5" s="1"/>
  <c r="B179" i="4"/>
  <c r="C179" i="4" s="1"/>
  <c r="N177" i="4"/>
  <c r="O177" i="4" s="1"/>
  <c r="I180" i="3"/>
  <c r="K180" i="3" s="1"/>
  <c r="H181" i="3"/>
  <c r="K178" i="4"/>
  <c r="H179" i="4"/>
  <c r="I179" i="4" s="1"/>
  <c r="W177" i="3"/>
  <c r="T178" i="3"/>
  <c r="U178" i="3" s="1"/>
  <c r="N178" i="3"/>
  <c r="O178" i="3" s="1"/>
  <c r="B178" i="3"/>
  <c r="C178" i="3" s="1"/>
  <c r="U176" i="2"/>
  <c r="W176" i="2" s="1"/>
  <c r="T177" i="2"/>
  <c r="H178" i="2"/>
  <c r="I177" i="2"/>
  <c r="K177" i="2" s="1"/>
  <c r="C180" i="2"/>
  <c r="B181" i="2" s="1"/>
  <c r="O177" i="2"/>
  <c r="N178" i="2" s="1"/>
  <c r="N179" i="7" l="1"/>
  <c r="O179" i="7" s="1"/>
  <c r="B179" i="7"/>
  <c r="C179" i="7" s="1"/>
  <c r="K178" i="7"/>
  <c r="H179" i="7"/>
  <c r="I179" i="7" s="1"/>
  <c r="W178" i="7"/>
  <c r="T179" i="7"/>
  <c r="U179" i="7" s="1"/>
  <c r="U177" i="6"/>
  <c r="W177" i="6" s="1"/>
  <c r="T178" i="6"/>
  <c r="N178" i="6"/>
  <c r="O178" i="6" s="1"/>
  <c r="B179" i="6"/>
  <c r="C179" i="6" s="1"/>
  <c r="H180" i="6"/>
  <c r="I180" i="6" s="1"/>
  <c r="K179" i="6"/>
  <c r="U177" i="5"/>
  <c r="W177" i="5" s="1"/>
  <c r="T178" i="5"/>
  <c r="N178" i="5"/>
  <c r="O178" i="5" s="1"/>
  <c r="B179" i="5"/>
  <c r="C179" i="5" s="1"/>
  <c r="K179" i="5"/>
  <c r="H180" i="5"/>
  <c r="I180" i="5" s="1"/>
  <c r="U177" i="4"/>
  <c r="W177" i="4" s="1"/>
  <c r="T178" i="4"/>
  <c r="N178" i="4"/>
  <c r="O178" i="4" s="1"/>
  <c r="B180" i="4"/>
  <c r="C180" i="4" s="1"/>
  <c r="I181" i="3"/>
  <c r="K181" i="3" s="1"/>
  <c r="H182" i="3"/>
  <c r="K179" i="4"/>
  <c r="H180" i="4"/>
  <c r="I180" i="4" s="1"/>
  <c r="W178" i="3"/>
  <c r="B179" i="3"/>
  <c r="C179" i="3" s="1"/>
  <c r="T179" i="3"/>
  <c r="U179" i="3" s="1"/>
  <c r="N179" i="3"/>
  <c r="O179" i="3" s="1"/>
  <c r="U177" i="2"/>
  <c r="W177" i="2" s="1"/>
  <c r="T178" i="2"/>
  <c r="H179" i="2"/>
  <c r="I178" i="2"/>
  <c r="K178" i="2" s="1"/>
  <c r="C181" i="2"/>
  <c r="B182" i="2" s="1"/>
  <c r="O178" i="2"/>
  <c r="N179" i="2" s="1"/>
  <c r="N180" i="7" l="1"/>
  <c r="O180" i="7" s="1"/>
  <c r="K179" i="7"/>
  <c r="H180" i="7"/>
  <c r="I180" i="7" s="1"/>
  <c r="B180" i="7"/>
  <c r="C180" i="7" s="1"/>
  <c r="W179" i="7"/>
  <c r="T180" i="7"/>
  <c r="U180" i="7" s="1"/>
  <c r="U178" i="6"/>
  <c r="W178" i="6" s="1"/>
  <c r="T179" i="6"/>
  <c r="B180" i="6"/>
  <c r="C180" i="6" s="1"/>
  <c r="N179" i="6"/>
  <c r="O179" i="6" s="1"/>
  <c r="U178" i="5"/>
  <c r="W178" i="5" s="1"/>
  <c r="T179" i="5"/>
  <c r="K180" i="6"/>
  <c r="H181" i="6"/>
  <c r="I181" i="6" s="1"/>
  <c r="B180" i="5"/>
  <c r="C180" i="5" s="1"/>
  <c r="N179" i="5"/>
  <c r="O179" i="5" s="1"/>
  <c r="K180" i="5"/>
  <c r="H181" i="5"/>
  <c r="I181" i="5" s="1"/>
  <c r="U178" i="4"/>
  <c r="W178" i="4" s="1"/>
  <c r="T179" i="4"/>
  <c r="B181" i="4"/>
  <c r="C181" i="4" s="1"/>
  <c r="N179" i="4"/>
  <c r="O179" i="4" s="1"/>
  <c r="I182" i="3"/>
  <c r="K182" i="3" s="1"/>
  <c r="H183" i="3"/>
  <c r="K180" i="4"/>
  <c r="H181" i="4"/>
  <c r="I181" i="4" s="1"/>
  <c r="N180" i="3"/>
  <c r="O180" i="3" s="1"/>
  <c r="B180" i="3"/>
  <c r="C180" i="3" s="1"/>
  <c r="T180" i="3"/>
  <c r="U180" i="3" s="1"/>
  <c r="W179" i="3"/>
  <c r="U178" i="2"/>
  <c r="W178" i="2" s="1"/>
  <c r="T179" i="2"/>
  <c r="I179" i="2"/>
  <c r="K179" i="2" s="1"/>
  <c r="H180" i="2"/>
  <c r="C182" i="2"/>
  <c r="B183" i="2" s="1"/>
  <c r="O179" i="2"/>
  <c r="N180" i="2" s="1"/>
  <c r="K180" i="7" l="1"/>
  <c r="B181" i="7"/>
  <c r="C181" i="7" s="1"/>
  <c r="N181" i="7"/>
  <c r="O181" i="7" s="1"/>
  <c r="W180" i="7"/>
  <c r="T181" i="7"/>
  <c r="U181" i="7" s="1"/>
  <c r="H181" i="7"/>
  <c r="I181" i="7" s="1"/>
  <c r="U179" i="6"/>
  <c r="W179" i="6" s="1"/>
  <c r="T180" i="6"/>
  <c r="N180" i="6"/>
  <c r="O180" i="6" s="1"/>
  <c r="B181" i="6"/>
  <c r="C181" i="6" s="1"/>
  <c r="U179" i="5"/>
  <c r="W179" i="5" s="1"/>
  <c r="T180" i="5"/>
  <c r="K181" i="6"/>
  <c r="H182" i="6"/>
  <c r="I182" i="6" s="1"/>
  <c r="B181" i="5"/>
  <c r="C181" i="5" s="1"/>
  <c r="N180" i="5"/>
  <c r="O180" i="5" s="1"/>
  <c r="U179" i="4"/>
  <c r="W179" i="4" s="1"/>
  <c r="T180" i="4"/>
  <c r="K181" i="5"/>
  <c r="H182" i="5"/>
  <c r="I182" i="5" s="1"/>
  <c r="B182" i="4"/>
  <c r="C182" i="4" s="1"/>
  <c r="K181" i="4"/>
  <c r="N180" i="4"/>
  <c r="O180" i="4" s="1"/>
  <c r="H182" i="4"/>
  <c r="I182" i="4" s="1"/>
  <c r="I183" i="3"/>
  <c r="K183" i="3" s="1"/>
  <c r="H184" i="3"/>
  <c r="B181" i="3"/>
  <c r="C181" i="3" s="1"/>
  <c r="W180" i="3"/>
  <c r="T181" i="3"/>
  <c r="U181" i="3" s="1"/>
  <c r="N181" i="3"/>
  <c r="O181" i="3" s="1"/>
  <c r="U179" i="2"/>
  <c r="W179" i="2" s="1"/>
  <c r="T180" i="2"/>
  <c r="H181" i="2"/>
  <c r="I180" i="2"/>
  <c r="K180" i="2" s="1"/>
  <c r="C183" i="2"/>
  <c r="B184" i="2" s="1"/>
  <c r="O180" i="2"/>
  <c r="N181" i="2" s="1"/>
  <c r="W181" i="7" l="1"/>
  <c r="T182" i="7"/>
  <c r="U182" i="7" s="1"/>
  <c r="K181" i="7"/>
  <c r="H182" i="7"/>
  <c r="I182" i="7" s="1"/>
  <c r="N182" i="7"/>
  <c r="O182" i="7" s="1"/>
  <c r="B182" i="7"/>
  <c r="C182" i="7" s="1"/>
  <c r="U180" i="6"/>
  <c r="W180" i="6" s="1"/>
  <c r="T181" i="6"/>
  <c r="K182" i="6"/>
  <c r="H183" i="6"/>
  <c r="I183" i="6" s="1"/>
  <c r="N181" i="6"/>
  <c r="O181" i="6" s="1"/>
  <c r="B182" i="6"/>
  <c r="C182" i="6" s="1"/>
  <c r="U180" i="5"/>
  <c r="W180" i="5" s="1"/>
  <c r="T181" i="5"/>
  <c r="N181" i="5"/>
  <c r="O181" i="5" s="1"/>
  <c r="B182" i="5"/>
  <c r="C182" i="5" s="1"/>
  <c r="U180" i="4"/>
  <c r="W180" i="4" s="1"/>
  <c r="T181" i="4"/>
  <c r="K182" i="5"/>
  <c r="H183" i="5"/>
  <c r="I183" i="5" s="1"/>
  <c r="N181" i="4"/>
  <c r="O181" i="4" s="1"/>
  <c r="B183" i="4"/>
  <c r="C183" i="4" s="1"/>
  <c r="I184" i="3"/>
  <c r="K184" i="3" s="1"/>
  <c r="H185" i="3"/>
  <c r="K182" i="4"/>
  <c r="H183" i="4"/>
  <c r="I183" i="4" s="1"/>
  <c r="N182" i="3"/>
  <c r="O182" i="3" s="1"/>
  <c r="B182" i="3"/>
  <c r="C182" i="3" s="1"/>
  <c r="W181" i="3"/>
  <c r="T182" i="3"/>
  <c r="U182" i="3" s="1"/>
  <c r="U180" i="2"/>
  <c r="W180" i="2" s="1"/>
  <c r="T181" i="2"/>
  <c r="I181" i="2"/>
  <c r="K181" i="2" s="1"/>
  <c r="H182" i="2"/>
  <c r="C184" i="2"/>
  <c r="B185" i="2" s="1"/>
  <c r="O181" i="2"/>
  <c r="N182" i="2" s="1"/>
  <c r="N183" i="7" l="1"/>
  <c r="O183" i="7" s="1"/>
  <c r="W182" i="7"/>
  <c r="T183" i="7"/>
  <c r="U183" i="7" s="1"/>
  <c r="B183" i="7"/>
  <c r="C183" i="7" s="1"/>
  <c r="K182" i="7"/>
  <c r="H183" i="7"/>
  <c r="I183" i="7" s="1"/>
  <c r="U181" i="6"/>
  <c r="W181" i="6" s="1"/>
  <c r="T182" i="6"/>
  <c r="B183" i="6"/>
  <c r="C183" i="6" s="1"/>
  <c r="N182" i="6"/>
  <c r="O182" i="6" s="1"/>
  <c r="U181" i="5"/>
  <c r="W181" i="5" s="1"/>
  <c r="T182" i="5"/>
  <c r="K183" i="6"/>
  <c r="H184" i="6"/>
  <c r="I184" i="6" s="1"/>
  <c r="B183" i="5"/>
  <c r="C183" i="5" s="1"/>
  <c r="N182" i="5"/>
  <c r="O182" i="5" s="1"/>
  <c r="U181" i="4"/>
  <c r="W181" i="4" s="1"/>
  <c r="T182" i="4"/>
  <c r="K183" i="5"/>
  <c r="H184" i="5"/>
  <c r="I184" i="5" s="1"/>
  <c r="N182" i="4"/>
  <c r="O182" i="4" s="1"/>
  <c r="K183" i="4"/>
  <c r="H184" i="4"/>
  <c r="I184" i="4" s="1"/>
  <c r="I185" i="3"/>
  <c r="K185" i="3" s="1"/>
  <c r="H186" i="3"/>
  <c r="B184" i="4"/>
  <c r="C184" i="4" s="1"/>
  <c r="W182" i="3"/>
  <c r="T183" i="3"/>
  <c r="U183" i="3" s="1"/>
  <c r="N183" i="3"/>
  <c r="O183" i="3" s="1"/>
  <c r="B183" i="3"/>
  <c r="C183" i="3" s="1"/>
  <c r="U181" i="2"/>
  <c r="W181" i="2" s="1"/>
  <c r="T182" i="2"/>
  <c r="H183" i="2"/>
  <c r="I182" i="2"/>
  <c r="K182" i="2" s="1"/>
  <c r="C185" i="2"/>
  <c r="B186" i="2" s="1"/>
  <c r="O182" i="2"/>
  <c r="N183" i="2" s="1"/>
  <c r="N184" i="7" l="1"/>
  <c r="O184" i="7" s="1"/>
  <c r="K183" i="7"/>
  <c r="H184" i="7"/>
  <c r="I184" i="7" s="1"/>
  <c r="W183" i="7"/>
  <c r="T184" i="7"/>
  <c r="U184" i="7" s="1"/>
  <c r="B184" i="7"/>
  <c r="C184" i="7" s="1"/>
  <c r="U182" i="6"/>
  <c r="W182" i="6" s="1"/>
  <c r="T183" i="6"/>
  <c r="N183" i="6"/>
  <c r="O183" i="6" s="1"/>
  <c r="B184" i="6"/>
  <c r="C184" i="6" s="1"/>
  <c r="U182" i="5"/>
  <c r="W182" i="5" s="1"/>
  <c r="T183" i="5"/>
  <c r="K184" i="6"/>
  <c r="H185" i="6"/>
  <c r="I185" i="6" s="1"/>
  <c r="K184" i="5"/>
  <c r="H185" i="5"/>
  <c r="I185" i="5" s="1"/>
  <c r="U182" i="4"/>
  <c r="W182" i="4" s="1"/>
  <c r="T183" i="4"/>
  <c r="N183" i="5"/>
  <c r="O183" i="5" s="1"/>
  <c r="B184" i="5"/>
  <c r="C184" i="5" s="1"/>
  <c r="N183" i="4"/>
  <c r="O183" i="4" s="1"/>
  <c r="B185" i="4"/>
  <c r="C185" i="4" s="1"/>
  <c r="H185" i="4"/>
  <c r="I185" i="4" s="1"/>
  <c r="I186" i="3"/>
  <c r="K186" i="3" s="1"/>
  <c r="H187" i="3"/>
  <c r="K184" i="4"/>
  <c r="N184" i="3"/>
  <c r="O184" i="3" s="1"/>
  <c r="W183" i="3"/>
  <c r="T184" i="3"/>
  <c r="U184" i="3" s="1"/>
  <c r="B184" i="3"/>
  <c r="C184" i="3" s="1"/>
  <c r="U182" i="2"/>
  <c r="W182" i="2" s="1"/>
  <c r="T183" i="2"/>
  <c r="H184" i="2"/>
  <c r="I183" i="2"/>
  <c r="K183" i="2" s="1"/>
  <c r="C186" i="2"/>
  <c r="B187" i="2" s="1"/>
  <c r="O183" i="2"/>
  <c r="N184" i="2" s="1"/>
  <c r="B185" i="7" l="1"/>
  <c r="C185" i="7" s="1"/>
  <c r="W184" i="7"/>
  <c r="T185" i="7"/>
  <c r="U185" i="7" s="1"/>
  <c r="K184" i="7"/>
  <c r="H185" i="7"/>
  <c r="I185" i="7" s="1"/>
  <c r="N185" i="7"/>
  <c r="O185" i="7" s="1"/>
  <c r="U183" i="6"/>
  <c r="W183" i="6" s="1"/>
  <c r="T184" i="6"/>
  <c r="N184" i="6"/>
  <c r="O184" i="6" s="1"/>
  <c r="B185" i="6"/>
  <c r="C185" i="6" s="1"/>
  <c r="K185" i="6"/>
  <c r="H186" i="6"/>
  <c r="I186" i="6" s="1"/>
  <c r="U183" i="5"/>
  <c r="W183" i="5" s="1"/>
  <c r="T184" i="5"/>
  <c r="K185" i="5"/>
  <c r="H186" i="5"/>
  <c r="I186" i="5" s="1"/>
  <c r="B185" i="5"/>
  <c r="C185" i="5" s="1"/>
  <c r="N184" i="5"/>
  <c r="O184" i="5" s="1"/>
  <c r="U183" i="4"/>
  <c r="W183" i="4" s="1"/>
  <c r="T184" i="4"/>
  <c r="B186" i="4"/>
  <c r="C186" i="4" s="1"/>
  <c r="N184" i="4"/>
  <c r="O184" i="4" s="1"/>
  <c r="K185" i="4"/>
  <c r="H186" i="4"/>
  <c r="I186" i="4" s="1"/>
  <c r="I187" i="3"/>
  <c r="K187" i="3" s="1"/>
  <c r="H188" i="3"/>
  <c r="B185" i="3"/>
  <c r="C185" i="3" s="1"/>
  <c r="W184" i="3"/>
  <c r="N185" i="3"/>
  <c r="O185" i="3" s="1"/>
  <c r="T185" i="3"/>
  <c r="U185" i="3" s="1"/>
  <c r="U183" i="2"/>
  <c r="W183" i="2" s="1"/>
  <c r="T184" i="2"/>
  <c r="H185" i="2"/>
  <c r="I184" i="2"/>
  <c r="K184" i="2" s="1"/>
  <c r="C187" i="2"/>
  <c r="B188" i="2" s="1"/>
  <c r="O184" i="2"/>
  <c r="N185" i="2" s="1"/>
  <c r="N186" i="7" l="1"/>
  <c r="O186" i="7" s="1"/>
  <c r="K185" i="7"/>
  <c r="B186" i="7"/>
  <c r="C186" i="7" s="1"/>
  <c r="H186" i="7"/>
  <c r="I186" i="7" s="1"/>
  <c r="W185" i="7"/>
  <c r="T186" i="7"/>
  <c r="U186" i="7" s="1"/>
  <c r="U184" i="6"/>
  <c r="W184" i="6" s="1"/>
  <c r="T185" i="6"/>
  <c r="N185" i="6"/>
  <c r="O185" i="6" s="1"/>
  <c r="B186" i="6"/>
  <c r="C186" i="6" s="1"/>
  <c r="K186" i="6"/>
  <c r="H187" i="6"/>
  <c r="I187" i="6" s="1"/>
  <c r="U184" i="5"/>
  <c r="W184" i="5" s="1"/>
  <c r="T185" i="5"/>
  <c r="B186" i="5"/>
  <c r="C186" i="5" s="1"/>
  <c r="K186" i="5"/>
  <c r="H187" i="5"/>
  <c r="I187" i="5" s="1"/>
  <c r="U184" i="4"/>
  <c r="W184" i="4" s="1"/>
  <c r="T185" i="4"/>
  <c r="N185" i="5"/>
  <c r="O185" i="5" s="1"/>
  <c r="I188" i="3"/>
  <c r="K188" i="3" s="1"/>
  <c r="H189" i="3"/>
  <c r="N185" i="4"/>
  <c r="O185" i="4" s="1"/>
  <c r="B187" i="4"/>
  <c r="C187" i="4" s="1"/>
  <c r="K186" i="4"/>
  <c r="H187" i="4"/>
  <c r="I187" i="4" s="1"/>
  <c r="W185" i="3"/>
  <c r="T186" i="3"/>
  <c r="U186" i="3" s="1"/>
  <c r="N186" i="3"/>
  <c r="O186" i="3" s="1"/>
  <c r="B186" i="3"/>
  <c r="C186" i="3" s="1"/>
  <c r="U184" i="2"/>
  <c r="W184" i="2" s="1"/>
  <c r="T185" i="2"/>
  <c r="I185" i="2"/>
  <c r="K185" i="2" s="1"/>
  <c r="H186" i="2"/>
  <c r="C188" i="2"/>
  <c r="B189" i="2" s="1"/>
  <c r="O185" i="2"/>
  <c r="N186" i="2" s="1"/>
  <c r="B187" i="7" l="1"/>
  <c r="C187" i="7" s="1"/>
  <c r="K186" i="7"/>
  <c r="H187" i="7"/>
  <c r="I187" i="7" s="1"/>
  <c r="N187" i="7"/>
  <c r="O187" i="7" s="1"/>
  <c r="W186" i="7"/>
  <c r="T187" i="7"/>
  <c r="U187" i="7" s="1"/>
  <c r="U185" i="6"/>
  <c r="W185" i="6" s="1"/>
  <c r="T186" i="6"/>
  <c r="K187" i="6"/>
  <c r="H188" i="6"/>
  <c r="I188" i="6" s="1"/>
  <c r="B187" i="6"/>
  <c r="C187" i="6" s="1"/>
  <c r="N186" i="6"/>
  <c r="O186" i="6" s="1"/>
  <c r="U185" i="5"/>
  <c r="W185" i="5" s="1"/>
  <c r="T186" i="5"/>
  <c r="B187" i="5"/>
  <c r="C187" i="5" s="1"/>
  <c r="N186" i="5"/>
  <c r="O186" i="5" s="1"/>
  <c r="K187" i="5"/>
  <c r="H188" i="5"/>
  <c r="I188" i="5" s="1"/>
  <c r="U185" i="4"/>
  <c r="W185" i="4" s="1"/>
  <c r="T186" i="4"/>
  <c r="K187" i="4"/>
  <c r="H188" i="4"/>
  <c r="I188" i="4" s="1"/>
  <c r="B188" i="4"/>
  <c r="C188" i="4" s="1"/>
  <c r="N186" i="4"/>
  <c r="O186" i="4" s="1"/>
  <c r="H190" i="3"/>
  <c r="I189" i="3"/>
  <c r="K189" i="3" s="1"/>
  <c r="N187" i="3"/>
  <c r="O187" i="3" s="1"/>
  <c r="W186" i="3"/>
  <c r="B187" i="3"/>
  <c r="C187" i="3" s="1"/>
  <c r="T187" i="3"/>
  <c r="U187" i="3" s="1"/>
  <c r="U185" i="2"/>
  <c r="W185" i="2" s="1"/>
  <c r="T186" i="2"/>
  <c r="H187" i="2"/>
  <c r="I186" i="2"/>
  <c r="K186" i="2" s="1"/>
  <c r="C189" i="2"/>
  <c r="B190" i="2" s="1"/>
  <c r="O186" i="2"/>
  <c r="N187" i="2" s="1"/>
  <c r="N188" i="7" l="1"/>
  <c r="O188" i="7" s="1"/>
  <c r="W187" i="7"/>
  <c r="T188" i="7"/>
  <c r="U188" i="7" s="1"/>
  <c r="B188" i="7"/>
  <c r="C188" i="7" s="1"/>
  <c r="K187" i="7"/>
  <c r="H188" i="7"/>
  <c r="I188" i="7" s="1"/>
  <c r="U186" i="6"/>
  <c r="W186" i="6" s="1"/>
  <c r="T187" i="6"/>
  <c r="B188" i="6"/>
  <c r="C188" i="6" s="1"/>
  <c r="K188" i="6"/>
  <c r="H189" i="6"/>
  <c r="I189" i="6" s="1"/>
  <c r="N187" i="6"/>
  <c r="O187" i="6" s="1"/>
  <c r="U186" i="5"/>
  <c r="W186" i="5" s="1"/>
  <c r="T187" i="5"/>
  <c r="N187" i="5"/>
  <c r="O187" i="5" s="1"/>
  <c r="K188" i="5"/>
  <c r="H189" i="5"/>
  <c r="I189" i="5" s="1"/>
  <c r="B188" i="5"/>
  <c r="C188" i="5" s="1"/>
  <c r="U186" i="4"/>
  <c r="W186" i="4" s="1"/>
  <c r="T187" i="4"/>
  <c r="K188" i="4"/>
  <c r="H189" i="4"/>
  <c r="I189" i="4" s="1"/>
  <c r="I190" i="3"/>
  <c r="K190" i="3" s="1"/>
  <c r="H191" i="3"/>
  <c r="N187" i="4"/>
  <c r="O187" i="4" s="1"/>
  <c r="B189" i="4"/>
  <c r="C189" i="4" s="1"/>
  <c r="T188" i="3"/>
  <c r="U188" i="3" s="1"/>
  <c r="W187" i="3"/>
  <c r="B188" i="3"/>
  <c r="C188" i="3" s="1"/>
  <c r="N188" i="3"/>
  <c r="O188" i="3" s="1"/>
  <c r="U186" i="2"/>
  <c r="W186" i="2" s="1"/>
  <c r="T187" i="2"/>
  <c r="I187" i="2"/>
  <c r="K187" i="2" s="1"/>
  <c r="H188" i="2"/>
  <c r="C190" i="2"/>
  <c r="B191" i="2" s="1"/>
  <c r="O187" i="2"/>
  <c r="N188" i="2" s="1"/>
  <c r="N189" i="7" l="1"/>
  <c r="O189" i="7" s="1"/>
  <c r="B189" i="7"/>
  <c r="C189" i="7" s="1"/>
  <c r="K188" i="7"/>
  <c r="H189" i="7"/>
  <c r="I189" i="7" s="1"/>
  <c r="W188" i="7"/>
  <c r="T189" i="7"/>
  <c r="U189" i="7" s="1"/>
  <c r="U187" i="6"/>
  <c r="W187" i="6" s="1"/>
  <c r="T188" i="6"/>
  <c r="B189" i="6"/>
  <c r="C189" i="6" s="1"/>
  <c r="N188" i="6"/>
  <c r="O188" i="6" s="1"/>
  <c r="U187" i="5"/>
  <c r="W187" i="5" s="1"/>
  <c r="T188" i="5"/>
  <c r="K189" i="6"/>
  <c r="H190" i="6"/>
  <c r="I190" i="6" s="1"/>
  <c r="B189" i="5"/>
  <c r="C189" i="5" s="1"/>
  <c r="N188" i="5"/>
  <c r="O188" i="5" s="1"/>
  <c r="U187" i="4"/>
  <c r="W187" i="4" s="1"/>
  <c r="T188" i="4"/>
  <c r="K189" i="5"/>
  <c r="H190" i="5"/>
  <c r="I190" i="5" s="1"/>
  <c r="B190" i="4"/>
  <c r="C190" i="4" s="1"/>
  <c r="N188" i="4"/>
  <c r="O188" i="4" s="1"/>
  <c r="K189" i="4"/>
  <c r="H190" i="4"/>
  <c r="I190" i="4" s="1"/>
  <c r="I191" i="3"/>
  <c r="K191" i="3" s="1"/>
  <c r="H192" i="3"/>
  <c r="B189" i="3"/>
  <c r="C189" i="3" s="1"/>
  <c r="N189" i="3"/>
  <c r="O189" i="3" s="1"/>
  <c r="W188" i="3"/>
  <c r="T189" i="3"/>
  <c r="U189" i="3" s="1"/>
  <c r="U187" i="2"/>
  <c r="W187" i="2" s="1"/>
  <c r="T188" i="2"/>
  <c r="H189" i="2"/>
  <c r="I188" i="2"/>
  <c r="K188" i="2" s="1"/>
  <c r="C191" i="2"/>
  <c r="B192" i="2" s="1"/>
  <c r="O188" i="2"/>
  <c r="N189" i="2" s="1"/>
  <c r="B190" i="7" l="1"/>
  <c r="C190" i="7" s="1"/>
  <c r="K189" i="7"/>
  <c r="H190" i="7"/>
  <c r="I190" i="7" s="1"/>
  <c r="N190" i="7"/>
  <c r="O190" i="7" s="1"/>
  <c r="W189" i="7"/>
  <c r="T190" i="7"/>
  <c r="U190" i="7" s="1"/>
  <c r="U188" i="6"/>
  <c r="W188" i="6" s="1"/>
  <c r="T189" i="6"/>
  <c r="B190" i="6"/>
  <c r="C190" i="6" s="1"/>
  <c r="N189" i="6"/>
  <c r="O189" i="6" s="1"/>
  <c r="U188" i="5"/>
  <c r="W188" i="5" s="1"/>
  <c r="T189" i="5"/>
  <c r="K190" i="6"/>
  <c r="H191" i="6"/>
  <c r="I191" i="6" s="1"/>
  <c r="B190" i="5"/>
  <c r="C190" i="5" s="1"/>
  <c r="K190" i="5"/>
  <c r="H191" i="5"/>
  <c r="I191" i="5" s="1"/>
  <c r="N189" i="5"/>
  <c r="O189" i="5" s="1"/>
  <c r="U188" i="4"/>
  <c r="W188" i="4" s="1"/>
  <c r="T189" i="4"/>
  <c r="N189" i="4"/>
  <c r="O189" i="4" s="1"/>
  <c r="K190" i="4"/>
  <c r="B191" i="4"/>
  <c r="C191" i="4" s="1"/>
  <c r="H191" i="4"/>
  <c r="I191" i="4" s="1"/>
  <c r="H193" i="3"/>
  <c r="I192" i="3"/>
  <c r="K192" i="3" s="1"/>
  <c r="N190" i="3"/>
  <c r="O190" i="3" s="1"/>
  <c r="W189" i="3"/>
  <c r="T190" i="3"/>
  <c r="U190" i="3" s="1"/>
  <c r="B190" i="3"/>
  <c r="C190" i="3" s="1"/>
  <c r="U188" i="2"/>
  <c r="W188" i="2" s="1"/>
  <c r="T189" i="2"/>
  <c r="I189" i="2"/>
  <c r="K189" i="2" s="1"/>
  <c r="H190" i="2"/>
  <c r="C192" i="2"/>
  <c r="B193" i="2" s="1"/>
  <c r="O189" i="2"/>
  <c r="N190" i="2" s="1"/>
  <c r="N191" i="7" l="1"/>
  <c r="O191" i="7" s="1"/>
  <c r="B191" i="7"/>
  <c r="C191" i="7" s="1"/>
  <c r="W190" i="7"/>
  <c r="T191" i="7"/>
  <c r="U191" i="7" s="1"/>
  <c r="K190" i="7"/>
  <c r="H191" i="7"/>
  <c r="I191" i="7" s="1"/>
  <c r="U189" i="6"/>
  <c r="W189" i="6" s="1"/>
  <c r="T190" i="6"/>
  <c r="K191" i="6"/>
  <c r="B191" i="6"/>
  <c r="C191" i="6" s="1"/>
  <c r="H192" i="6"/>
  <c r="I192" i="6" s="1"/>
  <c r="N190" i="6"/>
  <c r="O190" i="6" s="1"/>
  <c r="U189" i="5"/>
  <c r="W189" i="5" s="1"/>
  <c r="T190" i="5"/>
  <c r="N190" i="5"/>
  <c r="O190" i="5" s="1"/>
  <c r="K191" i="5"/>
  <c r="B191" i="5"/>
  <c r="C191" i="5" s="1"/>
  <c r="H192" i="5"/>
  <c r="I192" i="5" s="1"/>
  <c r="U189" i="4"/>
  <c r="W189" i="4" s="1"/>
  <c r="T190" i="4"/>
  <c r="B192" i="4"/>
  <c r="C192" i="4" s="1"/>
  <c r="H192" i="4"/>
  <c r="I192" i="4" s="1"/>
  <c r="N190" i="4"/>
  <c r="O190" i="4" s="1"/>
  <c r="I193" i="3"/>
  <c r="K193" i="3" s="1"/>
  <c r="H194" i="3"/>
  <c r="K191" i="4"/>
  <c r="W190" i="3"/>
  <c r="T191" i="3"/>
  <c r="U191" i="3" s="1"/>
  <c r="N191" i="3"/>
  <c r="O191" i="3" s="1"/>
  <c r="B191" i="3"/>
  <c r="C191" i="3" s="1"/>
  <c r="U189" i="2"/>
  <c r="W189" i="2" s="1"/>
  <c r="T190" i="2"/>
  <c r="H191" i="2"/>
  <c r="I190" i="2"/>
  <c r="K190" i="2" s="1"/>
  <c r="C193" i="2"/>
  <c r="B194" i="2" s="1"/>
  <c r="O190" i="2"/>
  <c r="N191" i="2" s="1"/>
  <c r="N192" i="7" l="1"/>
  <c r="O192" i="7" s="1"/>
  <c r="K191" i="7"/>
  <c r="H192" i="7"/>
  <c r="I192" i="7" s="1"/>
  <c r="B192" i="7"/>
  <c r="C192" i="7" s="1"/>
  <c r="W191" i="7"/>
  <c r="T192" i="7"/>
  <c r="U192" i="7" s="1"/>
  <c r="U190" i="6"/>
  <c r="W190" i="6" s="1"/>
  <c r="T191" i="6"/>
  <c r="B192" i="6"/>
  <c r="C192" i="6" s="1"/>
  <c r="N191" i="6"/>
  <c r="O191" i="6" s="1"/>
  <c r="H193" i="6"/>
  <c r="I193" i="6" s="1"/>
  <c r="K192" i="6"/>
  <c r="U190" i="5"/>
  <c r="W190" i="5" s="1"/>
  <c r="T191" i="5"/>
  <c r="N191" i="5"/>
  <c r="O191" i="5" s="1"/>
  <c r="B192" i="5"/>
  <c r="C192" i="5" s="1"/>
  <c r="K192" i="5"/>
  <c r="H193" i="5"/>
  <c r="I193" i="5" s="1"/>
  <c r="U190" i="4"/>
  <c r="W190" i="4" s="1"/>
  <c r="T191" i="4"/>
  <c r="N191" i="4"/>
  <c r="O191" i="4" s="1"/>
  <c r="B193" i="4"/>
  <c r="C193" i="4" s="1"/>
  <c r="I194" i="3"/>
  <c r="K194" i="3" s="1"/>
  <c r="H195" i="3"/>
  <c r="K192" i="4"/>
  <c r="H193" i="4"/>
  <c r="I193" i="4" s="1"/>
  <c r="B192" i="3"/>
  <c r="C192" i="3" s="1"/>
  <c r="W191" i="3"/>
  <c r="N192" i="3"/>
  <c r="O192" i="3" s="1"/>
  <c r="T192" i="3"/>
  <c r="U192" i="3" s="1"/>
  <c r="U190" i="2"/>
  <c r="W190" i="2" s="1"/>
  <c r="T191" i="2"/>
  <c r="H192" i="2"/>
  <c r="I191" i="2"/>
  <c r="K191" i="2" s="1"/>
  <c r="C194" i="2"/>
  <c r="B195" i="2" s="1"/>
  <c r="O191" i="2"/>
  <c r="N192" i="2" s="1"/>
  <c r="N193" i="7" l="1"/>
  <c r="O193" i="7" s="1"/>
  <c r="W192" i="7"/>
  <c r="T193" i="7"/>
  <c r="U193" i="7" s="1"/>
  <c r="K192" i="7"/>
  <c r="H193" i="7"/>
  <c r="I193" i="7" s="1"/>
  <c r="B193" i="7"/>
  <c r="C193" i="7" s="1"/>
  <c r="U191" i="6"/>
  <c r="W191" i="6" s="1"/>
  <c r="T192" i="6"/>
  <c r="B193" i="6"/>
  <c r="C193" i="6" s="1"/>
  <c r="H194" i="6"/>
  <c r="I194" i="6" s="1"/>
  <c r="K193" i="6"/>
  <c r="N192" i="6"/>
  <c r="O192" i="6" s="1"/>
  <c r="U191" i="5"/>
  <c r="W191" i="5" s="1"/>
  <c r="T192" i="5"/>
  <c r="U191" i="4"/>
  <c r="W191" i="4" s="1"/>
  <c r="T192" i="4"/>
  <c r="B193" i="5"/>
  <c r="C193" i="5" s="1"/>
  <c r="N192" i="5"/>
  <c r="O192" i="5" s="1"/>
  <c r="K193" i="5"/>
  <c r="H194" i="5"/>
  <c r="I194" i="5" s="1"/>
  <c r="B194" i="4"/>
  <c r="C194" i="4" s="1"/>
  <c r="I195" i="3"/>
  <c r="K195" i="3" s="1"/>
  <c r="H196" i="3"/>
  <c r="N192" i="4"/>
  <c r="O192" i="4" s="1"/>
  <c r="K193" i="4"/>
  <c r="H194" i="4"/>
  <c r="I194" i="4" s="1"/>
  <c r="N193" i="3"/>
  <c r="O193" i="3" s="1"/>
  <c r="W192" i="3"/>
  <c r="T193" i="3"/>
  <c r="U193" i="3" s="1"/>
  <c r="B193" i="3"/>
  <c r="C193" i="3" s="1"/>
  <c r="U191" i="2"/>
  <c r="W191" i="2" s="1"/>
  <c r="T192" i="2"/>
  <c r="H193" i="2"/>
  <c r="I192" i="2"/>
  <c r="K192" i="2" s="1"/>
  <c r="C195" i="2"/>
  <c r="B196" i="2" s="1"/>
  <c r="O192" i="2"/>
  <c r="N193" i="2" s="1"/>
  <c r="K193" i="7" l="1"/>
  <c r="H194" i="7"/>
  <c r="I194" i="7" s="1"/>
  <c r="N194" i="7"/>
  <c r="O194" i="7" s="1"/>
  <c r="B194" i="7"/>
  <c r="C194" i="7" s="1"/>
  <c r="W193" i="7"/>
  <c r="T194" i="7"/>
  <c r="U194" i="7" s="1"/>
  <c r="U192" i="6"/>
  <c r="W192" i="6" s="1"/>
  <c r="T193" i="6"/>
  <c r="B194" i="6"/>
  <c r="C194" i="6" s="1"/>
  <c r="N193" i="6"/>
  <c r="O193" i="6" s="1"/>
  <c r="H195" i="6"/>
  <c r="I195" i="6" s="1"/>
  <c r="U192" i="5"/>
  <c r="W192" i="5" s="1"/>
  <c r="T193" i="5"/>
  <c r="K194" i="6"/>
  <c r="N193" i="5"/>
  <c r="O193" i="5" s="1"/>
  <c r="B194" i="5"/>
  <c r="C194" i="5" s="1"/>
  <c r="K194" i="5"/>
  <c r="H195" i="5"/>
  <c r="I195" i="5" s="1"/>
  <c r="U192" i="4"/>
  <c r="W192" i="4" s="1"/>
  <c r="T193" i="4"/>
  <c r="N193" i="4"/>
  <c r="O193" i="4" s="1"/>
  <c r="B195" i="4"/>
  <c r="C195" i="4" s="1"/>
  <c r="K194" i="4"/>
  <c r="H195" i="4"/>
  <c r="I195" i="4" s="1"/>
  <c r="I196" i="3"/>
  <c r="K196" i="3" s="1"/>
  <c r="H197" i="3"/>
  <c r="T194" i="3"/>
  <c r="U194" i="3" s="1"/>
  <c r="W193" i="3"/>
  <c r="B194" i="3"/>
  <c r="C194" i="3" s="1"/>
  <c r="N194" i="3"/>
  <c r="O194" i="3" s="1"/>
  <c r="U192" i="2"/>
  <c r="W192" i="2" s="1"/>
  <c r="T193" i="2"/>
  <c r="H194" i="2"/>
  <c r="I193" i="2"/>
  <c r="K193" i="2" s="1"/>
  <c r="C196" i="2"/>
  <c r="B197" i="2" s="1"/>
  <c r="O193" i="2"/>
  <c r="N194" i="2" s="1"/>
  <c r="N195" i="7" l="1"/>
  <c r="O195" i="7" s="1"/>
  <c r="K194" i="7"/>
  <c r="H195" i="7"/>
  <c r="I195" i="7" s="1"/>
  <c r="W194" i="7"/>
  <c r="T195" i="7"/>
  <c r="U195" i="7" s="1"/>
  <c r="B195" i="7"/>
  <c r="C195" i="7" s="1"/>
  <c r="U193" i="6"/>
  <c r="W193" i="6" s="1"/>
  <c r="T194" i="6"/>
  <c r="N194" i="6"/>
  <c r="O194" i="6" s="1"/>
  <c r="U193" i="5"/>
  <c r="W193" i="5" s="1"/>
  <c r="T194" i="5"/>
  <c r="B195" i="6"/>
  <c r="C195" i="6" s="1"/>
  <c r="H196" i="6"/>
  <c r="I196" i="6" s="1"/>
  <c r="K195" i="6"/>
  <c r="B195" i="5"/>
  <c r="C195" i="5" s="1"/>
  <c r="K195" i="5"/>
  <c r="H196" i="5"/>
  <c r="I196" i="5" s="1"/>
  <c r="N194" i="5"/>
  <c r="O194" i="5" s="1"/>
  <c r="U193" i="4"/>
  <c r="W193" i="4" s="1"/>
  <c r="T194" i="4"/>
  <c r="N194" i="4"/>
  <c r="O194" i="4" s="1"/>
  <c r="H198" i="3"/>
  <c r="I197" i="3"/>
  <c r="K197" i="3" s="1"/>
  <c r="K195" i="4"/>
  <c r="H196" i="4"/>
  <c r="I196" i="4" s="1"/>
  <c r="B196" i="4"/>
  <c r="C196" i="4" s="1"/>
  <c r="W194" i="3"/>
  <c r="N195" i="3"/>
  <c r="O195" i="3" s="1"/>
  <c r="B195" i="3"/>
  <c r="C195" i="3" s="1"/>
  <c r="T195" i="3"/>
  <c r="U195" i="3" s="1"/>
  <c r="U193" i="2"/>
  <c r="W193" i="2" s="1"/>
  <c r="T194" i="2"/>
  <c r="H195" i="2"/>
  <c r="I194" i="2"/>
  <c r="K194" i="2" s="1"/>
  <c r="C197" i="2"/>
  <c r="B198" i="2" s="1"/>
  <c r="O194" i="2"/>
  <c r="N195" i="2" s="1"/>
  <c r="W195" i="7" l="1"/>
  <c r="T196" i="7"/>
  <c r="U196" i="7" s="1"/>
  <c r="B196" i="7"/>
  <c r="C196" i="7" s="1"/>
  <c r="H196" i="7"/>
  <c r="I196" i="7" s="1"/>
  <c r="N196" i="7"/>
  <c r="O196" i="7" s="1"/>
  <c r="K195" i="7"/>
  <c r="U194" i="6"/>
  <c r="W194" i="6" s="1"/>
  <c r="T195" i="6"/>
  <c r="B196" i="6"/>
  <c r="C196" i="6" s="1"/>
  <c r="N195" i="6"/>
  <c r="O195" i="6" s="1"/>
  <c r="H197" i="6"/>
  <c r="I197" i="6" s="1"/>
  <c r="U194" i="5"/>
  <c r="W194" i="5" s="1"/>
  <c r="T195" i="5"/>
  <c r="K196" i="6"/>
  <c r="B196" i="5"/>
  <c r="C196" i="5" s="1"/>
  <c r="N195" i="5"/>
  <c r="O195" i="5" s="1"/>
  <c r="K196" i="5"/>
  <c r="H197" i="5"/>
  <c r="I197" i="5" s="1"/>
  <c r="U194" i="4"/>
  <c r="W194" i="4" s="1"/>
  <c r="T195" i="4"/>
  <c r="N195" i="4"/>
  <c r="O195" i="4" s="1"/>
  <c r="K196" i="4"/>
  <c r="H197" i="4"/>
  <c r="I197" i="4" s="1"/>
  <c r="B197" i="4"/>
  <c r="C197" i="4" s="1"/>
  <c r="I198" i="3"/>
  <c r="K198" i="3" s="1"/>
  <c r="H199" i="3"/>
  <c r="B196" i="3"/>
  <c r="C196" i="3" s="1"/>
  <c r="W195" i="3"/>
  <c r="T196" i="3"/>
  <c r="U196" i="3" s="1"/>
  <c r="N196" i="3"/>
  <c r="O196" i="3" s="1"/>
  <c r="I195" i="2"/>
  <c r="K195" i="2" s="1"/>
  <c r="H196" i="2"/>
  <c r="U194" i="2"/>
  <c r="W194" i="2" s="1"/>
  <c r="T195" i="2"/>
  <c r="C198" i="2"/>
  <c r="B199" i="2" s="1"/>
  <c r="O195" i="2"/>
  <c r="N196" i="2" s="1"/>
  <c r="B197" i="7" l="1"/>
  <c r="C197" i="7" s="1"/>
  <c r="N197" i="7"/>
  <c r="O197" i="7" s="1"/>
  <c r="H197" i="7"/>
  <c r="I197" i="7" s="1"/>
  <c r="W196" i="7"/>
  <c r="T197" i="7"/>
  <c r="U197" i="7" s="1"/>
  <c r="K196" i="7"/>
  <c r="U195" i="6"/>
  <c r="W195" i="6" s="1"/>
  <c r="T196" i="6"/>
  <c r="N196" i="6"/>
  <c r="O196" i="6" s="1"/>
  <c r="H198" i="6"/>
  <c r="I198" i="6" s="1"/>
  <c r="B197" i="6"/>
  <c r="C197" i="6" s="1"/>
  <c r="K197" i="6"/>
  <c r="U195" i="5"/>
  <c r="W195" i="5" s="1"/>
  <c r="T196" i="5"/>
  <c r="B197" i="5"/>
  <c r="C197" i="5" s="1"/>
  <c r="U195" i="4"/>
  <c r="W195" i="4" s="1"/>
  <c r="T196" i="4"/>
  <c r="N196" i="5"/>
  <c r="O196" i="5" s="1"/>
  <c r="K197" i="5"/>
  <c r="H198" i="5"/>
  <c r="I198" i="5" s="1"/>
  <c r="B198" i="4"/>
  <c r="C198" i="4" s="1"/>
  <c r="N196" i="4"/>
  <c r="O196" i="4" s="1"/>
  <c r="I199" i="3"/>
  <c r="K199" i="3" s="1"/>
  <c r="H200" i="3"/>
  <c r="K197" i="4"/>
  <c r="H198" i="4"/>
  <c r="I198" i="4" s="1"/>
  <c r="N197" i="3"/>
  <c r="O197" i="3" s="1"/>
  <c r="W196" i="3"/>
  <c r="T197" i="3"/>
  <c r="U197" i="3" s="1"/>
  <c r="B197" i="3"/>
  <c r="C197" i="3" s="1"/>
  <c r="H197" i="2"/>
  <c r="I196" i="2"/>
  <c r="K196" i="2" s="1"/>
  <c r="U195" i="2"/>
  <c r="W195" i="2" s="1"/>
  <c r="T196" i="2"/>
  <c r="C199" i="2"/>
  <c r="B200" i="2" s="1"/>
  <c r="O196" i="2"/>
  <c r="N197" i="2" s="1"/>
  <c r="W197" i="7" l="1"/>
  <c r="T198" i="7"/>
  <c r="U198" i="7" s="1"/>
  <c r="K197" i="7"/>
  <c r="H198" i="7"/>
  <c r="I198" i="7" s="1"/>
  <c r="B198" i="7"/>
  <c r="C198" i="7" s="1"/>
  <c r="N198" i="7"/>
  <c r="O198" i="7" s="1"/>
  <c r="U196" i="6"/>
  <c r="W196" i="6" s="1"/>
  <c r="T197" i="6"/>
  <c r="N197" i="6"/>
  <c r="O197" i="6" s="1"/>
  <c r="B198" i="6"/>
  <c r="C198" i="6" s="1"/>
  <c r="H199" i="6"/>
  <c r="I199" i="6" s="1"/>
  <c r="U196" i="5"/>
  <c r="W196" i="5" s="1"/>
  <c r="T197" i="5"/>
  <c r="K198" i="6"/>
  <c r="N197" i="5"/>
  <c r="O197" i="5" s="1"/>
  <c r="B198" i="5"/>
  <c r="C198" i="5" s="1"/>
  <c r="U196" i="4"/>
  <c r="W196" i="4" s="1"/>
  <c r="T197" i="4"/>
  <c r="K198" i="5"/>
  <c r="H199" i="5"/>
  <c r="I199" i="5" s="1"/>
  <c r="B199" i="4"/>
  <c r="C199" i="4" s="1"/>
  <c r="K198" i="4"/>
  <c r="H199" i="4"/>
  <c r="I199" i="4" s="1"/>
  <c r="I200" i="3"/>
  <c r="K200" i="3" s="1"/>
  <c r="H201" i="3"/>
  <c r="N197" i="4"/>
  <c r="O197" i="4" s="1"/>
  <c r="B198" i="3"/>
  <c r="C198" i="3" s="1"/>
  <c r="W197" i="3"/>
  <c r="T198" i="3"/>
  <c r="U198" i="3" s="1"/>
  <c r="N198" i="3"/>
  <c r="O198" i="3" s="1"/>
  <c r="U196" i="2"/>
  <c r="W196" i="2" s="1"/>
  <c r="T197" i="2"/>
  <c r="I197" i="2"/>
  <c r="K197" i="2" s="1"/>
  <c r="H198" i="2"/>
  <c r="C200" i="2"/>
  <c r="B201" i="2" s="1"/>
  <c r="O197" i="2"/>
  <c r="N198" i="2" s="1"/>
  <c r="N199" i="7" l="1"/>
  <c r="O199" i="7" s="1"/>
  <c r="K198" i="7"/>
  <c r="H199" i="7"/>
  <c r="I199" i="7" s="1"/>
  <c r="B199" i="7"/>
  <c r="C199" i="7" s="1"/>
  <c r="W198" i="7"/>
  <c r="T199" i="7"/>
  <c r="U199" i="7" s="1"/>
  <c r="U197" i="6"/>
  <c r="W197" i="6" s="1"/>
  <c r="T198" i="6"/>
  <c r="B199" i="6"/>
  <c r="C199" i="6" s="1"/>
  <c r="U197" i="5"/>
  <c r="W197" i="5" s="1"/>
  <c r="T198" i="5"/>
  <c r="N198" i="6"/>
  <c r="O198" i="6" s="1"/>
  <c r="H200" i="6"/>
  <c r="I200" i="6" s="1"/>
  <c r="K199" i="6"/>
  <c r="N198" i="5"/>
  <c r="O198" i="5" s="1"/>
  <c r="U197" i="4"/>
  <c r="W197" i="4" s="1"/>
  <c r="T198" i="4"/>
  <c r="B199" i="5"/>
  <c r="C199" i="5" s="1"/>
  <c r="K199" i="5"/>
  <c r="H200" i="5"/>
  <c r="I200" i="5" s="1"/>
  <c r="N198" i="4"/>
  <c r="O198" i="4" s="1"/>
  <c r="B200" i="4"/>
  <c r="C200" i="4" s="1"/>
  <c r="I201" i="3"/>
  <c r="K201" i="3" s="1"/>
  <c r="H202" i="3"/>
  <c r="K199" i="4"/>
  <c r="H200" i="4"/>
  <c r="I200" i="4" s="1"/>
  <c r="N199" i="3"/>
  <c r="O199" i="3" s="1"/>
  <c r="W198" i="3"/>
  <c r="T199" i="3"/>
  <c r="U199" i="3" s="1"/>
  <c r="B199" i="3"/>
  <c r="C199" i="3" s="1"/>
  <c r="U197" i="2"/>
  <c r="W197" i="2" s="1"/>
  <c r="T198" i="2"/>
  <c r="H199" i="2"/>
  <c r="I198" i="2"/>
  <c r="K198" i="2" s="1"/>
  <c r="C201" i="2"/>
  <c r="B202" i="2" s="1"/>
  <c r="O198" i="2"/>
  <c r="N199" i="2" s="1"/>
  <c r="K199" i="7" l="1"/>
  <c r="B200" i="7"/>
  <c r="C200" i="7" s="1"/>
  <c r="N200" i="7"/>
  <c r="O200" i="7" s="1"/>
  <c r="W199" i="7"/>
  <c r="T200" i="7"/>
  <c r="U200" i="7" s="1"/>
  <c r="H200" i="7"/>
  <c r="I200" i="7" s="1"/>
  <c r="U198" i="6"/>
  <c r="W198" i="6" s="1"/>
  <c r="T199" i="6"/>
  <c r="N199" i="6"/>
  <c r="O199" i="6" s="1"/>
  <c r="B200" i="6"/>
  <c r="C200" i="6" s="1"/>
  <c r="H201" i="6"/>
  <c r="I201" i="6" s="1"/>
  <c r="K200" i="6"/>
  <c r="U198" i="5"/>
  <c r="W198" i="5" s="1"/>
  <c r="T199" i="5"/>
  <c r="B200" i="5"/>
  <c r="C200" i="5" s="1"/>
  <c r="N199" i="5"/>
  <c r="O199" i="5" s="1"/>
  <c r="U198" i="4"/>
  <c r="W198" i="4" s="1"/>
  <c r="T199" i="4"/>
  <c r="K200" i="5"/>
  <c r="H201" i="5"/>
  <c r="I201" i="5" s="1"/>
  <c r="B201" i="4"/>
  <c r="C201" i="4" s="1"/>
  <c r="N199" i="4"/>
  <c r="O199" i="4" s="1"/>
  <c r="K200" i="4"/>
  <c r="H201" i="4"/>
  <c r="I201" i="4" s="1"/>
  <c r="I202" i="3"/>
  <c r="K202" i="3" s="1"/>
  <c r="H203" i="3"/>
  <c r="B200" i="3"/>
  <c r="C200" i="3" s="1"/>
  <c r="W199" i="3"/>
  <c r="T200" i="3"/>
  <c r="U200" i="3" s="1"/>
  <c r="N200" i="3"/>
  <c r="O200" i="3" s="1"/>
  <c r="H200" i="2"/>
  <c r="I199" i="2"/>
  <c r="K199" i="2" s="1"/>
  <c r="U198" i="2"/>
  <c r="W198" i="2" s="1"/>
  <c r="T199" i="2"/>
  <c r="C202" i="2"/>
  <c r="B203" i="2" s="1"/>
  <c r="O199" i="2"/>
  <c r="N200" i="2" s="1"/>
  <c r="W200" i="7" l="1"/>
  <c r="T201" i="7"/>
  <c r="U201" i="7" s="1"/>
  <c r="H201" i="7"/>
  <c r="I201" i="7" s="1"/>
  <c r="N201" i="7"/>
  <c r="O201" i="7" s="1"/>
  <c r="K200" i="7"/>
  <c r="B201" i="7"/>
  <c r="C201" i="7" s="1"/>
  <c r="U199" i="6"/>
  <c r="W199" i="6" s="1"/>
  <c r="T200" i="6"/>
  <c r="N200" i="6"/>
  <c r="O200" i="6" s="1"/>
  <c r="B201" i="6"/>
  <c r="C201" i="6" s="1"/>
  <c r="K201" i="6"/>
  <c r="H202" i="6"/>
  <c r="I202" i="6" s="1"/>
  <c r="U199" i="5"/>
  <c r="W199" i="5" s="1"/>
  <c r="T200" i="5"/>
  <c r="N200" i="5"/>
  <c r="O200" i="5" s="1"/>
  <c r="B201" i="5"/>
  <c r="C201" i="5" s="1"/>
  <c r="K201" i="5"/>
  <c r="H202" i="5"/>
  <c r="I202" i="5" s="1"/>
  <c r="U199" i="4"/>
  <c r="W199" i="4" s="1"/>
  <c r="T200" i="4"/>
  <c r="N200" i="4"/>
  <c r="O200" i="4" s="1"/>
  <c r="B202" i="4"/>
  <c r="C202" i="4" s="1"/>
  <c r="H204" i="3"/>
  <c r="I203" i="3"/>
  <c r="K203" i="3" s="1"/>
  <c r="H202" i="4"/>
  <c r="I202" i="4" s="1"/>
  <c r="K201" i="4"/>
  <c r="B201" i="3"/>
  <c r="C201" i="3" s="1"/>
  <c r="N201" i="3"/>
  <c r="O201" i="3" s="1"/>
  <c r="W200" i="3"/>
  <c r="T201" i="3"/>
  <c r="U201" i="3" s="1"/>
  <c r="H201" i="2"/>
  <c r="I200" i="2"/>
  <c r="K200" i="2" s="1"/>
  <c r="U199" i="2"/>
  <c r="W199" i="2" s="1"/>
  <c r="T200" i="2"/>
  <c r="C203" i="2"/>
  <c r="B204" i="2" s="1"/>
  <c r="O200" i="2"/>
  <c r="N201" i="2" s="1"/>
  <c r="N202" i="7" l="1"/>
  <c r="O202" i="7" s="1"/>
  <c r="B202" i="7"/>
  <c r="C202" i="7" s="1"/>
  <c r="K201" i="7"/>
  <c r="W201" i="7"/>
  <c r="T202" i="7"/>
  <c r="U202" i="7" s="1"/>
  <c r="H202" i="7"/>
  <c r="I202" i="7" s="1"/>
  <c r="U200" i="6"/>
  <c r="W200" i="6" s="1"/>
  <c r="T201" i="6"/>
  <c r="B202" i="6"/>
  <c r="C202" i="6" s="1"/>
  <c r="K202" i="6"/>
  <c r="H203" i="6"/>
  <c r="I203" i="6" s="1"/>
  <c r="N201" i="6"/>
  <c r="O201" i="6" s="1"/>
  <c r="U200" i="5"/>
  <c r="W200" i="5" s="1"/>
  <c r="T201" i="5"/>
  <c r="N201" i="5"/>
  <c r="O201" i="5" s="1"/>
  <c r="B202" i="5"/>
  <c r="C202" i="5" s="1"/>
  <c r="U200" i="4"/>
  <c r="W200" i="4" s="1"/>
  <c r="T201" i="4"/>
  <c r="K202" i="5"/>
  <c r="H203" i="5"/>
  <c r="I203" i="5" s="1"/>
  <c r="B203" i="4"/>
  <c r="C203" i="4" s="1"/>
  <c r="K202" i="4"/>
  <c r="H203" i="4"/>
  <c r="I203" i="4" s="1"/>
  <c r="N201" i="4"/>
  <c r="O201" i="4" s="1"/>
  <c r="I204" i="3"/>
  <c r="K204" i="3" s="1"/>
  <c r="H205" i="3"/>
  <c r="N202" i="3"/>
  <c r="O202" i="3" s="1"/>
  <c r="W201" i="3"/>
  <c r="T202" i="3"/>
  <c r="U202" i="3" s="1"/>
  <c r="B202" i="3"/>
  <c r="C202" i="3" s="1"/>
  <c r="I201" i="2"/>
  <c r="K201" i="2" s="1"/>
  <c r="H202" i="2"/>
  <c r="U200" i="2"/>
  <c r="W200" i="2" s="1"/>
  <c r="T201" i="2"/>
  <c r="C204" i="2"/>
  <c r="B205" i="2" s="1"/>
  <c r="O201" i="2"/>
  <c r="N202" i="2" s="1"/>
  <c r="B203" i="7" l="1"/>
  <c r="C203" i="7" s="1"/>
  <c r="N203" i="7"/>
  <c r="O203" i="7" s="1"/>
  <c r="H203" i="7"/>
  <c r="I203" i="7" s="1"/>
  <c r="K202" i="7"/>
  <c r="W202" i="7"/>
  <c r="T203" i="7"/>
  <c r="U203" i="7" s="1"/>
  <c r="U201" i="6"/>
  <c r="W201" i="6" s="1"/>
  <c r="T202" i="6"/>
  <c r="N202" i="6"/>
  <c r="O202" i="6" s="1"/>
  <c r="U201" i="5"/>
  <c r="W201" i="5" s="1"/>
  <c r="T202" i="5"/>
  <c r="K203" i="6"/>
  <c r="H204" i="6"/>
  <c r="I204" i="6" s="1"/>
  <c r="B203" i="6"/>
  <c r="C203" i="6" s="1"/>
  <c r="N202" i="5"/>
  <c r="O202" i="5" s="1"/>
  <c r="B203" i="5"/>
  <c r="C203" i="5" s="1"/>
  <c r="U201" i="4"/>
  <c r="W201" i="4" s="1"/>
  <c r="T202" i="4"/>
  <c r="K203" i="5"/>
  <c r="H204" i="5"/>
  <c r="I204" i="5" s="1"/>
  <c r="N202" i="4"/>
  <c r="O202" i="4" s="1"/>
  <c r="I205" i="3"/>
  <c r="K205" i="3" s="1"/>
  <c r="H206" i="3"/>
  <c r="H204" i="4"/>
  <c r="I204" i="4" s="1"/>
  <c r="K203" i="4"/>
  <c r="B204" i="4"/>
  <c r="C204" i="4" s="1"/>
  <c r="N203" i="3"/>
  <c r="O203" i="3" s="1"/>
  <c r="W202" i="3"/>
  <c r="T203" i="3"/>
  <c r="U203" i="3" s="1"/>
  <c r="B203" i="3"/>
  <c r="C203" i="3" s="1"/>
  <c r="H203" i="2"/>
  <c r="I202" i="2"/>
  <c r="K202" i="2" s="1"/>
  <c r="U201" i="2"/>
  <c r="W201" i="2" s="1"/>
  <c r="T202" i="2"/>
  <c r="C205" i="2"/>
  <c r="B206" i="2" s="1"/>
  <c r="O202" i="2"/>
  <c r="N203" i="2" s="1"/>
  <c r="N204" i="7" l="1"/>
  <c r="O204" i="7" s="1"/>
  <c r="K203" i="7"/>
  <c r="H204" i="7"/>
  <c r="I204" i="7" s="1"/>
  <c r="W203" i="7"/>
  <c r="T204" i="7"/>
  <c r="U204" i="7" s="1"/>
  <c r="B204" i="7"/>
  <c r="C204" i="7" s="1"/>
  <c r="U202" i="6"/>
  <c r="W202" i="6" s="1"/>
  <c r="T203" i="6"/>
  <c r="N203" i="6"/>
  <c r="O203" i="6" s="1"/>
  <c r="B204" i="6"/>
  <c r="C204" i="6" s="1"/>
  <c r="U202" i="5"/>
  <c r="W202" i="5" s="1"/>
  <c r="T203" i="5"/>
  <c r="K204" i="6"/>
  <c r="H205" i="6"/>
  <c r="I205" i="6" s="1"/>
  <c r="N203" i="5"/>
  <c r="O203" i="5" s="1"/>
  <c r="K204" i="5"/>
  <c r="H205" i="5"/>
  <c r="I205" i="5" s="1"/>
  <c r="B204" i="5"/>
  <c r="C204" i="5" s="1"/>
  <c r="U202" i="4"/>
  <c r="W202" i="4" s="1"/>
  <c r="T203" i="4"/>
  <c r="B205" i="4"/>
  <c r="C205" i="4" s="1"/>
  <c r="N203" i="4"/>
  <c r="O203" i="4" s="1"/>
  <c r="I206" i="3"/>
  <c r="K206" i="3" s="1"/>
  <c r="H207" i="3"/>
  <c r="H205" i="4"/>
  <c r="I205" i="4" s="1"/>
  <c r="K204" i="4"/>
  <c r="W203" i="3"/>
  <c r="B204" i="3"/>
  <c r="C204" i="3" s="1"/>
  <c r="N204" i="3"/>
  <c r="O204" i="3" s="1"/>
  <c r="T204" i="3"/>
  <c r="U204" i="3" s="1"/>
  <c r="I203" i="2"/>
  <c r="K203" i="2" s="1"/>
  <c r="H204" i="2"/>
  <c r="U202" i="2"/>
  <c r="W202" i="2" s="1"/>
  <c r="T203" i="2"/>
  <c r="C206" i="2"/>
  <c r="B207" i="2" s="1"/>
  <c r="O203" i="2"/>
  <c r="N204" i="2" s="1"/>
  <c r="B205" i="7" l="1"/>
  <c r="C205" i="7" s="1"/>
  <c r="K204" i="7"/>
  <c r="N205" i="7"/>
  <c r="O205" i="7" s="1"/>
  <c r="W204" i="7"/>
  <c r="T205" i="7"/>
  <c r="U205" i="7" s="1"/>
  <c r="H205" i="7"/>
  <c r="I205" i="7" s="1"/>
  <c r="U203" i="6"/>
  <c r="W203" i="6" s="1"/>
  <c r="T204" i="6"/>
  <c r="K205" i="6"/>
  <c r="N204" i="6"/>
  <c r="O204" i="6" s="1"/>
  <c r="B205" i="6"/>
  <c r="C205" i="6" s="1"/>
  <c r="H206" i="6"/>
  <c r="I206" i="6" s="1"/>
  <c r="U203" i="5"/>
  <c r="W203" i="5" s="1"/>
  <c r="T204" i="5"/>
  <c r="B205" i="5"/>
  <c r="C205" i="5" s="1"/>
  <c r="K205" i="5"/>
  <c r="H206" i="5"/>
  <c r="I206" i="5" s="1"/>
  <c r="N204" i="5"/>
  <c r="O204" i="5" s="1"/>
  <c r="U203" i="4"/>
  <c r="W203" i="4" s="1"/>
  <c r="T204" i="4"/>
  <c r="N204" i="4"/>
  <c r="O204" i="4" s="1"/>
  <c r="B206" i="4"/>
  <c r="C206" i="4" s="1"/>
  <c r="H206" i="4"/>
  <c r="I206" i="4" s="1"/>
  <c r="K205" i="4"/>
  <c r="I207" i="3"/>
  <c r="K207" i="3" s="1"/>
  <c r="H208" i="3"/>
  <c r="B205" i="3"/>
  <c r="C205" i="3" s="1"/>
  <c r="T205" i="3"/>
  <c r="U205" i="3" s="1"/>
  <c r="N205" i="3"/>
  <c r="O205" i="3" s="1"/>
  <c r="W204" i="3"/>
  <c r="H205" i="2"/>
  <c r="I204" i="2"/>
  <c r="K204" i="2" s="1"/>
  <c r="U203" i="2"/>
  <c r="W203" i="2" s="1"/>
  <c r="T204" i="2"/>
  <c r="C207" i="2"/>
  <c r="B208" i="2" s="1"/>
  <c r="O204" i="2"/>
  <c r="N205" i="2" s="1"/>
  <c r="N206" i="7" l="1"/>
  <c r="O206" i="7" s="1"/>
  <c r="W205" i="7"/>
  <c r="T206" i="7"/>
  <c r="U206" i="7" s="1"/>
  <c r="B206" i="7"/>
  <c r="C206" i="7" s="1"/>
  <c r="K205" i="7"/>
  <c r="H206" i="7"/>
  <c r="I206" i="7" s="1"/>
  <c r="U204" i="6"/>
  <c r="W204" i="6" s="1"/>
  <c r="T205" i="6"/>
  <c r="B206" i="6"/>
  <c r="C206" i="6" s="1"/>
  <c r="N205" i="6"/>
  <c r="O205" i="6" s="1"/>
  <c r="H207" i="6"/>
  <c r="I207" i="6" s="1"/>
  <c r="K206" i="6"/>
  <c r="U204" i="5"/>
  <c r="W204" i="5" s="1"/>
  <c r="T205" i="5"/>
  <c r="N205" i="5"/>
  <c r="O205" i="5" s="1"/>
  <c r="K206" i="5"/>
  <c r="H207" i="5"/>
  <c r="I207" i="5" s="1"/>
  <c r="B206" i="5"/>
  <c r="C206" i="5" s="1"/>
  <c r="U204" i="4"/>
  <c r="W204" i="4" s="1"/>
  <c r="T205" i="4"/>
  <c r="H207" i="4"/>
  <c r="I207" i="4" s="1"/>
  <c r="K206" i="4"/>
  <c r="N205" i="4"/>
  <c r="O205" i="4" s="1"/>
  <c r="I208" i="3"/>
  <c r="K208" i="3" s="1"/>
  <c r="H209" i="3"/>
  <c r="B207" i="4"/>
  <c r="C207" i="4" s="1"/>
  <c r="B206" i="3"/>
  <c r="C206" i="3" s="1"/>
  <c r="N206" i="3"/>
  <c r="O206" i="3" s="1"/>
  <c r="W205" i="3"/>
  <c r="T206" i="3"/>
  <c r="U206" i="3" s="1"/>
  <c r="I205" i="2"/>
  <c r="K205" i="2" s="1"/>
  <c r="H206" i="2"/>
  <c r="U204" i="2"/>
  <c r="W204" i="2" s="1"/>
  <c r="T205" i="2"/>
  <c r="C208" i="2"/>
  <c r="B209" i="2" s="1"/>
  <c r="O205" i="2"/>
  <c r="N206" i="2" s="1"/>
  <c r="B207" i="7" l="1"/>
  <c r="C207" i="7" s="1"/>
  <c r="N207" i="7"/>
  <c r="O207" i="7" s="1"/>
  <c r="K206" i="7"/>
  <c r="H207" i="7"/>
  <c r="I207" i="7" s="1"/>
  <c r="W206" i="7"/>
  <c r="T207" i="7"/>
  <c r="U207" i="7" s="1"/>
  <c r="U205" i="6"/>
  <c r="W205" i="6" s="1"/>
  <c r="T206" i="6"/>
  <c r="H208" i="6"/>
  <c r="I208" i="6" s="1"/>
  <c r="N206" i="6"/>
  <c r="O206" i="6" s="1"/>
  <c r="B207" i="6"/>
  <c r="C207" i="6" s="1"/>
  <c r="K207" i="6"/>
  <c r="U205" i="5"/>
  <c r="W205" i="5" s="1"/>
  <c r="T206" i="5"/>
  <c r="B207" i="5"/>
  <c r="C207" i="5" s="1"/>
  <c r="K207" i="5"/>
  <c r="H208" i="5"/>
  <c r="I208" i="5" s="1"/>
  <c r="N206" i="5"/>
  <c r="O206" i="5" s="1"/>
  <c r="U205" i="4"/>
  <c r="W205" i="4" s="1"/>
  <c r="T206" i="4"/>
  <c r="B208" i="4"/>
  <c r="C208" i="4" s="1"/>
  <c r="H208" i="4"/>
  <c r="I208" i="4" s="1"/>
  <c r="K207" i="4"/>
  <c r="N206" i="4"/>
  <c r="O206" i="4" s="1"/>
  <c r="I209" i="3"/>
  <c r="K209" i="3" s="1"/>
  <c r="H210" i="3"/>
  <c r="W206" i="3"/>
  <c r="T207" i="3"/>
  <c r="U207" i="3" s="1"/>
  <c r="B207" i="3"/>
  <c r="C207" i="3" s="1"/>
  <c r="N207" i="3"/>
  <c r="O207" i="3" s="1"/>
  <c r="H207" i="2"/>
  <c r="I206" i="2"/>
  <c r="K206" i="2" s="1"/>
  <c r="U205" i="2"/>
  <c r="W205" i="2" s="1"/>
  <c r="T206" i="2"/>
  <c r="C209" i="2"/>
  <c r="B210" i="2" s="1"/>
  <c r="O206" i="2"/>
  <c r="N207" i="2" s="1"/>
  <c r="N208" i="7" l="1"/>
  <c r="O208" i="7" s="1"/>
  <c r="K207" i="7"/>
  <c r="H208" i="7"/>
  <c r="I208" i="7" s="1"/>
  <c r="W207" i="7"/>
  <c r="T208" i="7"/>
  <c r="U208" i="7" s="1"/>
  <c r="B208" i="7"/>
  <c r="C208" i="7" s="1"/>
  <c r="U206" i="6"/>
  <c r="W206" i="6" s="1"/>
  <c r="T207" i="6"/>
  <c r="B208" i="6"/>
  <c r="C208" i="6" s="1"/>
  <c r="N207" i="6"/>
  <c r="O207" i="6" s="1"/>
  <c r="K208" i="6"/>
  <c r="H209" i="6"/>
  <c r="I209" i="6" s="1"/>
  <c r="U206" i="5"/>
  <c r="W206" i="5" s="1"/>
  <c r="T207" i="5"/>
  <c r="N207" i="5"/>
  <c r="O207" i="5" s="1"/>
  <c r="B208" i="5"/>
  <c r="C208" i="5" s="1"/>
  <c r="K208" i="5"/>
  <c r="H209" i="5"/>
  <c r="I209" i="5" s="1"/>
  <c r="U206" i="4"/>
  <c r="W206" i="4" s="1"/>
  <c r="T207" i="4"/>
  <c r="B209" i="4"/>
  <c r="C209" i="4" s="1"/>
  <c r="I210" i="3"/>
  <c r="K210" i="3" s="1"/>
  <c r="H211" i="3"/>
  <c r="N207" i="4"/>
  <c r="O207" i="4" s="1"/>
  <c r="K208" i="4"/>
  <c r="H209" i="4"/>
  <c r="I209" i="4" s="1"/>
  <c r="W207" i="3"/>
  <c r="B208" i="3"/>
  <c r="C208" i="3" s="1"/>
  <c r="N208" i="3"/>
  <c r="O208" i="3" s="1"/>
  <c r="T208" i="3"/>
  <c r="U208" i="3" s="1"/>
  <c r="H208" i="2"/>
  <c r="I207" i="2"/>
  <c r="K207" i="2" s="1"/>
  <c r="U206" i="2"/>
  <c r="W206" i="2" s="1"/>
  <c r="T207" i="2"/>
  <c r="C210" i="2"/>
  <c r="B211" i="2" s="1"/>
  <c r="O207" i="2"/>
  <c r="N208" i="2" s="1"/>
  <c r="B209" i="7" l="1"/>
  <c r="C209" i="7" s="1"/>
  <c r="N209" i="7"/>
  <c r="O209" i="7" s="1"/>
  <c r="K208" i="7"/>
  <c r="H209" i="7"/>
  <c r="I209" i="7" s="1"/>
  <c r="W208" i="7"/>
  <c r="T209" i="7"/>
  <c r="U209" i="7" s="1"/>
  <c r="U207" i="6"/>
  <c r="W207" i="6" s="1"/>
  <c r="T208" i="6"/>
  <c r="N208" i="6"/>
  <c r="O208" i="6" s="1"/>
  <c r="B209" i="6"/>
  <c r="C209" i="6" s="1"/>
  <c r="U207" i="5"/>
  <c r="W207" i="5" s="1"/>
  <c r="T208" i="5"/>
  <c r="K209" i="6"/>
  <c r="H210" i="6"/>
  <c r="I210" i="6" s="1"/>
  <c r="N208" i="5"/>
  <c r="O208" i="5" s="1"/>
  <c r="U207" i="4"/>
  <c r="W207" i="4" s="1"/>
  <c r="T208" i="4"/>
  <c r="K209" i="5"/>
  <c r="H210" i="5"/>
  <c r="I210" i="5" s="1"/>
  <c r="B209" i="5"/>
  <c r="C209" i="5" s="1"/>
  <c r="B210" i="4"/>
  <c r="C210" i="4" s="1"/>
  <c r="K209" i="4"/>
  <c r="N208" i="4"/>
  <c r="O208" i="4" s="1"/>
  <c r="I211" i="3"/>
  <c r="K211" i="3" s="1"/>
  <c r="H212" i="3"/>
  <c r="H210" i="4"/>
  <c r="I210" i="4" s="1"/>
  <c r="N209" i="3"/>
  <c r="O209" i="3" s="1"/>
  <c r="W208" i="3"/>
  <c r="T209" i="3"/>
  <c r="U209" i="3" s="1"/>
  <c r="B209" i="3"/>
  <c r="C209" i="3" s="1"/>
  <c r="H209" i="2"/>
  <c r="I208" i="2"/>
  <c r="K208" i="2" s="1"/>
  <c r="U207" i="2"/>
  <c r="W207" i="2" s="1"/>
  <c r="T208" i="2"/>
  <c r="C211" i="2"/>
  <c r="B212" i="2" s="1"/>
  <c r="O208" i="2"/>
  <c r="N209" i="2" s="1"/>
  <c r="K209" i="7" l="1"/>
  <c r="H210" i="7"/>
  <c r="I210" i="7" s="1"/>
  <c r="W209" i="7"/>
  <c r="T210" i="7"/>
  <c r="U210" i="7" s="1"/>
  <c r="N210" i="7"/>
  <c r="O210" i="7" s="1"/>
  <c r="B210" i="7"/>
  <c r="C210" i="7" s="1"/>
  <c r="U208" i="6"/>
  <c r="W208" i="6" s="1"/>
  <c r="T209" i="6"/>
  <c r="N209" i="6"/>
  <c r="O209" i="6" s="1"/>
  <c r="U208" i="5"/>
  <c r="W208" i="5" s="1"/>
  <c r="T209" i="5"/>
  <c r="B210" i="6"/>
  <c r="C210" i="6" s="1"/>
  <c r="K210" i="6"/>
  <c r="H211" i="6"/>
  <c r="I211" i="6" s="1"/>
  <c r="N209" i="5"/>
  <c r="O209" i="5" s="1"/>
  <c r="B210" i="5"/>
  <c r="C210" i="5" s="1"/>
  <c r="U208" i="4"/>
  <c r="W208" i="4" s="1"/>
  <c r="T209" i="4"/>
  <c r="K210" i="5"/>
  <c r="H211" i="5"/>
  <c r="I211" i="5" s="1"/>
  <c r="H211" i="4"/>
  <c r="I211" i="4" s="1"/>
  <c r="B211" i="4"/>
  <c r="C211" i="4" s="1"/>
  <c r="I212" i="3"/>
  <c r="K212" i="3" s="1"/>
  <c r="H213" i="3"/>
  <c r="N209" i="4"/>
  <c r="O209" i="4" s="1"/>
  <c r="K210" i="4"/>
  <c r="N210" i="3"/>
  <c r="O210" i="3" s="1"/>
  <c r="B210" i="3"/>
  <c r="C210" i="3" s="1"/>
  <c r="W209" i="3"/>
  <c r="T210" i="3"/>
  <c r="U210" i="3" s="1"/>
  <c r="H210" i="2"/>
  <c r="I209" i="2"/>
  <c r="K209" i="2" s="1"/>
  <c r="U208" i="2"/>
  <c r="W208" i="2" s="1"/>
  <c r="T209" i="2"/>
  <c r="C212" i="2"/>
  <c r="B213" i="2" s="1"/>
  <c r="O209" i="2"/>
  <c r="N210" i="2" s="1"/>
  <c r="B211" i="7" l="1"/>
  <c r="C211" i="7" s="1"/>
  <c r="K210" i="7"/>
  <c r="N211" i="7"/>
  <c r="O211" i="7" s="1"/>
  <c r="H211" i="7"/>
  <c r="I211" i="7" s="1"/>
  <c r="W210" i="7"/>
  <c r="T211" i="7"/>
  <c r="U211" i="7" s="1"/>
  <c r="U209" i="6"/>
  <c r="W209" i="6" s="1"/>
  <c r="T210" i="6"/>
  <c r="B211" i="6"/>
  <c r="C211" i="6" s="1"/>
  <c r="N210" i="6"/>
  <c r="O210" i="6" s="1"/>
  <c r="U209" i="5"/>
  <c r="W209" i="5" s="1"/>
  <c r="T210" i="5"/>
  <c r="K211" i="6"/>
  <c r="H212" i="6"/>
  <c r="I212" i="6" s="1"/>
  <c r="B211" i="5"/>
  <c r="C211" i="5" s="1"/>
  <c r="K211" i="5"/>
  <c r="H212" i="5"/>
  <c r="I212" i="5" s="1"/>
  <c r="U209" i="4"/>
  <c r="W209" i="4" s="1"/>
  <c r="T210" i="4"/>
  <c r="N210" i="5"/>
  <c r="O210" i="5" s="1"/>
  <c r="N210" i="4"/>
  <c r="O210" i="4" s="1"/>
  <c r="H212" i="4"/>
  <c r="I212" i="4" s="1"/>
  <c r="K211" i="4"/>
  <c r="I213" i="3"/>
  <c r="K213" i="3" s="1"/>
  <c r="H214" i="3"/>
  <c r="B212" i="4"/>
  <c r="C212" i="4" s="1"/>
  <c r="N211" i="3"/>
  <c r="O211" i="3" s="1"/>
  <c r="W210" i="3"/>
  <c r="T211" i="3"/>
  <c r="U211" i="3" s="1"/>
  <c r="B211" i="3"/>
  <c r="C211" i="3" s="1"/>
  <c r="H211" i="2"/>
  <c r="I210" i="2"/>
  <c r="K210" i="2" s="1"/>
  <c r="U209" i="2"/>
  <c r="W209" i="2" s="1"/>
  <c r="T210" i="2"/>
  <c r="C213" i="2"/>
  <c r="B214" i="2" s="1"/>
  <c r="O210" i="2"/>
  <c r="N211" i="2" s="1"/>
  <c r="N212" i="7" l="1"/>
  <c r="O212" i="7" s="1"/>
  <c r="B212" i="7"/>
  <c r="C212" i="7" s="1"/>
  <c r="H212" i="7"/>
  <c r="I212" i="7" s="1"/>
  <c r="W211" i="7"/>
  <c r="T212" i="7"/>
  <c r="U212" i="7" s="1"/>
  <c r="K211" i="7"/>
  <c r="U210" i="6"/>
  <c r="W210" i="6" s="1"/>
  <c r="T211" i="6"/>
  <c r="K212" i="6"/>
  <c r="N211" i="6"/>
  <c r="O211" i="6" s="1"/>
  <c r="U210" i="5"/>
  <c r="W210" i="5" s="1"/>
  <c r="T211" i="5"/>
  <c r="B212" i="6"/>
  <c r="C212" i="6" s="1"/>
  <c r="H213" i="6"/>
  <c r="I213" i="6" s="1"/>
  <c r="K212" i="5"/>
  <c r="H213" i="5"/>
  <c r="I213" i="5" s="1"/>
  <c r="U210" i="4"/>
  <c r="W210" i="4" s="1"/>
  <c r="T211" i="4"/>
  <c r="B212" i="5"/>
  <c r="C212" i="5" s="1"/>
  <c r="N211" i="5"/>
  <c r="O211" i="5" s="1"/>
  <c r="B213" i="4"/>
  <c r="C213" i="4" s="1"/>
  <c r="K212" i="4"/>
  <c r="H213" i="4"/>
  <c r="I213" i="4" s="1"/>
  <c r="H215" i="3"/>
  <c r="I214" i="3"/>
  <c r="K214" i="3" s="1"/>
  <c r="N211" i="4"/>
  <c r="O211" i="4" s="1"/>
  <c r="B212" i="3"/>
  <c r="C212" i="3" s="1"/>
  <c r="N212" i="3"/>
  <c r="O212" i="3" s="1"/>
  <c r="W211" i="3"/>
  <c r="T212" i="3"/>
  <c r="U212" i="3" s="1"/>
  <c r="I211" i="2"/>
  <c r="K211" i="2" s="1"/>
  <c r="H212" i="2"/>
  <c r="U210" i="2"/>
  <c r="W210" i="2" s="1"/>
  <c r="T211" i="2"/>
  <c r="C214" i="2"/>
  <c r="B215" i="2" s="1"/>
  <c r="O211" i="2"/>
  <c r="N212" i="2" s="1"/>
  <c r="N213" i="7" l="1"/>
  <c r="O213" i="7" s="1"/>
  <c r="B213" i="7"/>
  <c r="C213" i="7" s="1"/>
  <c r="H213" i="7"/>
  <c r="I213" i="7" s="1"/>
  <c r="K212" i="7"/>
  <c r="W212" i="7"/>
  <c r="T213" i="7"/>
  <c r="U213" i="7" s="1"/>
  <c r="U211" i="6"/>
  <c r="W211" i="6" s="1"/>
  <c r="T212" i="6"/>
  <c r="B213" i="6"/>
  <c r="C213" i="6" s="1"/>
  <c r="N212" i="6"/>
  <c r="O212" i="6" s="1"/>
  <c r="H214" i="6"/>
  <c r="I214" i="6" s="1"/>
  <c r="U211" i="5"/>
  <c r="W211" i="5" s="1"/>
  <c r="T212" i="5"/>
  <c r="K213" i="6"/>
  <c r="N212" i="5"/>
  <c r="O212" i="5" s="1"/>
  <c r="B213" i="5"/>
  <c r="C213" i="5" s="1"/>
  <c r="U211" i="4"/>
  <c r="W211" i="4" s="1"/>
  <c r="T212" i="4"/>
  <c r="K213" i="5"/>
  <c r="H214" i="5"/>
  <c r="I214" i="5" s="1"/>
  <c r="I215" i="3"/>
  <c r="K215" i="3" s="1"/>
  <c r="H216" i="3"/>
  <c r="B214" i="4"/>
  <c r="C214" i="4" s="1"/>
  <c r="K213" i="4"/>
  <c r="N212" i="4"/>
  <c r="O212" i="4" s="1"/>
  <c r="H214" i="4"/>
  <c r="I214" i="4" s="1"/>
  <c r="N213" i="3"/>
  <c r="O213" i="3" s="1"/>
  <c r="B213" i="3"/>
  <c r="C213" i="3" s="1"/>
  <c r="W212" i="3"/>
  <c r="T213" i="3"/>
  <c r="U213" i="3" s="1"/>
  <c r="H213" i="2"/>
  <c r="I212" i="2"/>
  <c r="K212" i="2" s="1"/>
  <c r="U211" i="2"/>
  <c r="W211" i="2" s="1"/>
  <c r="T212" i="2"/>
  <c r="C215" i="2"/>
  <c r="B216" i="2" s="1"/>
  <c r="O212" i="2"/>
  <c r="N213" i="2" s="1"/>
  <c r="B214" i="7" l="1"/>
  <c r="C214" i="7" s="1"/>
  <c r="K213" i="7"/>
  <c r="H214" i="7"/>
  <c r="I214" i="7" s="1"/>
  <c r="N214" i="7"/>
  <c r="O214" i="7" s="1"/>
  <c r="W213" i="7"/>
  <c r="T214" i="7"/>
  <c r="U214" i="7" s="1"/>
  <c r="U212" i="6"/>
  <c r="W212" i="6" s="1"/>
  <c r="T213" i="6"/>
  <c r="B214" i="6"/>
  <c r="C214" i="6" s="1"/>
  <c r="N213" i="6"/>
  <c r="O213" i="6" s="1"/>
  <c r="K214" i="6"/>
  <c r="H215" i="6"/>
  <c r="I215" i="6" s="1"/>
  <c r="U212" i="5"/>
  <c r="W212" i="5" s="1"/>
  <c r="T213" i="5"/>
  <c r="B214" i="5"/>
  <c r="C214" i="5" s="1"/>
  <c r="N213" i="5"/>
  <c r="O213" i="5" s="1"/>
  <c r="U212" i="4"/>
  <c r="W212" i="4" s="1"/>
  <c r="T213" i="4"/>
  <c r="K214" i="5"/>
  <c r="H215" i="5"/>
  <c r="I215" i="5" s="1"/>
  <c r="N213" i="4"/>
  <c r="O213" i="4" s="1"/>
  <c r="K214" i="4"/>
  <c r="H215" i="4"/>
  <c r="I215" i="4" s="1"/>
  <c r="B215" i="4"/>
  <c r="C215" i="4" s="1"/>
  <c r="I216" i="3"/>
  <c r="K216" i="3" s="1"/>
  <c r="H217" i="3"/>
  <c r="N214" i="3"/>
  <c r="O214" i="3" s="1"/>
  <c r="B214" i="3"/>
  <c r="C214" i="3" s="1"/>
  <c r="W213" i="3"/>
  <c r="T214" i="3"/>
  <c r="U214" i="3" s="1"/>
  <c r="I213" i="2"/>
  <c r="K213" i="2" s="1"/>
  <c r="H214" i="2"/>
  <c r="U212" i="2"/>
  <c r="W212" i="2" s="1"/>
  <c r="T213" i="2"/>
  <c r="C216" i="2"/>
  <c r="B217" i="2" s="1"/>
  <c r="O213" i="2"/>
  <c r="N214" i="2" s="1"/>
  <c r="N215" i="7" l="1"/>
  <c r="O215" i="7" s="1"/>
  <c r="B215" i="7"/>
  <c r="C215" i="7" s="1"/>
  <c r="K214" i="7"/>
  <c r="W214" i="7"/>
  <c r="T215" i="7"/>
  <c r="U215" i="7" s="1"/>
  <c r="H215" i="7"/>
  <c r="I215" i="7" s="1"/>
  <c r="U213" i="6"/>
  <c r="W213" i="6" s="1"/>
  <c r="T214" i="6"/>
  <c r="N214" i="6"/>
  <c r="O214" i="6" s="1"/>
  <c r="K215" i="6"/>
  <c r="H216" i="6"/>
  <c r="I216" i="6" s="1"/>
  <c r="U213" i="5"/>
  <c r="W213" i="5" s="1"/>
  <c r="T214" i="5"/>
  <c r="B215" i="6"/>
  <c r="C215" i="6" s="1"/>
  <c r="B215" i="5"/>
  <c r="C215" i="5" s="1"/>
  <c r="N214" i="5"/>
  <c r="O214" i="5" s="1"/>
  <c r="U213" i="4"/>
  <c r="W213" i="4" s="1"/>
  <c r="T214" i="4"/>
  <c r="K215" i="5"/>
  <c r="H216" i="5"/>
  <c r="I216" i="5" s="1"/>
  <c r="B216" i="4"/>
  <c r="C216" i="4" s="1"/>
  <c r="N214" i="4"/>
  <c r="O214" i="4" s="1"/>
  <c r="H218" i="3"/>
  <c r="I217" i="3"/>
  <c r="K217" i="3" s="1"/>
  <c r="K215" i="4"/>
  <c r="H216" i="4"/>
  <c r="I216" i="4" s="1"/>
  <c r="B215" i="3"/>
  <c r="C215" i="3" s="1"/>
  <c r="N215" i="3"/>
  <c r="O215" i="3" s="1"/>
  <c r="W214" i="3"/>
  <c r="T215" i="3"/>
  <c r="U215" i="3" s="1"/>
  <c r="H215" i="2"/>
  <c r="I214" i="2"/>
  <c r="K214" i="2" s="1"/>
  <c r="U213" i="2"/>
  <c r="W213" i="2" s="1"/>
  <c r="T214" i="2"/>
  <c r="C217" i="2"/>
  <c r="B218" i="2" s="1"/>
  <c r="O214" i="2"/>
  <c r="N215" i="2" s="1"/>
  <c r="B216" i="7" l="1"/>
  <c r="C216" i="7" s="1"/>
  <c r="N216" i="7"/>
  <c r="O216" i="7" s="1"/>
  <c r="W215" i="7"/>
  <c r="T216" i="7"/>
  <c r="U216" i="7" s="1"/>
  <c r="K215" i="7"/>
  <c r="H216" i="7"/>
  <c r="I216" i="7" s="1"/>
  <c r="U214" i="6"/>
  <c r="W214" i="6" s="1"/>
  <c r="T215" i="6"/>
  <c r="B216" i="6"/>
  <c r="C216" i="6" s="1"/>
  <c r="U214" i="5"/>
  <c r="W214" i="5" s="1"/>
  <c r="T215" i="5"/>
  <c r="K216" i="6"/>
  <c r="H217" i="6"/>
  <c r="I217" i="6" s="1"/>
  <c r="N215" i="6"/>
  <c r="O215" i="6" s="1"/>
  <c r="B216" i="5"/>
  <c r="C216" i="5" s="1"/>
  <c r="K216" i="5"/>
  <c r="H217" i="5"/>
  <c r="I217" i="5" s="1"/>
  <c r="N215" i="5"/>
  <c r="O215" i="5" s="1"/>
  <c r="U214" i="4"/>
  <c r="W214" i="4" s="1"/>
  <c r="T215" i="4"/>
  <c r="N215" i="4"/>
  <c r="O215" i="4" s="1"/>
  <c r="B217" i="4"/>
  <c r="C217" i="4" s="1"/>
  <c r="K216" i="4"/>
  <c r="H217" i="4"/>
  <c r="I217" i="4" s="1"/>
  <c r="I218" i="3"/>
  <c r="K218" i="3" s="1"/>
  <c r="H219" i="3"/>
  <c r="N216" i="3"/>
  <c r="O216" i="3" s="1"/>
  <c r="W215" i="3"/>
  <c r="T216" i="3"/>
  <c r="U216" i="3" s="1"/>
  <c r="B216" i="3"/>
  <c r="C216" i="3" s="1"/>
  <c r="H216" i="2"/>
  <c r="I215" i="2"/>
  <c r="K215" i="2" s="1"/>
  <c r="U214" i="2"/>
  <c r="W214" i="2" s="1"/>
  <c r="T215" i="2"/>
  <c r="C218" i="2"/>
  <c r="B219" i="2" s="1"/>
  <c r="O215" i="2"/>
  <c r="N216" i="2" s="1"/>
  <c r="N217" i="7" l="1"/>
  <c r="O217" i="7" s="1"/>
  <c r="W216" i="7"/>
  <c r="T217" i="7"/>
  <c r="U217" i="7" s="1"/>
  <c r="B217" i="7"/>
  <c r="C217" i="7" s="1"/>
  <c r="K216" i="7"/>
  <c r="H217" i="7"/>
  <c r="I217" i="7" s="1"/>
  <c r="U215" i="6"/>
  <c r="W215" i="6" s="1"/>
  <c r="T216" i="6"/>
  <c r="N216" i="6"/>
  <c r="O216" i="6" s="1"/>
  <c r="U215" i="5"/>
  <c r="W215" i="5" s="1"/>
  <c r="T216" i="5"/>
  <c r="K217" i="6"/>
  <c r="H218" i="6"/>
  <c r="I218" i="6" s="1"/>
  <c r="B217" i="6"/>
  <c r="C217" i="6" s="1"/>
  <c r="N216" i="5"/>
  <c r="O216" i="5" s="1"/>
  <c r="K217" i="5"/>
  <c r="B217" i="5"/>
  <c r="C217" i="5" s="1"/>
  <c r="H218" i="5"/>
  <c r="I218" i="5" s="1"/>
  <c r="U215" i="4"/>
  <c r="W215" i="4" s="1"/>
  <c r="T216" i="4"/>
  <c r="N216" i="4"/>
  <c r="O216" i="4" s="1"/>
  <c r="I219" i="3"/>
  <c r="K219" i="3" s="1"/>
  <c r="H220" i="3"/>
  <c r="B218" i="4"/>
  <c r="C218" i="4" s="1"/>
  <c r="K217" i="4"/>
  <c r="H218" i="4"/>
  <c r="I218" i="4" s="1"/>
  <c r="N217" i="3"/>
  <c r="O217" i="3" s="1"/>
  <c r="B217" i="3"/>
  <c r="C217" i="3" s="1"/>
  <c r="W216" i="3"/>
  <c r="T217" i="3"/>
  <c r="U217" i="3" s="1"/>
  <c r="H217" i="2"/>
  <c r="I216" i="2"/>
  <c r="K216" i="2" s="1"/>
  <c r="U215" i="2"/>
  <c r="W215" i="2" s="1"/>
  <c r="T216" i="2"/>
  <c r="C219" i="2"/>
  <c r="B220" i="2" s="1"/>
  <c r="O216" i="2"/>
  <c r="N217" i="2" s="1"/>
  <c r="B218" i="7" l="1"/>
  <c r="C218" i="7" s="1"/>
  <c r="K217" i="7"/>
  <c r="H218" i="7"/>
  <c r="I218" i="7" s="1"/>
  <c r="W217" i="7"/>
  <c r="T218" i="7"/>
  <c r="U218" i="7" s="1"/>
  <c r="N218" i="7"/>
  <c r="O218" i="7" s="1"/>
  <c r="U216" i="6"/>
  <c r="W216" i="6" s="1"/>
  <c r="T217" i="6"/>
  <c r="U216" i="5"/>
  <c r="W216" i="5" s="1"/>
  <c r="T217" i="5"/>
  <c r="N217" i="6"/>
  <c r="O217" i="6" s="1"/>
  <c r="B218" i="6"/>
  <c r="C218" i="6" s="1"/>
  <c r="K218" i="6"/>
  <c r="H219" i="6"/>
  <c r="I219" i="6" s="1"/>
  <c r="N217" i="5"/>
  <c r="O217" i="5" s="1"/>
  <c r="B218" i="5"/>
  <c r="C218" i="5" s="1"/>
  <c r="K218" i="5"/>
  <c r="H219" i="5"/>
  <c r="I219" i="5" s="1"/>
  <c r="U216" i="4"/>
  <c r="W216" i="4" s="1"/>
  <c r="T217" i="4"/>
  <c r="B219" i="4"/>
  <c r="C219" i="4" s="1"/>
  <c r="N217" i="4"/>
  <c r="O217" i="4" s="1"/>
  <c r="H221" i="3"/>
  <c r="I220" i="3"/>
  <c r="K220" i="3" s="1"/>
  <c r="K218" i="4"/>
  <c r="H219" i="4"/>
  <c r="I219" i="4" s="1"/>
  <c r="N218" i="3"/>
  <c r="O218" i="3" s="1"/>
  <c r="W217" i="3"/>
  <c r="T218" i="3"/>
  <c r="U218" i="3" s="1"/>
  <c r="B218" i="3"/>
  <c r="C218" i="3" s="1"/>
  <c r="I217" i="2"/>
  <c r="K217" i="2" s="1"/>
  <c r="H218" i="2"/>
  <c r="U216" i="2"/>
  <c r="W216" i="2" s="1"/>
  <c r="T217" i="2"/>
  <c r="C220" i="2"/>
  <c r="B221" i="2" s="1"/>
  <c r="O217" i="2"/>
  <c r="N218" i="2" s="1"/>
  <c r="W218" i="7" l="1"/>
  <c r="T219" i="7"/>
  <c r="U219" i="7" s="1"/>
  <c r="N219" i="7"/>
  <c r="O219" i="7" s="1"/>
  <c r="K218" i="7"/>
  <c r="H219" i="7"/>
  <c r="I219" i="7" s="1"/>
  <c r="B219" i="7"/>
  <c r="C219" i="7" s="1"/>
  <c r="U217" i="6"/>
  <c r="W217" i="6" s="1"/>
  <c r="T218" i="6"/>
  <c r="B219" i="6"/>
  <c r="C219" i="6" s="1"/>
  <c r="N218" i="6"/>
  <c r="O218" i="6" s="1"/>
  <c r="K219" i="6"/>
  <c r="H220" i="6"/>
  <c r="I220" i="6" s="1"/>
  <c r="U217" i="5"/>
  <c r="W217" i="5" s="1"/>
  <c r="T218" i="5"/>
  <c r="U217" i="4"/>
  <c r="W217" i="4" s="1"/>
  <c r="T218" i="4"/>
  <c r="N218" i="5"/>
  <c r="O218" i="5" s="1"/>
  <c r="B219" i="5"/>
  <c r="C219" i="5" s="1"/>
  <c r="K219" i="5"/>
  <c r="H220" i="5"/>
  <c r="I220" i="5" s="1"/>
  <c r="N218" i="4"/>
  <c r="O218" i="4" s="1"/>
  <c r="K219" i="4"/>
  <c r="H220" i="4"/>
  <c r="I220" i="4" s="1"/>
  <c r="B220" i="4"/>
  <c r="C220" i="4" s="1"/>
  <c r="I221" i="3"/>
  <c r="K221" i="3" s="1"/>
  <c r="H222" i="3"/>
  <c r="B219" i="3"/>
  <c r="C219" i="3" s="1"/>
  <c r="N219" i="3"/>
  <c r="O219" i="3" s="1"/>
  <c r="W218" i="3"/>
  <c r="T219" i="3"/>
  <c r="U219" i="3" s="1"/>
  <c r="U217" i="2"/>
  <c r="W217" i="2" s="1"/>
  <c r="T218" i="2"/>
  <c r="H219" i="2"/>
  <c r="I218" i="2"/>
  <c r="K218" i="2" s="1"/>
  <c r="C221" i="2"/>
  <c r="B222" i="2" s="1"/>
  <c r="O218" i="2"/>
  <c r="N219" i="2" s="1"/>
  <c r="N220" i="7" l="1"/>
  <c r="O220" i="7" s="1"/>
  <c r="B220" i="7"/>
  <c r="C220" i="7" s="1"/>
  <c r="W219" i="7"/>
  <c r="T220" i="7"/>
  <c r="U220" i="7" s="1"/>
  <c r="K219" i="7"/>
  <c r="H220" i="7"/>
  <c r="I220" i="7" s="1"/>
  <c r="U218" i="6"/>
  <c r="W218" i="6" s="1"/>
  <c r="T219" i="6"/>
  <c r="K220" i="6"/>
  <c r="N219" i="6"/>
  <c r="O219" i="6" s="1"/>
  <c r="H221" i="6"/>
  <c r="I221" i="6" s="1"/>
  <c r="B220" i="6"/>
  <c r="C220" i="6" s="1"/>
  <c r="U218" i="5"/>
  <c r="W218" i="5" s="1"/>
  <c r="T219" i="5"/>
  <c r="N219" i="5"/>
  <c r="O219" i="5" s="1"/>
  <c r="B220" i="5"/>
  <c r="C220" i="5" s="1"/>
  <c r="U218" i="4"/>
  <c r="W218" i="4" s="1"/>
  <c r="T219" i="4"/>
  <c r="K220" i="5"/>
  <c r="H221" i="5"/>
  <c r="I221" i="5" s="1"/>
  <c r="I222" i="3"/>
  <c r="K222" i="3" s="1"/>
  <c r="H223" i="3"/>
  <c r="B221" i="4"/>
  <c r="C221" i="4" s="1"/>
  <c r="K220" i="4"/>
  <c r="H221" i="4"/>
  <c r="I221" i="4" s="1"/>
  <c r="N219" i="4"/>
  <c r="O219" i="4" s="1"/>
  <c r="N220" i="3"/>
  <c r="O220" i="3" s="1"/>
  <c r="B220" i="3"/>
  <c r="C220" i="3" s="1"/>
  <c r="W219" i="3"/>
  <c r="T220" i="3"/>
  <c r="U220" i="3" s="1"/>
  <c r="U218" i="2"/>
  <c r="W218" i="2" s="1"/>
  <c r="T219" i="2"/>
  <c r="I219" i="2"/>
  <c r="K219" i="2" s="1"/>
  <c r="H220" i="2"/>
  <c r="C222" i="2"/>
  <c r="B223" i="2" s="1"/>
  <c r="O219" i="2"/>
  <c r="N220" i="2" s="1"/>
  <c r="B221" i="7" l="1"/>
  <c r="C221" i="7" s="1"/>
  <c r="K220" i="7"/>
  <c r="N221" i="7"/>
  <c r="O221" i="7" s="1"/>
  <c r="H221" i="7"/>
  <c r="I221" i="7" s="1"/>
  <c r="W220" i="7"/>
  <c r="T221" i="7"/>
  <c r="U221" i="7" s="1"/>
  <c r="U219" i="6"/>
  <c r="W219" i="6" s="1"/>
  <c r="T220" i="6"/>
  <c r="N220" i="6"/>
  <c r="O220" i="6" s="1"/>
  <c r="B221" i="6"/>
  <c r="C221" i="6" s="1"/>
  <c r="K221" i="6"/>
  <c r="H222" i="6"/>
  <c r="I222" i="6" s="1"/>
  <c r="U219" i="5"/>
  <c r="W219" i="5" s="1"/>
  <c r="T220" i="5"/>
  <c r="B221" i="5"/>
  <c r="C221" i="5" s="1"/>
  <c r="N220" i="5"/>
  <c r="O220" i="5" s="1"/>
  <c r="U219" i="4"/>
  <c r="W219" i="4" s="1"/>
  <c r="T220" i="4"/>
  <c r="K221" i="5"/>
  <c r="H222" i="5"/>
  <c r="I222" i="5" s="1"/>
  <c r="B222" i="4"/>
  <c r="C222" i="4" s="1"/>
  <c r="N220" i="4"/>
  <c r="O220" i="4" s="1"/>
  <c r="I223" i="3"/>
  <c r="K223" i="3" s="1"/>
  <c r="H224" i="3"/>
  <c r="K221" i="4"/>
  <c r="H222" i="4"/>
  <c r="I222" i="4" s="1"/>
  <c r="B221" i="3"/>
  <c r="C221" i="3" s="1"/>
  <c r="N221" i="3"/>
  <c r="O221" i="3" s="1"/>
  <c r="W220" i="3"/>
  <c r="T221" i="3"/>
  <c r="U221" i="3" s="1"/>
  <c r="U219" i="2"/>
  <c r="W219" i="2" s="1"/>
  <c r="T220" i="2"/>
  <c r="H221" i="2"/>
  <c r="I220" i="2"/>
  <c r="K220" i="2" s="1"/>
  <c r="C223" i="2"/>
  <c r="B224" i="2" s="1"/>
  <c r="O220" i="2"/>
  <c r="N221" i="2" s="1"/>
  <c r="B222" i="7" l="1"/>
  <c r="C222" i="7" s="1"/>
  <c r="W221" i="7"/>
  <c r="T222" i="7"/>
  <c r="U222" i="7" s="1"/>
  <c r="N222" i="7"/>
  <c r="O222" i="7" s="1"/>
  <c r="K221" i="7"/>
  <c r="H222" i="7"/>
  <c r="I222" i="7" s="1"/>
  <c r="U220" i="6"/>
  <c r="W220" i="6" s="1"/>
  <c r="T221" i="6"/>
  <c r="B222" i="6"/>
  <c r="C222" i="6" s="1"/>
  <c r="N221" i="6"/>
  <c r="O221" i="6" s="1"/>
  <c r="K222" i="6"/>
  <c r="H223" i="6"/>
  <c r="I223" i="6" s="1"/>
  <c r="U220" i="5"/>
  <c r="W220" i="5" s="1"/>
  <c r="T221" i="5"/>
  <c r="N221" i="5"/>
  <c r="O221" i="5" s="1"/>
  <c r="K222" i="5"/>
  <c r="U220" i="4"/>
  <c r="W220" i="4" s="1"/>
  <c r="T221" i="4"/>
  <c r="B222" i="5"/>
  <c r="C222" i="5" s="1"/>
  <c r="H223" i="5"/>
  <c r="I223" i="5" s="1"/>
  <c r="N221" i="4"/>
  <c r="O221" i="4" s="1"/>
  <c r="B223" i="4"/>
  <c r="C223" i="4" s="1"/>
  <c r="K222" i="4"/>
  <c r="H223" i="4"/>
  <c r="I223" i="4" s="1"/>
  <c r="I224" i="3"/>
  <c r="K224" i="3" s="1"/>
  <c r="H225" i="3"/>
  <c r="N222" i="3"/>
  <c r="O222" i="3" s="1"/>
  <c r="W221" i="3"/>
  <c r="T222" i="3"/>
  <c r="U222" i="3" s="1"/>
  <c r="B222" i="3"/>
  <c r="C222" i="3" s="1"/>
  <c r="U220" i="2"/>
  <c r="W220" i="2" s="1"/>
  <c r="T221" i="2"/>
  <c r="I221" i="2"/>
  <c r="K221" i="2" s="1"/>
  <c r="H222" i="2"/>
  <c r="C224" i="2"/>
  <c r="B225" i="2" s="1"/>
  <c r="O221" i="2"/>
  <c r="N222" i="2" s="1"/>
  <c r="K222" i="7" l="1"/>
  <c r="B223" i="7"/>
  <c r="C223" i="7" s="1"/>
  <c r="H223" i="7"/>
  <c r="I223" i="7" s="1"/>
  <c r="W222" i="7"/>
  <c r="T223" i="7"/>
  <c r="U223" i="7" s="1"/>
  <c r="N223" i="7"/>
  <c r="O223" i="7" s="1"/>
  <c r="U221" i="6"/>
  <c r="W221" i="6" s="1"/>
  <c r="T222" i="6"/>
  <c r="N222" i="6"/>
  <c r="O222" i="6" s="1"/>
  <c r="U221" i="5"/>
  <c r="W221" i="5" s="1"/>
  <c r="T222" i="5"/>
  <c r="B223" i="6"/>
  <c r="C223" i="6" s="1"/>
  <c r="K223" i="6"/>
  <c r="H224" i="6"/>
  <c r="I224" i="6" s="1"/>
  <c r="B223" i="5"/>
  <c r="C223" i="5" s="1"/>
  <c r="N222" i="5"/>
  <c r="O222" i="5" s="1"/>
  <c r="K223" i="5"/>
  <c r="U221" i="4"/>
  <c r="W221" i="4" s="1"/>
  <c r="T222" i="4"/>
  <c r="H224" i="5"/>
  <c r="I224" i="5" s="1"/>
  <c r="B224" i="4"/>
  <c r="C224" i="4" s="1"/>
  <c r="N222" i="4"/>
  <c r="O222" i="4" s="1"/>
  <c r="I225" i="3"/>
  <c r="K225" i="3" s="1"/>
  <c r="H226" i="3"/>
  <c r="K223" i="4"/>
  <c r="H224" i="4"/>
  <c r="I224" i="4" s="1"/>
  <c r="B223" i="3"/>
  <c r="C223" i="3" s="1"/>
  <c r="N223" i="3"/>
  <c r="O223" i="3" s="1"/>
  <c r="W222" i="3"/>
  <c r="T223" i="3"/>
  <c r="U223" i="3" s="1"/>
  <c r="U221" i="2"/>
  <c r="W221" i="2" s="1"/>
  <c r="T222" i="2"/>
  <c r="H223" i="2"/>
  <c r="I222" i="2"/>
  <c r="K222" i="2" s="1"/>
  <c r="C225" i="2"/>
  <c r="B226" i="2" s="1"/>
  <c r="O222" i="2"/>
  <c r="N223" i="2" s="1"/>
  <c r="W223" i="7" l="1"/>
  <c r="T224" i="7"/>
  <c r="U224" i="7" s="1"/>
  <c r="N224" i="7"/>
  <c r="O224" i="7" s="1"/>
  <c r="H224" i="7"/>
  <c r="I224" i="7" s="1"/>
  <c r="K223" i="7"/>
  <c r="B224" i="7"/>
  <c r="C224" i="7" s="1"/>
  <c r="U222" i="6"/>
  <c r="W222" i="6" s="1"/>
  <c r="T223" i="6"/>
  <c r="B224" i="6"/>
  <c r="C224" i="6" s="1"/>
  <c r="U222" i="5"/>
  <c r="W222" i="5" s="1"/>
  <c r="T223" i="5"/>
  <c r="N223" i="6"/>
  <c r="O223" i="6" s="1"/>
  <c r="K224" i="6"/>
  <c r="H225" i="6"/>
  <c r="I225" i="6" s="1"/>
  <c r="N223" i="5"/>
  <c r="O223" i="5" s="1"/>
  <c r="B224" i="5"/>
  <c r="C224" i="5" s="1"/>
  <c r="K224" i="5"/>
  <c r="H225" i="5"/>
  <c r="I225" i="5" s="1"/>
  <c r="U222" i="4"/>
  <c r="W222" i="4" s="1"/>
  <c r="T223" i="4"/>
  <c r="N223" i="4"/>
  <c r="O223" i="4" s="1"/>
  <c r="K224" i="4"/>
  <c r="B225" i="4"/>
  <c r="C225" i="4" s="1"/>
  <c r="I226" i="3"/>
  <c r="K226" i="3" s="1"/>
  <c r="H227" i="3"/>
  <c r="H225" i="4"/>
  <c r="I225" i="4" s="1"/>
  <c r="N224" i="3"/>
  <c r="O224" i="3" s="1"/>
  <c r="W223" i="3"/>
  <c r="B224" i="3"/>
  <c r="C224" i="3" s="1"/>
  <c r="T224" i="3"/>
  <c r="U224" i="3" s="1"/>
  <c r="U222" i="2"/>
  <c r="W222" i="2" s="1"/>
  <c r="T223" i="2"/>
  <c r="H224" i="2"/>
  <c r="I223" i="2"/>
  <c r="K223" i="2" s="1"/>
  <c r="C226" i="2"/>
  <c r="B227" i="2" s="1"/>
  <c r="O223" i="2"/>
  <c r="N224" i="2" s="1"/>
  <c r="B225" i="7" l="1"/>
  <c r="C225" i="7" s="1"/>
  <c r="N225" i="7"/>
  <c r="O225" i="7" s="1"/>
  <c r="H225" i="7"/>
  <c r="I225" i="7" s="1"/>
  <c r="W224" i="7"/>
  <c r="T225" i="7"/>
  <c r="U225" i="7" s="1"/>
  <c r="K224" i="7"/>
  <c r="U223" i="6"/>
  <c r="W223" i="6" s="1"/>
  <c r="T224" i="6"/>
  <c r="K225" i="6"/>
  <c r="B225" i="6"/>
  <c r="C225" i="6" s="1"/>
  <c r="N224" i="6"/>
  <c r="O224" i="6" s="1"/>
  <c r="H226" i="6"/>
  <c r="I226" i="6" s="1"/>
  <c r="U223" i="5"/>
  <c r="W223" i="5" s="1"/>
  <c r="T224" i="5"/>
  <c r="N224" i="5"/>
  <c r="O224" i="5" s="1"/>
  <c r="B225" i="5"/>
  <c r="C225" i="5" s="1"/>
  <c r="U223" i="4"/>
  <c r="W223" i="4" s="1"/>
  <c r="T224" i="4"/>
  <c r="K225" i="5"/>
  <c r="H226" i="5"/>
  <c r="I226" i="5" s="1"/>
  <c r="N224" i="4"/>
  <c r="O224" i="4" s="1"/>
  <c r="B226" i="4"/>
  <c r="C226" i="4" s="1"/>
  <c r="H226" i="4"/>
  <c r="I226" i="4" s="1"/>
  <c r="I227" i="3"/>
  <c r="K227" i="3" s="1"/>
  <c r="H228" i="3"/>
  <c r="K225" i="4"/>
  <c r="B225" i="3"/>
  <c r="C225" i="3" s="1"/>
  <c r="W224" i="3"/>
  <c r="T225" i="3"/>
  <c r="U225" i="3" s="1"/>
  <c r="N225" i="3"/>
  <c r="O225" i="3" s="1"/>
  <c r="U223" i="2"/>
  <c r="W223" i="2" s="1"/>
  <c r="T224" i="2"/>
  <c r="H225" i="2"/>
  <c r="I224" i="2"/>
  <c r="K224" i="2" s="1"/>
  <c r="C227" i="2"/>
  <c r="B228" i="2" s="1"/>
  <c r="O224" i="2"/>
  <c r="N225" i="2" s="1"/>
  <c r="W225" i="7" l="1"/>
  <c r="T226" i="7"/>
  <c r="U226" i="7" s="1"/>
  <c r="K225" i="7"/>
  <c r="H226" i="7"/>
  <c r="I226" i="7" s="1"/>
  <c r="B226" i="7"/>
  <c r="C226" i="7" s="1"/>
  <c r="N226" i="7"/>
  <c r="O226" i="7" s="1"/>
  <c r="U224" i="6"/>
  <c r="W224" i="6" s="1"/>
  <c r="T225" i="6"/>
  <c r="B226" i="6"/>
  <c r="C226" i="6" s="1"/>
  <c r="H227" i="6"/>
  <c r="I227" i="6" s="1"/>
  <c r="N225" i="6"/>
  <c r="O225" i="6" s="1"/>
  <c r="U224" i="5"/>
  <c r="W224" i="5" s="1"/>
  <c r="T225" i="5"/>
  <c r="K226" i="6"/>
  <c r="U224" i="4"/>
  <c r="W224" i="4" s="1"/>
  <c r="T225" i="4"/>
  <c r="B226" i="5"/>
  <c r="C226" i="5" s="1"/>
  <c r="N225" i="5"/>
  <c r="O225" i="5" s="1"/>
  <c r="K226" i="5"/>
  <c r="H227" i="5"/>
  <c r="I227" i="5" s="1"/>
  <c r="B227" i="4"/>
  <c r="C227" i="4" s="1"/>
  <c r="I228" i="3"/>
  <c r="K228" i="3" s="1"/>
  <c r="H229" i="3"/>
  <c r="N225" i="4"/>
  <c r="O225" i="4" s="1"/>
  <c r="K226" i="4"/>
  <c r="H227" i="4"/>
  <c r="I227" i="4" s="1"/>
  <c r="B226" i="3"/>
  <c r="C226" i="3" s="1"/>
  <c r="W225" i="3"/>
  <c r="T226" i="3"/>
  <c r="U226" i="3" s="1"/>
  <c r="N226" i="3"/>
  <c r="O226" i="3" s="1"/>
  <c r="U224" i="2"/>
  <c r="W224" i="2" s="1"/>
  <c r="T225" i="2"/>
  <c r="H226" i="2"/>
  <c r="I225" i="2"/>
  <c r="K225" i="2" s="1"/>
  <c r="C228" i="2"/>
  <c r="B229" i="2" s="1"/>
  <c r="O225" i="2"/>
  <c r="N226" i="2" s="1"/>
  <c r="N227" i="7" l="1"/>
  <c r="O227" i="7" s="1"/>
  <c r="K226" i="7"/>
  <c r="W226" i="7"/>
  <c r="B227" i="7"/>
  <c r="C227" i="7" s="1"/>
  <c r="T227" i="7"/>
  <c r="U227" i="7" s="1"/>
  <c r="H227" i="7"/>
  <c r="I227" i="7" s="1"/>
  <c r="U225" i="6"/>
  <c r="W225" i="6" s="1"/>
  <c r="T226" i="6"/>
  <c r="N226" i="6"/>
  <c r="O226" i="6" s="1"/>
  <c r="U225" i="5"/>
  <c r="W225" i="5" s="1"/>
  <c r="T226" i="5"/>
  <c r="K227" i="6"/>
  <c r="H228" i="6"/>
  <c r="I228" i="6" s="1"/>
  <c r="B227" i="6"/>
  <c r="C227" i="6" s="1"/>
  <c r="B227" i="5"/>
  <c r="C227" i="5" s="1"/>
  <c r="N226" i="5"/>
  <c r="O226" i="5" s="1"/>
  <c r="K227" i="5"/>
  <c r="H228" i="5"/>
  <c r="I228" i="5" s="1"/>
  <c r="U225" i="4"/>
  <c r="W225" i="4" s="1"/>
  <c r="T226" i="4"/>
  <c r="K227" i="4"/>
  <c r="H228" i="4"/>
  <c r="I228" i="4" s="1"/>
  <c r="B228" i="4"/>
  <c r="C228" i="4" s="1"/>
  <c r="N226" i="4"/>
  <c r="O226" i="4" s="1"/>
  <c r="I229" i="3"/>
  <c r="K229" i="3" s="1"/>
  <c r="H230" i="3"/>
  <c r="N227" i="3"/>
  <c r="O227" i="3" s="1"/>
  <c r="B227" i="3"/>
  <c r="C227" i="3" s="1"/>
  <c r="W226" i="3"/>
  <c r="T227" i="3"/>
  <c r="U227" i="3" s="1"/>
  <c r="U225" i="2"/>
  <c r="W225" i="2" s="1"/>
  <c r="T226" i="2"/>
  <c r="H227" i="2"/>
  <c r="I226" i="2"/>
  <c r="K226" i="2" s="1"/>
  <c r="C229" i="2"/>
  <c r="B230" i="2" s="1"/>
  <c r="O226" i="2"/>
  <c r="N227" i="2" s="1"/>
  <c r="B228" i="7" l="1"/>
  <c r="C228" i="7" s="1"/>
  <c r="N228" i="7"/>
  <c r="O228" i="7" s="1"/>
  <c r="W227" i="7"/>
  <c r="T228" i="7"/>
  <c r="U228" i="7" s="1"/>
  <c r="K227" i="7"/>
  <c r="H228" i="7"/>
  <c r="I228" i="7" s="1"/>
  <c r="U226" i="6"/>
  <c r="W226" i="6" s="1"/>
  <c r="T227" i="6"/>
  <c r="K228" i="6"/>
  <c r="H229" i="6"/>
  <c r="I229" i="6" s="1"/>
  <c r="N227" i="6"/>
  <c r="O227" i="6" s="1"/>
  <c r="U226" i="5"/>
  <c r="W226" i="5" s="1"/>
  <c r="T227" i="5"/>
  <c r="B228" i="6"/>
  <c r="C228" i="6" s="1"/>
  <c r="N227" i="5"/>
  <c r="O227" i="5" s="1"/>
  <c r="B228" i="5"/>
  <c r="C228" i="5" s="1"/>
  <c r="U226" i="4"/>
  <c r="W226" i="4" s="1"/>
  <c r="T227" i="4"/>
  <c r="K228" i="5"/>
  <c r="H229" i="5"/>
  <c r="I229" i="5" s="1"/>
  <c r="B229" i="4"/>
  <c r="C229" i="4" s="1"/>
  <c r="N227" i="4"/>
  <c r="O227" i="4" s="1"/>
  <c r="K228" i="4"/>
  <c r="H229" i="4"/>
  <c r="I229" i="4" s="1"/>
  <c r="I230" i="3"/>
  <c r="K230" i="3" s="1"/>
  <c r="H231" i="3"/>
  <c r="W227" i="3"/>
  <c r="B228" i="3"/>
  <c r="C228" i="3" s="1"/>
  <c r="T228" i="3"/>
  <c r="U228" i="3" s="1"/>
  <c r="N228" i="3"/>
  <c r="O228" i="3" s="1"/>
  <c r="U226" i="2"/>
  <c r="W226" i="2" s="1"/>
  <c r="T227" i="2"/>
  <c r="I227" i="2"/>
  <c r="K227" i="2" s="1"/>
  <c r="H228" i="2"/>
  <c r="C230" i="2"/>
  <c r="B231" i="2" s="1"/>
  <c r="O227" i="2"/>
  <c r="N228" i="2" s="1"/>
  <c r="B229" i="7" l="1"/>
  <c r="C229" i="7" s="1"/>
  <c r="K228" i="7"/>
  <c r="H229" i="7"/>
  <c r="I229" i="7" s="1"/>
  <c r="W228" i="7"/>
  <c r="T229" i="7"/>
  <c r="U229" i="7" s="1"/>
  <c r="N229" i="7"/>
  <c r="O229" i="7" s="1"/>
  <c r="U227" i="6"/>
  <c r="W227" i="6" s="1"/>
  <c r="T228" i="6"/>
  <c r="N228" i="6"/>
  <c r="O228" i="6" s="1"/>
  <c r="K229" i="6"/>
  <c r="H230" i="6"/>
  <c r="I230" i="6" s="1"/>
  <c r="U227" i="5"/>
  <c r="W227" i="5" s="1"/>
  <c r="T228" i="5"/>
  <c r="B229" i="6"/>
  <c r="C229" i="6" s="1"/>
  <c r="B229" i="5"/>
  <c r="C229" i="5" s="1"/>
  <c r="N228" i="5"/>
  <c r="O228" i="5" s="1"/>
  <c r="K229" i="5"/>
  <c r="H230" i="5"/>
  <c r="I230" i="5" s="1"/>
  <c r="U227" i="4"/>
  <c r="W227" i="4" s="1"/>
  <c r="T228" i="4"/>
  <c r="N228" i="4"/>
  <c r="O228" i="4" s="1"/>
  <c r="B230" i="4"/>
  <c r="C230" i="4" s="1"/>
  <c r="I231" i="3"/>
  <c r="K231" i="3" s="1"/>
  <c r="H232" i="3"/>
  <c r="K229" i="4"/>
  <c r="H230" i="4"/>
  <c r="I230" i="4" s="1"/>
  <c r="B229" i="3"/>
  <c r="C229" i="3" s="1"/>
  <c r="T229" i="3"/>
  <c r="U229" i="3" s="1"/>
  <c r="N229" i="3"/>
  <c r="O229" i="3" s="1"/>
  <c r="W228" i="3"/>
  <c r="U227" i="2"/>
  <c r="W227" i="2" s="1"/>
  <c r="T228" i="2"/>
  <c r="H229" i="2"/>
  <c r="I228" i="2"/>
  <c r="K228" i="2" s="1"/>
  <c r="C231" i="2"/>
  <c r="B232" i="2" s="1"/>
  <c r="O228" i="2"/>
  <c r="N229" i="2" s="1"/>
  <c r="N230" i="7" l="1"/>
  <c r="O230" i="7" s="1"/>
  <c r="W229" i="7"/>
  <c r="B230" i="7"/>
  <c r="C230" i="7" s="1"/>
  <c r="T230" i="7"/>
  <c r="U230" i="7" s="1"/>
  <c r="K229" i="7"/>
  <c r="H230" i="7"/>
  <c r="I230" i="7" s="1"/>
  <c r="U228" i="6"/>
  <c r="W228" i="6" s="1"/>
  <c r="T229" i="6"/>
  <c r="B230" i="6"/>
  <c r="C230" i="6" s="1"/>
  <c r="N229" i="6"/>
  <c r="O229" i="6" s="1"/>
  <c r="K230" i="6"/>
  <c r="H231" i="6"/>
  <c r="I231" i="6" s="1"/>
  <c r="U228" i="5"/>
  <c r="W228" i="5" s="1"/>
  <c r="T229" i="5"/>
  <c r="B230" i="5"/>
  <c r="C230" i="5" s="1"/>
  <c r="K230" i="5"/>
  <c r="H231" i="5"/>
  <c r="I231" i="5" s="1"/>
  <c r="N229" i="5"/>
  <c r="O229" i="5" s="1"/>
  <c r="U228" i="4"/>
  <c r="W228" i="4" s="1"/>
  <c r="T229" i="4"/>
  <c r="B231" i="4"/>
  <c r="C231" i="4" s="1"/>
  <c r="N229" i="4"/>
  <c r="O229" i="4" s="1"/>
  <c r="I232" i="3"/>
  <c r="K232" i="3" s="1"/>
  <c r="H233" i="3"/>
  <c r="H231" i="4"/>
  <c r="I231" i="4" s="1"/>
  <c r="K230" i="4"/>
  <c r="N230" i="3"/>
  <c r="O230" i="3" s="1"/>
  <c r="B230" i="3"/>
  <c r="C230" i="3" s="1"/>
  <c r="T230" i="3"/>
  <c r="U230" i="3" s="1"/>
  <c r="W229" i="3"/>
  <c r="U228" i="2"/>
  <c r="W228" i="2" s="1"/>
  <c r="T229" i="2"/>
  <c r="I229" i="2"/>
  <c r="K229" i="2" s="1"/>
  <c r="H230" i="2"/>
  <c r="C232" i="2"/>
  <c r="B233" i="2" s="1"/>
  <c r="O229" i="2"/>
  <c r="N230" i="2" s="1"/>
  <c r="B231" i="7" l="1"/>
  <c r="C231" i="7" s="1"/>
  <c r="K230" i="7"/>
  <c r="W230" i="7"/>
  <c r="T231" i="7"/>
  <c r="U231" i="7" s="1"/>
  <c r="N231" i="7"/>
  <c r="O231" i="7" s="1"/>
  <c r="H231" i="7"/>
  <c r="I231" i="7" s="1"/>
  <c r="U229" i="6"/>
  <c r="W229" i="6" s="1"/>
  <c r="T230" i="6"/>
  <c r="U229" i="5"/>
  <c r="W229" i="5" s="1"/>
  <c r="T230" i="5"/>
  <c r="B231" i="6"/>
  <c r="C231" i="6" s="1"/>
  <c r="N230" i="6"/>
  <c r="O230" i="6" s="1"/>
  <c r="K231" i="6"/>
  <c r="H232" i="6"/>
  <c r="I232" i="6" s="1"/>
  <c r="B231" i="5"/>
  <c r="C231" i="5" s="1"/>
  <c r="N230" i="5"/>
  <c r="O230" i="5" s="1"/>
  <c r="K231" i="5"/>
  <c r="H232" i="5"/>
  <c r="I232" i="5" s="1"/>
  <c r="U229" i="4"/>
  <c r="W229" i="4" s="1"/>
  <c r="T230" i="4"/>
  <c r="N230" i="4"/>
  <c r="O230" i="4" s="1"/>
  <c r="B232" i="4"/>
  <c r="C232" i="4" s="1"/>
  <c r="I233" i="3"/>
  <c r="K233" i="3" s="1"/>
  <c r="H234" i="3"/>
  <c r="K231" i="4"/>
  <c r="H232" i="4"/>
  <c r="I232" i="4" s="1"/>
  <c r="B231" i="3"/>
  <c r="C231" i="3" s="1"/>
  <c r="N231" i="3"/>
  <c r="O231" i="3" s="1"/>
  <c r="T231" i="3"/>
  <c r="U231" i="3" s="1"/>
  <c r="W230" i="3"/>
  <c r="H231" i="2"/>
  <c r="I230" i="2"/>
  <c r="K230" i="2" s="1"/>
  <c r="U229" i="2"/>
  <c r="W229" i="2" s="1"/>
  <c r="T230" i="2"/>
  <c r="C233" i="2"/>
  <c r="B234" i="2" s="1"/>
  <c r="O230" i="2"/>
  <c r="N231" i="2" s="1"/>
  <c r="N232" i="7" l="1"/>
  <c r="O232" i="7" s="1"/>
  <c r="K231" i="7"/>
  <c r="H232" i="7"/>
  <c r="I232" i="7" s="1"/>
  <c r="B232" i="7"/>
  <c r="C232" i="7" s="1"/>
  <c r="W231" i="7"/>
  <c r="T232" i="7"/>
  <c r="U232" i="7" s="1"/>
  <c r="U230" i="6"/>
  <c r="W230" i="6" s="1"/>
  <c r="T231" i="6"/>
  <c r="B232" i="6"/>
  <c r="C232" i="6" s="1"/>
  <c r="K232" i="6"/>
  <c r="H233" i="6"/>
  <c r="I233" i="6" s="1"/>
  <c r="N231" i="6"/>
  <c r="O231" i="6" s="1"/>
  <c r="U230" i="5"/>
  <c r="W230" i="5" s="1"/>
  <c r="T231" i="5"/>
  <c r="N231" i="5"/>
  <c r="O231" i="5" s="1"/>
  <c r="B232" i="5"/>
  <c r="C232" i="5" s="1"/>
  <c r="U230" i="4"/>
  <c r="W230" i="4" s="1"/>
  <c r="T231" i="4"/>
  <c r="K232" i="5"/>
  <c r="H233" i="5"/>
  <c r="I233" i="5" s="1"/>
  <c r="B233" i="4"/>
  <c r="C233" i="4" s="1"/>
  <c r="H235" i="3"/>
  <c r="I234" i="3"/>
  <c r="K234" i="3" s="1"/>
  <c r="N231" i="4"/>
  <c r="O231" i="4" s="1"/>
  <c r="H233" i="4"/>
  <c r="I233" i="4" s="1"/>
  <c r="K232" i="4"/>
  <c r="N232" i="3"/>
  <c r="O232" i="3" s="1"/>
  <c r="B232" i="3"/>
  <c r="C232" i="3" s="1"/>
  <c r="T232" i="3"/>
  <c r="U232" i="3" s="1"/>
  <c r="W231" i="3"/>
  <c r="U230" i="2"/>
  <c r="W230" i="2" s="1"/>
  <c r="T231" i="2"/>
  <c r="H232" i="2"/>
  <c r="I231" i="2"/>
  <c r="K231" i="2" s="1"/>
  <c r="C234" i="2"/>
  <c r="B235" i="2" s="1"/>
  <c r="O231" i="2"/>
  <c r="N232" i="2" s="1"/>
  <c r="N233" i="7" l="1"/>
  <c r="O233" i="7" s="1"/>
  <c r="K232" i="7"/>
  <c r="W232" i="7"/>
  <c r="T233" i="7"/>
  <c r="U233" i="7" s="1"/>
  <c r="H233" i="7"/>
  <c r="I233" i="7" s="1"/>
  <c r="B233" i="7"/>
  <c r="C233" i="7" s="1"/>
  <c r="U231" i="6"/>
  <c r="W231" i="6" s="1"/>
  <c r="T232" i="6"/>
  <c r="K233" i="6"/>
  <c r="B233" i="6"/>
  <c r="C233" i="6" s="1"/>
  <c r="U231" i="5"/>
  <c r="W231" i="5" s="1"/>
  <c r="T232" i="5"/>
  <c r="N232" i="6"/>
  <c r="O232" i="6" s="1"/>
  <c r="H234" i="6"/>
  <c r="I234" i="6" s="1"/>
  <c r="B233" i="5"/>
  <c r="C233" i="5" s="1"/>
  <c r="N232" i="5"/>
  <c r="O232" i="5" s="1"/>
  <c r="K233" i="5"/>
  <c r="H234" i="5"/>
  <c r="I234" i="5" s="1"/>
  <c r="U231" i="4"/>
  <c r="W231" i="4" s="1"/>
  <c r="T232" i="4"/>
  <c r="B234" i="4"/>
  <c r="C234" i="4" s="1"/>
  <c r="N232" i="4"/>
  <c r="O232" i="4" s="1"/>
  <c r="H234" i="4"/>
  <c r="I234" i="4" s="1"/>
  <c r="K233" i="4"/>
  <c r="I235" i="3"/>
  <c r="K235" i="3" s="1"/>
  <c r="H236" i="3"/>
  <c r="B233" i="3"/>
  <c r="C233" i="3" s="1"/>
  <c r="N233" i="3"/>
  <c r="O233" i="3" s="1"/>
  <c r="T233" i="3"/>
  <c r="U233" i="3" s="1"/>
  <c r="W232" i="3"/>
  <c r="U231" i="2"/>
  <c r="W231" i="2" s="1"/>
  <c r="T232" i="2"/>
  <c r="H233" i="2"/>
  <c r="I232" i="2"/>
  <c r="K232" i="2" s="1"/>
  <c r="C235" i="2"/>
  <c r="B236" i="2" s="1"/>
  <c r="O232" i="2"/>
  <c r="N233" i="2" s="1"/>
  <c r="H234" i="7" l="1"/>
  <c r="I234" i="7" s="1"/>
  <c r="N234" i="7"/>
  <c r="O234" i="7" s="1"/>
  <c r="K233" i="7"/>
  <c r="B234" i="7"/>
  <c r="C234" i="7" s="1"/>
  <c r="W233" i="7"/>
  <c r="T234" i="7"/>
  <c r="U234" i="7" s="1"/>
  <c r="U232" i="6"/>
  <c r="W232" i="6" s="1"/>
  <c r="T233" i="6"/>
  <c r="U232" i="5"/>
  <c r="W232" i="5" s="1"/>
  <c r="T233" i="5"/>
  <c r="H235" i="6"/>
  <c r="I235" i="6" s="1"/>
  <c r="N233" i="6"/>
  <c r="O233" i="6" s="1"/>
  <c r="B234" i="6"/>
  <c r="C234" i="6" s="1"/>
  <c r="K234" i="6"/>
  <c r="B234" i="5"/>
  <c r="C234" i="5" s="1"/>
  <c r="U232" i="4"/>
  <c r="W232" i="4" s="1"/>
  <c r="T233" i="4"/>
  <c r="N233" i="5"/>
  <c r="O233" i="5" s="1"/>
  <c r="K234" i="5"/>
  <c r="H235" i="5"/>
  <c r="I235" i="5" s="1"/>
  <c r="B235" i="4"/>
  <c r="C235" i="4" s="1"/>
  <c r="I236" i="3"/>
  <c r="K236" i="3" s="1"/>
  <c r="H237" i="3"/>
  <c r="N233" i="4"/>
  <c r="O233" i="4" s="1"/>
  <c r="H235" i="4"/>
  <c r="I235" i="4" s="1"/>
  <c r="K234" i="4"/>
  <c r="N234" i="3"/>
  <c r="O234" i="3" s="1"/>
  <c r="B234" i="3"/>
  <c r="C234" i="3" s="1"/>
  <c r="T234" i="3"/>
  <c r="U234" i="3" s="1"/>
  <c r="W233" i="3"/>
  <c r="U232" i="2"/>
  <c r="W232" i="2" s="1"/>
  <c r="T233" i="2"/>
  <c r="I233" i="2"/>
  <c r="K233" i="2" s="1"/>
  <c r="H234" i="2"/>
  <c r="C236" i="2"/>
  <c r="B237" i="2" s="1"/>
  <c r="O233" i="2"/>
  <c r="N234" i="2" s="1"/>
  <c r="N235" i="7" l="1"/>
  <c r="O235" i="7" s="1"/>
  <c r="W234" i="7"/>
  <c r="H235" i="7"/>
  <c r="I235" i="7" s="1"/>
  <c r="T235" i="7"/>
  <c r="U235" i="7" s="1"/>
  <c r="K234" i="7"/>
  <c r="B235" i="7"/>
  <c r="C235" i="7" s="1"/>
  <c r="U233" i="6"/>
  <c r="W233" i="6" s="1"/>
  <c r="T234" i="6"/>
  <c r="N234" i="6"/>
  <c r="O234" i="6" s="1"/>
  <c r="U233" i="5"/>
  <c r="W233" i="5" s="1"/>
  <c r="T234" i="5"/>
  <c r="B235" i="6"/>
  <c r="C235" i="6" s="1"/>
  <c r="H236" i="6"/>
  <c r="I236" i="6" s="1"/>
  <c r="K235" i="6"/>
  <c r="B235" i="5"/>
  <c r="C235" i="5" s="1"/>
  <c r="U233" i="4"/>
  <c r="W233" i="4" s="1"/>
  <c r="T234" i="4"/>
  <c r="N234" i="5"/>
  <c r="O234" i="5" s="1"/>
  <c r="K235" i="5"/>
  <c r="H236" i="5"/>
  <c r="I236" i="5" s="1"/>
  <c r="N234" i="4"/>
  <c r="O234" i="4" s="1"/>
  <c r="B236" i="4"/>
  <c r="C236" i="4" s="1"/>
  <c r="I237" i="3"/>
  <c r="K237" i="3" s="1"/>
  <c r="H238" i="3"/>
  <c r="H236" i="4"/>
  <c r="I236" i="4" s="1"/>
  <c r="K235" i="4"/>
  <c r="N235" i="3"/>
  <c r="O235" i="3" s="1"/>
  <c r="B235" i="3"/>
  <c r="C235" i="3" s="1"/>
  <c r="T235" i="3"/>
  <c r="U235" i="3" s="1"/>
  <c r="W234" i="3"/>
  <c r="U233" i="2"/>
  <c r="W233" i="2" s="1"/>
  <c r="T234" i="2"/>
  <c r="H235" i="2"/>
  <c r="I234" i="2"/>
  <c r="K234" i="2" s="1"/>
  <c r="C237" i="2"/>
  <c r="B238" i="2" s="1"/>
  <c r="O234" i="2"/>
  <c r="N235" i="2" s="1"/>
  <c r="T236" i="7" l="1"/>
  <c r="U236" i="7" s="1"/>
  <c r="W235" i="7"/>
  <c r="K235" i="7"/>
  <c r="B236" i="7"/>
  <c r="C236" i="7" s="1"/>
  <c r="N236" i="7"/>
  <c r="O236" i="7" s="1"/>
  <c r="H236" i="7"/>
  <c r="I236" i="7" s="1"/>
  <c r="U234" i="6"/>
  <c r="W234" i="6" s="1"/>
  <c r="T235" i="6"/>
  <c r="B236" i="6"/>
  <c r="C236" i="6" s="1"/>
  <c r="K236" i="6"/>
  <c r="H237" i="6"/>
  <c r="I237" i="6" s="1"/>
  <c r="U234" i="5"/>
  <c r="W234" i="5" s="1"/>
  <c r="T235" i="5"/>
  <c r="N235" i="6"/>
  <c r="O235" i="6" s="1"/>
  <c r="B236" i="5"/>
  <c r="C236" i="5" s="1"/>
  <c r="N235" i="5"/>
  <c r="O235" i="5" s="1"/>
  <c r="K236" i="5"/>
  <c r="H237" i="5"/>
  <c r="I237" i="5" s="1"/>
  <c r="U234" i="4"/>
  <c r="W234" i="4" s="1"/>
  <c r="T235" i="4"/>
  <c r="B237" i="4"/>
  <c r="C237" i="4" s="1"/>
  <c r="N235" i="4"/>
  <c r="O235" i="4" s="1"/>
  <c r="H239" i="3"/>
  <c r="I238" i="3"/>
  <c r="K238" i="3" s="1"/>
  <c r="H237" i="4"/>
  <c r="I237" i="4" s="1"/>
  <c r="K236" i="4"/>
  <c r="N236" i="3"/>
  <c r="O236" i="3" s="1"/>
  <c r="B236" i="3"/>
  <c r="C236" i="3" s="1"/>
  <c r="T236" i="3"/>
  <c r="U236" i="3" s="1"/>
  <c r="W235" i="3"/>
  <c r="U234" i="2"/>
  <c r="W234" i="2" s="1"/>
  <c r="T235" i="2"/>
  <c r="I235" i="2"/>
  <c r="K235" i="2" s="1"/>
  <c r="H236" i="2"/>
  <c r="C238" i="2"/>
  <c r="B239" i="2" s="1"/>
  <c r="O235" i="2"/>
  <c r="N236" i="2" s="1"/>
  <c r="K236" i="7" l="1"/>
  <c r="H237" i="7"/>
  <c r="I237" i="7" s="1"/>
  <c r="B237" i="7"/>
  <c r="C237" i="7" s="1"/>
  <c r="W236" i="7"/>
  <c r="T237" i="7"/>
  <c r="U237" i="7" s="1"/>
  <c r="N237" i="7"/>
  <c r="O237" i="7" s="1"/>
  <c r="U235" i="6"/>
  <c r="W235" i="6" s="1"/>
  <c r="T236" i="6"/>
  <c r="U235" i="5"/>
  <c r="W235" i="5" s="1"/>
  <c r="T236" i="5"/>
  <c r="B237" i="6"/>
  <c r="C237" i="6" s="1"/>
  <c r="N236" i="6"/>
  <c r="O236" i="6" s="1"/>
  <c r="K237" i="6"/>
  <c r="H238" i="6"/>
  <c r="I238" i="6" s="1"/>
  <c r="B237" i="5"/>
  <c r="C237" i="5" s="1"/>
  <c r="K237" i="5"/>
  <c r="H238" i="5"/>
  <c r="I238" i="5" s="1"/>
  <c r="N236" i="5"/>
  <c r="O236" i="5" s="1"/>
  <c r="U235" i="4"/>
  <c r="W235" i="4" s="1"/>
  <c r="T236" i="4"/>
  <c r="B238" i="4"/>
  <c r="C238" i="4" s="1"/>
  <c r="N236" i="4"/>
  <c r="O236" i="4" s="1"/>
  <c r="H238" i="4"/>
  <c r="I238" i="4" s="1"/>
  <c r="K237" i="4"/>
  <c r="I239" i="3"/>
  <c r="K239" i="3" s="1"/>
  <c r="H240" i="3"/>
  <c r="N237" i="3"/>
  <c r="O237" i="3" s="1"/>
  <c r="B237" i="3"/>
  <c r="C237" i="3" s="1"/>
  <c r="T237" i="3"/>
  <c r="U237" i="3" s="1"/>
  <c r="W236" i="3"/>
  <c r="U235" i="2"/>
  <c r="W235" i="2" s="1"/>
  <c r="T236" i="2"/>
  <c r="H237" i="2"/>
  <c r="I236" i="2"/>
  <c r="K236" i="2" s="1"/>
  <c r="C239" i="2"/>
  <c r="B240" i="2" s="1"/>
  <c r="O236" i="2"/>
  <c r="N237" i="2" s="1"/>
  <c r="K237" i="7" l="1"/>
  <c r="W237" i="7"/>
  <c r="T238" i="7"/>
  <c r="U238" i="7" s="1"/>
  <c r="N238" i="7"/>
  <c r="O238" i="7" s="1"/>
  <c r="B238" i="7"/>
  <c r="C238" i="7" s="1"/>
  <c r="H238" i="7"/>
  <c r="I238" i="7" s="1"/>
  <c r="U236" i="6"/>
  <c r="W236" i="6" s="1"/>
  <c r="T237" i="6"/>
  <c r="N237" i="6"/>
  <c r="O237" i="6" s="1"/>
  <c r="B238" i="6"/>
  <c r="C238" i="6" s="1"/>
  <c r="K238" i="6"/>
  <c r="H239" i="6"/>
  <c r="I239" i="6" s="1"/>
  <c r="U236" i="5"/>
  <c r="W236" i="5" s="1"/>
  <c r="T237" i="5"/>
  <c r="N237" i="5"/>
  <c r="O237" i="5" s="1"/>
  <c r="K238" i="5"/>
  <c r="B238" i="5"/>
  <c r="C238" i="5" s="1"/>
  <c r="U236" i="4"/>
  <c r="W236" i="4" s="1"/>
  <c r="T237" i="4"/>
  <c r="H239" i="5"/>
  <c r="I239" i="5" s="1"/>
  <c r="B239" i="4"/>
  <c r="C239" i="4" s="1"/>
  <c r="N237" i="4"/>
  <c r="O237" i="4" s="1"/>
  <c r="H239" i="4"/>
  <c r="I239" i="4" s="1"/>
  <c r="K238" i="4"/>
  <c r="I240" i="3"/>
  <c r="K240" i="3" s="1"/>
  <c r="H241" i="3"/>
  <c r="B238" i="3"/>
  <c r="C238" i="3" s="1"/>
  <c r="W237" i="3"/>
  <c r="N238" i="3"/>
  <c r="O238" i="3" s="1"/>
  <c r="T238" i="3"/>
  <c r="U238" i="3" s="1"/>
  <c r="U236" i="2"/>
  <c r="W236" i="2" s="1"/>
  <c r="T237" i="2"/>
  <c r="I237" i="2"/>
  <c r="K237" i="2" s="1"/>
  <c r="H238" i="2"/>
  <c r="C240" i="2"/>
  <c r="B241" i="2" s="1"/>
  <c r="O237" i="2"/>
  <c r="N238" i="2" s="1"/>
  <c r="B239" i="7" l="1"/>
  <c r="C239" i="7" s="1"/>
  <c r="K238" i="7"/>
  <c r="H239" i="7"/>
  <c r="I239" i="7" s="1"/>
  <c r="N239" i="7"/>
  <c r="O239" i="7" s="1"/>
  <c r="W238" i="7"/>
  <c r="T239" i="7"/>
  <c r="U239" i="7" s="1"/>
  <c r="U237" i="6"/>
  <c r="W237" i="6" s="1"/>
  <c r="T238" i="6"/>
  <c r="B239" i="6"/>
  <c r="C239" i="6" s="1"/>
  <c r="K239" i="6"/>
  <c r="H240" i="6"/>
  <c r="I240" i="6" s="1"/>
  <c r="N238" i="6"/>
  <c r="O238" i="6" s="1"/>
  <c r="U237" i="5"/>
  <c r="W237" i="5" s="1"/>
  <c r="T238" i="5"/>
  <c r="N238" i="5"/>
  <c r="O238" i="5" s="1"/>
  <c r="B239" i="5"/>
  <c r="C239" i="5" s="1"/>
  <c r="K239" i="5"/>
  <c r="H240" i="5"/>
  <c r="I240" i="5" s="1"/>
  <c r="U237" i="4"/>
  <c r="W237" i="4" s="1"/>
  <c r="T238" i="4"/>
  <c r="N238" i="4"/>
  <c r="O238" i="4" s="1"/>
  <c r="K239" i="4"/>
  <c r="B240" i="4"/>
  <c r="C240" i="4" s="1"/>
  <c r="I241" i="3"/>
  <c r="K241" i="3" s="1"/>
  <c r="H242" i="3"/>
  <c r="H240" i="4"/>
  <c r="I240" i="4" s="1"/>
  <c r="B239" i="3"/>
  <c r="C239" i="3" s="1"/>
  <c r="N239" i="3"/>
  <c r="O239" i="3" s="1"/>
  <c r="T239" i="3"/>
  <c r="U239" i="3" s="1"/>
  <c r="W238" i="3"/>
  <c r="U237" i="2"/>
  <c r="W237" i="2" s="1"/>
  <c r="T238" i="2"/>
  <c r="H239" i="2"/>
  <c r="I238" i="2"/>
  <c r="K238" i="2" s="1"/>
  <c r="C241" i="2"/>
  <c r="B242" i="2" s="1"/>
  <c r="O238" i="2"/>
  <c r="N239" i="2" s="1"/>
  <c r="N240" i="7" l="1"/>
  <c r="O240" i="7" s="1"/>
  <c r="B240" i="7"/>
  <c r="C240" i="7" s="1"/>
  <c r="T240" i="7"/>
  <c r="U240" i="7" s="1"/>
  <c r="W239" i="7"/>
  <c r="K239" i="7"/>
  <c r="H240" i="7"/>
  <c r="I240" i="7" s="1"/>
  <c r="U238" i="6"/>
  <c r="W238" i="6" s="1"/>
  <c r="T239" i="6"/>
  <c r="B240" i="6"/>
  <c r="C240" i="6" s="1"/>
  <c r="N239" i="6"/>
  <c r="O239" i="6" s="1"/>
  <c r="K240" i="6"/>
  <c r="H241" i="6"/>
  <c r="I241" i="6" s="1"/>
  <c r="U238" i="5"/>
  <c r="W238" i="5" s="1"/>
  <c r="T239" i="5"/>
  <c r="B240" i="5"/>
  <c r="C240" i="5" s="1"/>
  <c r="N239" i="5"/>
  <c r="O239" i="5" s="1"/>
  <c r="U238" i="4"/>
  <c r="W238" i="4" s="1"/>
  <c r="T239" i="4"/>
  <c r="K240" i="5"/>
  <c r="H241" i="5"/>
  <c r="I241" i="5" s="1"/>
  <c r="B241" i="4"/>
  <c r="C241" i="4" s="1"/>
  <c r="N239" i="4"/>
  <c r="O239" i="4" s="1"/>
  <c r="I242" i="3"/>
  <c r="K242" i="3" s="1"/>
  <c r="H243" i="3"/>
  <c r="H241" i="4"/>
  <c r="I241" i="4" s="1"/>
  <c r="K240" i="4"/>
  <c r="B240" i="3"/>
  <c r="C240" i="3" s="1"/>
  <c r="T240" i="3"/>
  <c r="U240" i="3" s="1"/>
  <c r="W239" i="3"/>
  <c r="N240" i="3"/>
  <c r="O240" i="3" s="1"/>
  <c r="U238" i="2"/>
  <c r="W238" i="2" s="1"/>
  <c r="T239" i="2"/>
  <c r="H240" i="2"/>
  <c r="I239" i="2"/>
  <c r="K239" i="2" s="1"/>
  <c r="C242" i="2"/>
  <c r="B243" i="2" s="1"/>
  <c r="O239" i="2"/>
  <c r="N240" i="2" s="1"/>
  <c r="T241" i="7" l="1"/>
  <c r="U241" i="7" s="1"/>
  <c r="W240" i="7"/>
  <c r="N241" i="7"/>
  <c r="O241" i="7" s="1"/>
  <c r="K240" i="7"/>
  <c r="H241" i="7"/>
  <c r="I241" i="7" s="1"/>
  <c r="B241" i="7"/>
  <c r="C241" i="7" s="1"/>
  <c r="U239" i="6"/>
  <c r="W239" i="6" s="1"/>
  <c r="T240" i="6"/>
  <c r="B241" i="6"/>
  <c r="C241" i="6" s="1"/>
  <c r="U239" i="5"/>
  <c r="W239" i="5" s="1"/>
  <c r="T240" i="5"/>
  <c r="N240" i="6"/>
  <c r="O240" i="6" s="1"/>
  <c r="K241" i="6"/>
  <c r="H242" i="6"/>
  <c r="I242" i="6" s="1"/>
  <c r="N240" i="5"/>
  <c r="O240" i="5" s="1"/>
  <c r="U239" i="4"/>
  <c r="W239" i="4" s="1"/>
  <c r="T240" i="4"/>
  <c r="B241" i="5"/>
  <c r="C241" i="5" s="1"/>
  <c r="K241" i="5"/>
  <c r="H242" i="5"/>
  <c r="I242" i="5" s="1"/>
  <c r="B242" i="4"/>
  <c r="C242" i="4" s="1"/>
  <c r="K241" i="4"/>
  <c r="H242" i="4"/>
  <c r="I242" i="4" s="1"/>
  <c r="N240" i="4"/>
  <c r="O240" i="4" s="1"/>
  <c r="I243" i="3"/>
  <c r="K243" i="3" s="1"/>
  <c r="H244" i="3"/>
  <c r="N241" i="3"/>
  <c r="O241" i="3" s="1"/>
  <c r="B241" i="3"/>
  <c r="C241" i="3" s="1"/>
  <c r="T241" i="3"/>
  <c r="U241" i="3" s="1"/>
  <c r="W240" i="3"/>
  <c r="U239" i="2"/>
  <c r="W239" i="2" s="1"/>
  <c r="T240" i="2"/>
  <c r="H241" i="2"/>
  <c r="I240" i="2"/>
  <c r="K240" i="2" s="1"/>
  <c r="C243" i="2"/>
  <c r="B244" i="2" s="1"/>
  <c r="O240" i="2"/>
  <c r="N241" i="2" s="1"/>
  <c r="N242" i="7" l="1"/>
  <c r="O242" i="7" s="1"/>
  <c r="B242" i="7"/>
  <c r="C242" i="7" s="1"/>
  <c r="W241" i="7"/>
  <c r="K241" i="7"/>
  <c r="H242" i="7"/>
  <c r="I242" i="7" s="1"/>
  <c r="T242" i="7"/>
  <c r="U242" i="7" s="1"/>
  <c r="U240" i="6"/>
  <c r="W240" i="6" s="1"/>
  <c r="T241" i="6"/>
  <c r="N241" i="6"/>
  <c r="O241" i="6" s="1"/>
  <c r="B242" i="6"/>
  <c r="C242" i="6" s="1"/>
  <c r="U240" i="5"/>
  <c r="W240" i="5" s="1"/>
  <c r="T241" i="5"/>
  <c r="K242" i="6"/>
  <c r="H243" i="6"/>
  <c r="I243" i="6" s="1"/>
  <c r="B242" i="5"/>
  <c r="C242" i="5" s="1"/>
  <c r="N241" i="5"/>
  <c r="O241" i="5" s="1"/>
  <c r="K242" i="5"/>
  <c r="H243" i="5"/>
  <c r="I243" i="5" s="1"/>
  <c r="U240" i="4"/>
  <c r="W240" i="4" s="1"/>
  <c r="T241" i="4"/>
  <c r="I244" i="3"/>
  <c r="K244" i="3" s="1"/>
  <c r="H245" i="3"/>
  <c r="K242" i="4"/>
  <c r="N241" i="4"/>
  <c r="O241" i="4" s="1"/>
  <c r="H243" i="4"/>
  <c r="I243" i="4" s="1"/>
  <c r="B243" i="4"/>
  <c r="C243" i="4" s="1"/>
  <c r="N242" i="3"/>
  <c r="O242" i="3" s="1"/>
  <c r="B242" i="3"/>
  <c r="C242" i="3" s="1"/>
  <c r="T242" i="3"/>
  <c r="U242" i="3" s="1"/>
  <c r="W241" i="3"/>
  <c r="U240" i="2"/>
  <c r="W240" i="2" s="1"/>
  <c r="T241" i="2"/>
  <c r="I241" i="2"/>
  <c r="K241" i="2" s="1"/>
  <c r="H242" i="2"/>
  <c r="C244" i="2"/>
  <c r="B245" i="2" s="1"/>
  <c r="O241" i="2"/>
  <c r="N242" i="2" s="1"/>
  <c r="N243" i="7" l="1"/>
  <c r="O243" i="7" s="1"/>
  <c r="K242" i="7"/>
  <c r="H243" i="7"/>
  <c r="I243" i="7" s="1"/>
  <c r="T243" i="7"/>
  <c r="U243" i="7" s="1"/>
  <c r="W242" i="7"/>
  <c r="B243" i="7"/>
  <c r="C243" i="7" s="1"/>
  <c r="U241" i="6"/>
  <c r="W241" i="6" s="1"/>
  <c r="T242" i="6"/>
  <c r="U241" i="5"/>
  <c r="W241" i="5" s="1"/>
  <c r="T242" i="5"/>
  <c r="B243" i="6"/>
  <c r="C243" i="6" s="1"/>
  <c r="N242" i="6"/>
  <c r="O242" i="6" s="1"/>
  <c r="K243" i="6"/>
  <c r="H244" i="6"/>
  <c r="I244" i="6" s="1"/>
  <c r="U241" i="4"/>
  <c r="W241" i="4" s="1"/>
  <c r="T242" i="4"/>
  <c r="N242" i="5"/>
  <c r="O242" i="5" s="1"/>
  <c r="B243" i="5"/>
  <c r="C243" i="5" s="1"/>
  <c r="K243" i="5"/>
  <c r="H244" i="5"/>
  <c r="I244" i="5" s="1"/>
  <c r="K243" i="4"/>
  <c r="I245" i="3"/>
  <c r="K245" i="3" s="1"/>
  <c r="H246" i="3"/>
  <c r="B244" i="4"/>
  <c r="C244" i="4" s="1"/>
  <c r="H244" i="4"/>
  <c r="I244" i="4" s="1"/>
  <c r="N242" i="4"/>
  <c r="O242" i="4" s="1"/>
  <c r="N243" i="3"/>
  <c r="O243" i="3" s="1"/>
  <c r="T243" i="3"/>
  <c r="U243" i="3" s="1"/>
  <c r="W242" i="3"/>
  <c r="B243" i="3"/>
  <c r="C243" i="3" s="1"/>
  <c r="U241" i="2"/>
  <c r="W241" i="2" s="1"/>
  <c r="T242" i="2"/>
  <c r="H243" i="2"/>
  <c r="I242" i="2"/>
  <c r="K242" i="2" s="1"/>
  <c r="C245" i="2"/>
  <c r="B246" i="2" s="1"/>
  <c r="O242" i="2"/>
  <c r="N243" i="2" s="1"/>
  <c r="W243" i="7" l="1"/>
  <c r="T244" i="7"/>
  <c r="U244" i="7" s="1"/>
  <c r="N244" i="7"/>
  <c r="O244" i="7" s="1"/>
  <c r="B244" i="7"/>
  <c r="C244" i="7" s="1"/>
  <c r="K243" i="7"/>
  <c r="H244" i="7"/>
  <c r="I244" i="7" s="1"/>
  <c r="U242" i="6"/>
  <c r="W242" i="6" s="1"/>
  <c r="T243" i="6"/>
  <c r="N243" i="6"/>
  <c r="O243" i="6" s="1"/>
  <c r="K244" i="6"/>
  <c r="H245" i="6"/>
  <c r="I245" i="6" s="1"/>
  <c r="B244" i="6"/>
  <c r="C244" i="6" s="1"/>
  <c r="U242" i="5"/>
  <c r="W242" i="5" s="1"/>
  <c r="T243" i="5"/>
  <c r="B244" i="5"/>
  <c r="C244" i="5" s="1"/>
  <c r="N243" i="5"/>
  <c r="O243" i="5" s="1"/>
  <c r="K244" i="5"/>
  <c r="H245" i="5"/>
  <c r="I245" i="5" s="1"/>
  <c r="U242" i="4"/>
  <c r="W242" i="4" s="1"/>
  <c r="T243" i="4"/>
  <c r="B245" i="4"/>
  <c r="C245" i="4" s="1"/>
  <c r="N243" i="4"/>
  <c r="O243" i="4" s="1"/>
  <c r="H245" i="4"/>
  <c r="I245" i="4" s="1"/>
  <c r="K244" i="4"/>
  <c r="I246" i="3"/>
  <c r="K246" i="3" s="1"/>
  <c r="H247" i="3"/>
  <c r="B244" i="3"/>
  <c r="C244" i="3" s="1"/>
  <c r="N244" i="3"/>
  <c r="O244" i="3" s="1"/>
  <c r="T244" i="3"/>
  <c r="U244" i="3" s="1"/>
  <c r="W243" i="3"/>
  <c r="U242" i="2"/>
  <c r="W242" i="2" s="1"/>
  <c r="T243" i="2"/>
  <c r="I243" i="2"/>
  <c r="K243" i="2" s="1"/>
  <c r="H244" i="2"/>
  <c r="C246" i="2"/>
  <c r="B247" i="2" s="1"/>
  <c r="O243" i="2"/>
  <c r="N244" i="2" s="1"/>
  <c r="B245" i="7" l="1"/>
  <c r="C245" i="7" s="1"/>
  <c r="W244" i="7"/>
  <c r="T245" i="7"/>
  <c r="U245" i="7" s="1"/>
  <c r="K244" i="7"/>
  <c r="H245" i="7"/>
  <c r="I245" i="7" s="1"/>
  <c r="N245" i="7"/>
  <c r="O245" i="7" s="1"/>
  <c r="U243" i="6"/>
  <c r="W243" i="6" s="1"/>
  <c r="T244" i="6"/>
  <c r="B245" i="6"/>
  <c r="C245" i="6" s="1"/>
  <c r="N244" i="6"/>
  <c r="O244" i="6" s="1"/>
  <c r="K245" i="6"/>
  <c r="H246" i="6"/>
  <c r="I246" i="6" s="1"/>
  <c r="U243" i="5"/>
  <c r="W243" i="5" s="1"/>
  <c r="T244" i="5"/>
  <c r="N244" i="5"/>
  <c r="O244" i="5" s="1"/>
  <c r="K245" i="5"/>
  <c r="H246" i="5"/>
  <c r="I246" i="5" s="1"/>
  <c r="B245" i="5"/>
  <c r="C245" i="5" s="1"/>
  <c r="U243" i="4"/>
  <c r="W243" i="4" s="1"/>
  <c r="T244" i="4"/>
  <c r="N244" i="4"/>
  <c r="O244" i="4" s="1"/>
  <c r="B246" i="4"/>
  <c r="C246" i="4" s="1"/>
  <c r="H246" i="4"/>
  <c r="I246" i="4" s="1"/>
  <c r="K245" i="4"/>
  <c r="I247" i="3"/>
  <c r="K247" i="3" s="1"/>
  <c r="H248" i="3"/>
  <c r="B245" i="3"/>
  <c r="C245" i="3" s="1"/>
  <c r="N245" i="3"/>
  <c r="O245" i="3" s="1"/>
  <c r="T245" i="3"/>
  <c r="U245" i="3" s="1"/>
  <c r="W244" i="3"/>
  <c r="U243" i="2"/>
  <c r="W243" i="2" s="1"/>
  <c r="T244" i="2"/>
  <c r="H245" i="2"/>
  <c r="I244" i="2"/>
  <c r="K244" i="2" s="1"/>
  <c r="C247" i="2"/>
  <c r="B248" i="2" s="1"/>
  <c r="O244" i="2"/>
  <c r="N245" i="2" s="1"/>
  <c r="K245" i="7" l="1"/>
  <c r="H246" i="7"/>
  <c r="I246" i="7" s="1"/>
  <c r="N246" i="7"/>
  <c r="O246" i="7" s="1"/>
  <c r="W245" i="7"/>
  <c r="T246" i="7"/>
  <c r="U246" i="7" s="1"/>
  <c r="B246" i="7"/>
  <c r="C246" i="7" s="1"/>
  <c r="U244" i="6"/>
  <c r="W244" i="6" s="1"/>
  <c r="T245" i="6"/>
  <c r="K246" i="6"/>
  <c r="H247" i="6"/>
  <c r="I247" i="6" s="1"/>
  <c r="N245" i="6"/>
  <c r="O245" i="6" s="1"/>
  <c r="B246" i="6"/>
  <c r="C246" i="6" s="1"/>
  <c r="U244" i="5"/>
  <c r="W244" i="5" s="1"/>
  <c r="T245" i="5"/>
  <c r="N245" i="5"/>
  <c r="O245" i="5" s="1"/>
  <c r="B246" i="5"/>
  <c r="C246" i="5" s="1"/>
  <c r="K246" i="5"/>
  <c r="H247" i="5"/>
  <c r="I247" i="5" s="1"/>
  <c r="U244" i="4"/>
  <c r="W244" i="4" s="1"/>
  <c r="T245" i="4"/>
  <c r="B247" i="4"/>
  <c r="C247" i="4" s="1"/>
  <c r="N245" i="4"/>
  <c r="O245" i="4" s="1"/>
  <c r="H247" i="4"/>
  <c r="I247" i="4" s="1"/>
  <c r="K246" i="4"/>
  <c r="I248" i="3"/>
  <c r="K248" i="3" s="1"/>
  <c r="H249" i="3"/>
  <c r="B246" i="3"/>
  <c r="C246" i="3" s="1"/>
  <c r="N246" i="3"/>
  <c r="O246" i="3" s="1"/>
  <c r="T246" i="3"/>
  <c r="U246" i="3" s="1"/>
  <c r="W245" i="3"/>
  <c r="U244" i="2"/>
  <c r="W244" i="2" s="1"/>
  <c r="T245" i="2"/>
  <c r="I245" i="2"/>
  <c r="K245" i="2" s="1"/>
  <c r="H246" i="2"/>
  <c r="C248" i="2"/>
  <c r="B249" i="2" s="1"/>
  <c r="O245" i="2"/>
  <c r="N246" i="2" s="1"/>
  <c r="N247" i="7" l="1"/>
  <c r="O247" i="7" s="1"/>
  <c r="K246" i="7"/>
  <c r="W246" i="7"/>
  <c r="T247" i="7"/>
  <c r="U247" i="7" s="1"/>
  <c r="H247" i="7"/>
  <c r="I247" i="7" s="1"/>
  <c r="B247" i="7"/>
  <c r="C247" i="7" s="1"/>
  <c r="U245" i="6"/>
  <c r="W245" i="6" s="1"/>
  <c r="T246" i="6"/>
  <c r="B247" i="6"/>
  <c r="C247" i="6" s="1"/>
  <c r="U245" i="5"/>
  <c r="W245" i="5" s="1"/>
  <c r="T246" i="5"/>
  <c r="N246" i="6"/>
  <c r="O246" i="6" s="1"/>
  <c r="K247" i="6"/>
  <c r="H248" i="6"/>
  <c r="I248" i="6" s="1"/>
  <c r="N246" i="5"/>
  <c r="O246" i="5" s="1"/>
  <c r="U245" i="4"/>
  <c r="W245" i="4" s="1"/>
  <c r="T246" i="4"/>
  <c r="B247" i="5"/>
  <c r="C247" i="5" s="1"/>
  <c r="K247" i="5"/>
  <c r="H248" i="5"/>
  <c r="I248" i="5" s="1"/>
  <c r="B248" i="4"/>
  <c r="C248" i="4" s="1"/>
  <c r="I249" i="3"/>
  <c r="K249" i="3" s="1"/>
  <c r="H250" i="3"/>
  <c r="H248" i="4"/>
  <c r="I248" i="4" s="1"/>
  <c r="K247" i="4"/>
  <c r="N246" i="4"/>
  <c r="O246" i="4" s="1"/>
  <c r="B247" i="3"/>
  <c r="C247" i="3" s="1"/>
  <c r="N247" i="3"/>
  <c r="O247" i="3" s="1"/>
  <c r="T247" i="3"/>
  <c r="U247" i="3" s="1"/>
  <c r="W246" i="3"/>
  <c r="U245" i="2"/>
  <c r="W245" i="2" s="1"/>
  <c r="T246" i="2"/>
  <c r="H247" i="2"/>
  <c r="I246" i="2"/>
  <c r="K246" i="2" s="1"/>
  <c r="C249" i="2"/>
  <c r="B250" i="2" s="1"/>
  <c r="O246" i="2"/>
  <c r="N247" i="2" s="1"/>
  <c r="B248" i="7" l="1"/>
  <c r="C248" i="7" s="1"/>
  <c r="K247" i="7"/>
  <c r="H248" i="7"/>
  <c r="I248" i="7" s="1"/>
  <c r="N248" i="7"/>
  <c r="O248" i="7" s="1"/>
  <c r="W247" i="7"/>
  <c r="T248" i="7"/>
  <c r="U248" i="7" s="1"/>
  <c r="U246" i="6"/>
  <c r="W246" i="6" s="1"/>
  <c r="T247" i="6"/>
  <c r="N247" i="6"/>
  <c r="O247" i="6" s="1"/>
  <c r="U246" i="5"/>
  <c r="W246" i="5" s="1"/>
  <c r="T247" i="5"/>
  <c r="B248" i="6"/>
  <c r="C248" i="6" s="1"/>
  <c r="K248" i="6"/>
  <c r="H249" i="6"/>
  <c r="I249" i="6" s="1"/>
  <c r="B248" i="5"/>
  <c r="C248" i="5" s="1"/>
  <c r="N247" i="5"/>
  <c r="O247" i="5" s="1"/>
  <c r="U246" i="4"/>
  <c r="W246" i="4" s="1"/>
  <c r="T247" i="4"/>
  <c r="K248" i="5"/>
  <c r="H249" i="5"/>
  <c r="I249" i="5" s="1"/>
  <c r="B249" i="4"/>
  <c r="C249" i="4" s="1"/>
  <c r="N247" i="4"/>
  <c r="O247" i="4" s="1"/>
  <c r="H249" i="4"/>
  <c r="I249" i="4" s="1"/>
  <c r="K248" i="4"/>
  <c r="I250" i="3"/>
  <c r="K250" i="3" s="1"/>
  <c r="H251" i="3"/>
  <c r="B248" i="3"/>
  <c r="C248" i="3" s="1"/>
  <c r="N248" i="3"/>
  <c r="O248" i="3" s="1"/>
  <c r="T248" i="3"/>
  <c r="U248" i="3" s="1"/>
  <c r="W247" i="3"/>
  <c r="U246" i="2"/>
  <c r="W246" i="2" s="1"/>
  <c r="T247" i="2"/>
  <c r="I247" i="2"/>
  <c r="K247" i="2" s="1"/>
  <c r="H248" i="2"/>
  <c r="C250" i="2"/>
  <c r="B251" i="2" s="1"/>
  <c r="O247" i="2"/>
  <c r="N248" i="2" s="1"/>
  <c r="B249" i="7" l="1"/>
  <c r="C249" i="7" s="1"/>
  <c r="N249" i="7"/>
  <c r="O249" i="7" s="1"/>
  <c r="W248" i="7"/>
  <c r="T249" i="7"/>
  <c r="U249" i="7" s="1"/>
  <c r="K248" i="7"/>
  <c r="H249" i="7"/>
  <c r="I249" i="7" s="1"/>
  <c r="U247" i="6"/>
  <c r="W247" i="6" s="1"/>
  <c r="T248" i="6"/>
  <c r="B249" i="6"/>
  <c r="C249" i="6" s="1"/>
  <c r="N248" i="6"/>
  <c r="O248" i="6" s="1"/>
  <c r="K249" i="6"/>
  <c r="H250" i="6"/>
  <c r="I250" i="6" s="1"/>
  <c r="U247" i="5"/>
  <c r="W247" i="5" s="1"/>
  <c r="T248" i="5"/>
  <c r="B249" i="5"/>
  <c r="C249" i="5" s="1"/>
  <c r="N248" i="5"/>
  <c r="O248" i="5" s="1"/>
  <c r="U247" i="4"/>
  <c r="W247" i="4" s="1"/>
  <c r="T248" i="4"/>
  <c r="K249" i="5"/>
  <c r="H250" i="5"/>
  <c r="I250" i="5" s="1"/>
  <c r="B250" i="4"/>
  <c r="C250" i="4" s="1"/>
  <c r="N248" i="4"/>
  <c r="O248" i="4" s="1"/>
  <c r="H250" i="4"/>
  <c r="I250" i="4" s="1"/>
  <c r="K249" i="4"/>
  <c r="I251" i="3"/>
  <c r="K251" i="3" s="1"/>
  <c r="H252" i="3"/>
  <c r="B249" i="3"/>
  <c r="C249" i="3" s="1"/>
  <c r="N249" i="3"/>
  <c r="O249" i="3" s="1"/>
  <c r="T249" i="3"/>
  <c r="U249" i="3" s="1"/>
  <c r="W248" i="3"/>
  <c r="U247" i="2"/>
  <c r="W247" i="2" s="1"/>
  <c r="T248" i="2"/>
  <c r="H249" i="2"/>
  <c r="I248" i="2"/>
  <c r="K248" i="2" s="1"/>
  <c r="C251" i="2"/>
  <c r="B252" i="2" s="1"/>
  <c r="O248" i="2"/>
  <c r="N249" i="2" s="1"/>
  <c r="N250" i="7" l="1"/>
  <c r="O250" i="7" s="1"/>
  <c r="B250" i="7"/>
  <c r="C250" i="7" s="1"/>
  <c r="K249" i="7"/>
  <c r="H250" i="7"/>
  <c r="I250" i="7" s="1"/>
  <c r="W249" i="7"/>
  <c r="T250" i="7"/>
  <c r="U250" i="7" s="1"/>
  <c r="U248" i="6"/>
  <c r="W248" i="6" s="1"/>
  <c r="T249" i="6"/>
  <c r="N249" i="6"/>
  <c r="O249" i="6" s="1"/>
  <c r="B250" i="6"/>
  <c r="C250" i="6" s="1"/>
  <c r="K250" i="6"/>
  <c r="H251" i="6"/>
  <c r="I251" i="6" s="1"/>
  <c r="U248" i="5"/>
  <c r="W248" i="5" s="1"/>
  <c r="T249" i="5"/>
  <c r="K250" i="5"/>
  <c r="H251" i="5"/>
  <c r="I251" i="5" s="1"/>
  <c r="N249" i="5"/>
  <c r="O249" i="5" s="1"/>
  <c r="B250" i="5"/>
  <c r="C250" i="5" s="1"/>
  <c r="U248" i="4"/>
  <c r="W248" i="4" s="1"/>
  <c r="T249" i="4"/>
  <c r="N249" i="4"/>
  <c r="O249" i="4" s="1"/>
  <c r="B251" i="4"/>
  <c r="C251" i="4" s="1"/>
  <c r="H251" i="4"/>
  <c r="I251" i="4" s="1"/>
  <c r="K250" i="4"/>
  <c r="I252" i="3"/>
  <c r="K252" i="3" s="1"/>
  <c r="H253" i="3"/>
  <c r="W249" i="3"/>
  <c r="B250" i="3"/>
  <c r="C250" i="3" s="1"/>
  <c r="N250" i="3"/>
  <c r="O250" i="3" s="1"/>
  <c r="T250" i="3"/>
  <c r="U250" i="3" s="1"/>
  <c r="U248" i="2"/>
  <c r="W248" i="2" s="1"/>
  <c r="T249" i="2"/>
  <c r="H250" i="2"/>
  <c r="I249" i="2"/>
  <c r="K249" i="2" s="1"/>
  <c r="C252" i="2"/>
  <c r="B253" i="2" s="1"/>
  <c r="O249" i="2"/>
  <c r="N250" i="2" s="1"/>
  <c r="B251" i="7" l="1"/>
  <c r="C251" i="7" s="1"/>
  <c r="K250" i="7"/>
  <c r="H251" i="7"/>
  <c r="I251" i="7" s="1"/>
  <c r="N251" i="7"/>
  <c r="O251" i="7" s="1"/>
  <c r="W250" i="7"/>
  <c r="T251" i="7"/>
  <c r="U251" i="7" s="1"/>
  <c r="U249" i="6"/>
  <c r="W249" i="6" s="1"/>
  <c r="T250" i="6"/>
  <c r="B251" i="6"/>
  <c r="C251" i="6" s="1"/>
  <c r="K251" i="6"/>
  <c r="U249" i="5"/>
  <c r="W249" i="5" s="1"/>
  <c r="T250" i="5"/>
  <c r="N250" i="6"/>
  <c r="O250" i="6" s="1"/>
  <c r="H252" i="6"/>
  <c r="I252" i="6" s="1"/>
  <c r="B251" i="5"/>
  <c r="C251" i="5" s="1"/>
  <c r="N250" i="5"/>
  <c r="O250" i="5" s="1"/>
  <c r="U249" i="4"/>
  <c r="W249" i="4" s="1"/>
  <c r="T250" i="4"/>
  <c r="K251" i="5"/>
  <c r="H252" i="5"/>
  <c r="I252" i="5" s="1"/>
  <c r="B252" i="4"/>
  <c r="C252" i="4" s="1"/>
  <c r="N250" i="4"/>
  <c r="O250" i="4" s="1"/>
  <c r="H252" i="4"/>
  <c r="I252" i="4" s="1"/>
  <c r="K251" i="4"/>
  <c r="I253" i="3"/>
  <c r="K253" i="3" s="1"/>
  <c r="H254" i="3"/>
  <c r="N251" i="3"/>
  <c r="O251" i="3" s="1"/>
  <c r="B251" i="3"/>
  <c r="C251" i="3" s="1"/>
  <c r="T251" i="3"/>
  <c r="U251" i="3" s="1"/>
  <c r="W250" i="3"/>
  <c r="U249" i="2"/>
  <c r="W249" i="2" s="1"/>
  <c r="T250" i="2"/>
  <c r="H251" i="2"/>
  <c r="I250" i="2"/>
  <c r="K250" i="2" s="1"/>
  <c r="C253" i="2"/>
  <c r="B254" i="2" s="1"/>
  <c r="O250" i="2"/>
  <c r="N251" i="2" s="1"/>
  <c r="N252" i="7" l="1"/>
  <c r="O252" i="7" s="1"/>
  <c r="B252" i="7"/>
  <c r="C252" i="7" s="1"/>
  <c r="W251" i="7"/>
  <c r="T252" i="7"/>
  <c r="U252" i="7" s="1"/>
  <c r="K251" i="7"/>
  <c r="H252" i="7"/>
  <c r="I252" i="7" s="1"/>
  <c r="U250" i="6"/>
  <c r="W250" i="6" s="1"/>
  <c r="T251" i="6"/>
  <c r="B252" i="6"/>
  <c r="C252" i="6" s="1"/>
  <c r="K252" i="6"/>
  <c r="H253" i="6"/>
  <c r="I253" i="6" s="1"/>
  <c r="U250" i="5"/>
  <c r="W250" i="5" s="1"/>
  <c r="T251" i="5"/>
  <c r="N251" i="6"/>
  <c r="O251" i="6" s="1"/>
  <c r="N251" i="5"/>
  <c r="O251" i="5" s="1"/>
  <c r="U250" i="4"/>
  <c r="W250" i="4" s="1"/>
  <c r="T251" i="4"/>
  <c r="B252" i="5"/>
  <c r="C252" i="5" s="1"/>
  <c r="K252" i="5"/>
  <c r="H253" i="5"/>
  <c r="I253" i="5" s="1"/>
  <c r="N251" i="4"/>
  <c r="O251" i="4" s="1"/>
  <c r="K252" i="4"/>
  <c r="B253" i="4"/>
  <c r="C253" i="4" s="1"/>
  <c r="I254" i="3"/>
  <c r="K254" i="3" s="1"/>
  <c r="H255" i="3"/>
  <c r="H253" i="4"/>
  <c r="I253" i="4" s="1"/>
  <c r="B252" i="3"/>
  <c r="C252" i="3" s="1"/>
  <c r="N252" i="3"/>
  <c r="O252" i="3" s="1"/>
  <c r="T252" i="3"/>
  <c r="U252" i="3" s="1"/>
  <c r="W251" i="3"/>
  <c r="U250" i="2"/>
  <c r="W250" i="2" s="1"/>
  <c r="T251" i="2"/>
  <c r="I251" i="2"/>
  <c r="K251" i="2" s="1"/>
  <c r="H252" i="2"/>
  <c r="C254" i="2"/>
  <c r="B255" i="2" s="1"/>
  <c r="O251" i="2"/>
  <c r="N252" i="2" s="1"/>
  <c r="B253" i="7" l="1"/>
  <c r="C253" i="7" s="1"/>
  <c r="K252" i="7"/>
  <c r="N253" i="7"/>
  <c r="O253" i="7" s="1"/>
  <c r="H253" i="7"/>
  <c r="I253" i="7" s="1"/>
  <c r="W252" i="7"/>
  <c r="T253" i="7"/>
  <c r="U253" i="7" s="1"/>
  <c r="U251" i="6"/>
  <c r="W251" i="6" s="1"/>
  <c r="T252" i="6"/>
  <c r="N252" i="6"/>
  <c r="O252" i="6" s="1"/>
  <c r="B253" i="6"/>
  <c r="C253" i="6" s="1"/>
  <c r="U251" i="5"/>
  <c r="W251" i="5" s="1"/>
  <c r="T252" i="5"/>
  <c r="K253" i="6"/>
  <c r="H254" i="6"/>
  <c r="I254" i="6" s="1"/>
  <c r="N252" i="5"/>
  <c r="O252" i="5" s="1"/>
  <c r="B253" i="5"/>
  <c r="C253" i="5" s="1"/>
  <c r="U251" i="4"/>
  <c r="W251" i="4" s="1"/>
  <c r="T252" i="4"/>
  <c r="K253" i="5"/>
  <c r="H254" i="5"/>
  <c r="I254" i="5" s="1"/>
  <c r="N252" i="4"/>
  <c r="O252" i="4" s="1"/>
  <c r="B254" i="4"/>
  <c r="C254" i="4" s="1"/>
  <c r="H254" i="4"/>
  <c r="I254" i="4" s="1"/>
  <c r="K253" i="4"/>
  <c r="I255" i="3"/>
  <c r="K255" i="3" s="1"/>
  <c r="H256" i="3"/>
  <c r="B253" i="3"/>
  <c r="C253" i="3" s="1"/>
  <c r="N253" i="3"/>
  <c r="O253" i="3" s="1"/>
  <c r="T253" i="3"/>
  <c r="U253" i="3" s="1"/>
  <c r="W252" i="3"/>
  <c r="U251" i="2"/>
  <c r="W251" i="2" s="1"/>
  <c r="T252" i="2"/>
  <c r="H253" i="2"/>
  <c r="I252" i="2"/>
  <c r="K252" i="2" s="1"/>
  <c r="C255" i="2"/>
  <c r="B256" i="2" s="1"/>
  <c r="O252" i="2"/>
  <c r="N253" i="2" s="1"/>
  <c r="N254" i="7" l="1"/>
  <c r="O254" i="7" s="1"/>
  <c r="B254" i="7"/>
  <c r="C254" i="7" s="1"/>
  <c r="H254" i="7"/>
  <c r="I254" i="7" s="1"/>
  <c r="W253" i="7"/>
  <c r="T254" i="7"/>
  <c r="U254" i="7" s="1"/>
  <c r="K253" i="7"/>
  <c r="U252" i="6"/>
  <c r="W252" i="6" s="1"/>
  <c r="T253" i="6"/>
  <c r="B254" i="6"/>
  <c r="C254" i="6" s="1"/>
  <c r="K254" i="6"/>
  <c r="N253" i="6"/>
  <c r="O253" i="6" s="1"/>
  <c r="H255" i="6"/>
  <c r="I255" i="6" s="1"/>
  <c r="U252" i="5"/>
  <c r="W252" i="5" s="1"/>
  <c r="T253" i="5"/>
  <c r="N253" i="5"/>
  <c r="O253" i="5" s="1"/>
  <c r="K254" i="5"/>
  <c r="H255" i="5"/>
  <c r="I255" i="5" s="1"/>
  <c r="B254" i="5"/>
  <c r="C254" i="5" s="1"/>
  <c r="U252" i="4"/>
  <c r="W252" i="4" s="1"/>
  <c r="T253" i="4"/>
  <c r="N253" i="4"/>
  <c r="O253" i="4" s="1"/>
  <c r="B255" i="4"/>
  <c r="C255" i="4" s="1"/>
  <c r="H255" i="4"/>
  <c r="I255" i="4" s="1"/>
  <c r="K254" i="4"/>
  <c r="I256" i="3"/>
  <c r="K256" i="3" s="1"/>
  <c r="H257" i="3"/>
  <c r="B254" i="3"/>
  <c r="C254" i="3" s="1"/>
  <c r="N254" i="3"/>
  <c r="O254" i="3" s="1"/>
  <c r="T254" i="3"/>
  <c r="U254" i="3" s="1"/>
  <c r="W253" i="3"/>
  <c r="U252" i="2"/>
  <c r="W252" i="2" s="1"/>
  <c r="T253" i="2"/>
  <c r="H254" i="2"/>
  <c r="I253" i="2"/>
  <c r="K253" i="2" s="1"/>
  <c r="C256" i="2"/>
  <c r="B257" i="2" s="1"/>
  <c r="O253" i="2"/>
  <c r="N254" i="2" s="1"/>
  <c r="N255" i="7" l="1"/>
  <c r="O255" i="7" s="1"/>
  <c r="H255" i="7"/>
  <c r="I255" i="7" s="1"/>
  <c r="B255" i="7"/>
  <c r="C255" i="7" s="1"/>
  <c r="K254" i="7"/>
  <c r="W254" i="7"/>
  <c r="T255" i="7"/>
  <c r="U255" i="7" s="1"/>
  <c r="U253" i="6"/>
  <c r="W253" i="6" s="1"/>
  <c r="T254" i="6"/>
  <c r="N254" i="6"/>
  <c r="O254" i="6" s="1"/>
  <c r="H256" i="6"/>
  <c r="I256" i="6" s="1"/>
  <c r="B255" i="6"/>
  <c r="C255" i="6" s="1"/>
  <c r="K255" i="6"/>
  <c r="U253" i="5"/>
  <c r="W253" i="5" s="1"/>
  <c r="T254" i="5"/>
  <c r="B255" i="5"/>
  <c r="C255" i="5" s="1"/>
  <c r="N254" i="5"/>
  <c r="O254" i="5" s="1"/>
  <c r="K255" i="5"/>
  <c r="H256" i="5"/>
  <c r="I256" i="5" s="1"/>
  <c r="U253" i="4"/>
  <c r="W253" i="4" s="1"/>
  <c r="T254" i="4"/>
  <c r="K255" i="4"/>
  <c r="N254" i="4"/>
  <c r="O254" i="4" s="1"/>
  <c r="B256" i="4"/>
  <c r="C256" i="4" s="1"/>
  <c r="I257" i="3"/>
  <c r="K257" i="3" s="1"/>
  <c r="H258" i="3"/>
  <c r="H256" i="4"/>
  <c r="I256" i="4" s="1"/>
  <c r="W254" i="3"/>
  <c r="B255" i="3"/>
  <c r="C255" i="3" s="1"/>
  <c r="N255" i="3"/>
  <c r="O255" i="3" s="1"/>
  <c r="T255" i="3"/>
  <c r="U255" i="3" s="1"/>
  <c r="U253" i="2"/>
  <c r="W253" i="2" s="1"/>
  <c r="T254" i="2"/>
  <c r="H255" i="2"/>
  <c r="I254" i="2"/>
  <c r="K254" i="2" s="1"/>
  <c r="C257" i="2"/>
  <c r="B258" i="2" s="1"/>
  <c r="O254" i="2"/>
  <c r="N255" i="2" s="1"/>
  <c r="B256" i="7" l="1"/>
  <c r="C256" i="7" s="1"/>
  <c r="N256" i="7"/>
  <c r="O256" i="7" s="1"/>
  <c r="W255" i="7"/>
  <c r="T256" i="7"/>
  <c r="U256" i="7" s="1"/>
  <c r="K255" i="7"/>
  <c r="H256" i="7"/>
  <c r="I256" i="7" s="1"/>
  <c r="U254" i="6"/>
  <c r="W254" i="6" s="1"/>
  <c r="T255" i="6"/>
  <c r="B256" i="6"/>
  <c r="C256" i="6" s="1"/>
  <c r="K256" i="6"/>
  <c r="N255" i="6"/>
  <c r="O255" i="6" s="1"/>
  <c r="H257" i="6"/>
  <c r="I257" i="6" s="1"/>
  <c r="U254" i="5"/>
  <c r="W254" i="5" s="1"/>
  <c r="T255" i="5"/>
  <c r="K256" i="5"/>
  <c r="H257" i="5"/>
  <c r="I257" i="5" s="1"/>
  <c r="N255" i="5"/>
  <c r="O255" i="5" s="1"/>
  <c r="B256" i="5"/>
  <c r="C256" i="5" s="1"/>
  <c r="U254" i="4"/>
  <c r="W254" i="4" s="1"/>
  <c r="T255" i="4"/>
  <c r="N255" i="4"/>
  <c r="O255" i="4" s="1"/>
  <c r="H259" i="3"/>
  <c r="I258" i="3"/>
  <c r="K258" i="3" s="1"/>
  <c r="B257" i="4"/>
  <c r="C257" i="4" s="1"/>
  <c r="H257" i="4"/>
  <c r="I257" i="4" s="1"/>
  <c r="K256" i="4"/>
  <c r="N256" i="3"/>
  <c r="O256" i="3" s="1"/>
  <c r="B256" i="3"/>
  <c r="C256" i="3" s="1"/>
  <c r="T256" i="3"/>
  <c r="U256" i="3" s="1"/>
  <c r="W255" i="3"/>
  <c r="U254" i="2"/>
  <c r="W254" i="2" s="1"/>
  <c r="T255" i="2"/>
  <c r="I255" i="2"/>
  <c r="K255" i="2" s="1"/>
  <c r="H256" i="2"/>
  <c r="C258" i="2"/>
  <c r="B259" i="2" s="1"/>
  <c r="O255" i="2"/>
  <c r="N256" i="2" s="1"/>
  <c r="N257" i="7" l="1"/>
  <c r="O257" i="7" s="1"/>
  <c r="B257" i="7"/>
  <c r="C257" i="7" s="1"/>
  <c r="W256" i="7"/>
  <c r="T257" i="7"/>
  <c r="U257" i="7" s="1"/>
  <c r="K256" i="7"/>
  <c r="H257" i="7"/>
  <c r="I257" i="7" s="1"/>
  <c r="U255" i="6"/>
  <c r="W255" i="6" s="1"/>
  <c r="T256" i="6"/>
  <c r="N256" i="6"/>
  <c r="O256" i="6" s="1"/>
  <c r="B257" i="6"/>
  <c r="C257" i="6" s="1"/>
  <c r="H258" i="6"/>
  <c r="I258" i="6" s="1"/>
  <c r="K257" i="6"/>
  <c r="U255" i="5"/>
  <c r="W255" i="5" s="1"/>
  <c r="T256" i="5"/>
  <c r="B257" i="5"/>
  <c r="C257" i="5" s="1"/>
  <c r="U255" i="4"/>
  <c r="W255" i="4" s="1"/>
  <c r="T256" i="4"/>
  <c r="N256" i="5"/>
  <c r="O256" i="5" s="1"/>
  <c r="K257" i="5"/>
  <c r="H258" i="5"/>
  <c r="I258" i="5" s="1"/>
  <c r="B258" i="4"/>
  <c r="C258" i="4" s="1"/>
  <c r="K257" i="4"/>
  <c r="N256" i="4"/>
  <c r="O256" i="4" s="1"/>
  <c r="H258" i="4"/>
  <c r="I258" i="4" s="1"/>
  <c r="I259" i="3"/>
  <c r="K259" i="3" s="1"/>
  <c r="H260" i="3"/>
  <c r="W256" i="3"/>
  <c r="B257" i="3"/>
  <c r="C257" i="3" s="1"/>
  <c r="N257" i="3"/>
  <c r="O257" i="3" s="1"/>
  <c r="T257" i="3"/>
  <c r="U257" i="3" s="1"/>
  <c r="U255" i="2"/>
  <c r="W255" i="2" s="1"/>
  <c r="T256" i="2"/>
  <c r="H257" i="2"/>
  <c r="I256" i="2"/>
  <c r="K256" i="2" s="1"/>
  <c r="C259" i="2"/>
  <c r="B260" i="2" s="1"/>
  <c r="O256" i="2"/>
  <c r="N257" i="2" s="1"/>
  <c r="B258" i="7" l="1"/>
  <c r="C258" i="7" s="1"/>
  <c r="K257" i="7"/>
  <c r="W257" i="7"/>
  <c r="T258" i="7"/>
  <c r="U258" i="7" s="1"/>
  <c r="N258" i="7"/>
  <c r="O258" i="7" s="1"/>
  <c r="H258" i="7"/>
  <c r="I258" i="7" s="1"/>
  <c r="U256" i="6"/>
  <c r="W256" i="6" s="1"/>
  <c r="T257" i="6"/>
  <c r="N257" i="6"/>
  <c r="O257" i="6" s="1"/>
  <c r="B258" i="6"/>
  <c r="C258" i="6" s="1"/>
  <c r="K258" i="6"/>
  <c r="H259" i="6"/>
  <c r="I259" i="6" s="1"/>
  <c r="U256" i="5"/>
  <c r="W256" i="5" s="1"/>
  <c r="T257" i="5"/>
  <c r="N257" i="5"/>
  <c r="O257" i="5" s="1"/>
  <c r="U256" i="4"/>
  <c r="W256" i="4" s="1"/>
  <c r="T257" i="4"/>
  <c r="B258" i="5"/>
  <c r="C258" i="5" s="1"/>
  <c r="K258" i="5"/>
  <c r="H259" i="5"/>
  <c r="I259" i="5" s="1"/>
  <c r="N257" i="4"/>
  <c r="O257" i="4" s="1"/>
  <c r="B259" i="4"/>
  <c r="C259" i="4" s="1"/>
  <c r="H259" i="4"/>
  <c r="I259" i="4" s="1"/>
  <c r="I260" i="3"/>
  <c r="K260" i="3" s="1"/>
  <c r="H261" i="3"/>
  <c r="K258" i="4"/>
  <c r="N258" i="3"/>
  <c r="O258" i="3" s="1"/>
  <c r="B258" i="3"/>
  <c r="C258" i="3" s="1"/>
  <c r="T258" i="3"/>
  <c r="U258" i="3" s="1"/>
  <c r="W257" i="3"/>
  <c r="U256" i="2"/>
  <c r="W256" i="2" s="1"/>
  <c r="T257" i="2"/>
  <c r="H258" i="2"/>
  <c r="I257" i="2"/>
  <c r="K257" i="2" s="1"/>
  <c r="C260" i="2"/>
  <c r="B261" i="2" s="1"/>
  <c r="O257" i="2"/>
  <c r="N258" i="2" s="1"/>
  <c r="N259" i="7" l="1"/>
  <c r="O259" i="7" s="1"/>
  <c r="K258" i="7"/>
  <c r="H259" i="7"/>
  <c r="I259" i="7" s="1"/>
  <c r="W258" i="7"/>
  <c r="T259" i="7"/>
  <c r="U259" i="7" s="1"/>
  <c r="B259" i="7"/>
  <c r="C259" i="7" s="1"/>
  <c r="U257" i="6"/>
  <c r="W257" i="6" s="1"/>
  <c r="T258" i="6"/>
  <c r="B259" i="6"/>
  <c r="C259" i="6" s="1"/>
  <c r="N258" i="6"/>
  <c r="O258" i="6" s="1"/>
  <c r="U257" i="5"/>
  <c r="W257" i="5" s="1"/>
  <c r="T258" i="5"/>
  <c r="K259" i="6"/>
  <c r="H260" i="6"/>
  <c r="I260" i="6" s="1"/>
  <c r="N258" i="5"/>
  <c r="O258" i="5" s="1"/>
  <c r="B259" i="5"/>
  <c r="C259" i="5" s="1"/>
  <c r="U257" i="4"/>
  <c r="W257" i="4" s="1"/>
  <c r="T258" i="4"/>
  <c r="K259" i="5"/>
  <c r="H260" i="5"/>
  <c r="I260" i="5" s="1"/>
  <c r="N258" i="4"/>
  <c r="O258" i="4" s="1"/>
  <c r="B260" i="4"/>
  <c r="C260" i="4" s="1"/>
  <c r="I261" i="3"/>
  <c r="K261" i="3" s="1"/>
  <c r="H262" i="3"/>
  <c r="K259" i="4"/>
  <c r="H260" i="4"/>
  <c r="I260" i="4" s="1"/>
  <c r="B259" i="3"/>
  <c r="C259" i="3" s="1"/>
  <c r="N259" i="3"/>
  <c r="O259" i="3" s="1"/>
  <c r="T259" i="3"/>
  <c r="U259" i="3" s="1"/>
  <c r="W258" i="3"/>
  <c r="H259" i="2"/>
  <c r="I258" i="2"/>
  <c r="K258" i="2" s="1"/>
  <c r="U257" i="2"/>
  <c r="W257" i="2" s="1"/>
  <c r="T258" i="2"/>
  <c r="C261" i="2"/>
  <c r="B262" i="2" s="1"/>
  <c r="O258" i="2"/>
  <c r="N259" i="2" s="1"/>
  <c r="B260" i="7" l="1"/>
  <c r="C260" i="7" s="1"/>
  <c r="N260" i="7"/>
  <c r="O260" i="7" s="1"/>
  <c r="K259" i="7"/>
  <c r="H260" i="7"/>
  <c r="I260" i="7" s="1"/>
  <c r="W259" i="7"/>
  <c r="T260" i="7"/>
  <c r="U260" i="7" s="1"/>
  <c r="U258" i="6"/>
  <c r="W258" i="6" s="1"/>
  <c r="T259" i="6"/>
  <c r="N259" i="6"/>
  <c r="O259" i="6" s="1"/>
  <c r="B260" i="6"/>
  <c r="C260" i="6" s="1"/>
  <c r="U258" i="5"/>
  <c r="W258" i="5" s="1"/>
  <c r="T259" i="5"/>
  <c r="K260" i="6"/>
  <c r="H261" i="6"/>
  <c r="I261" i="6" s="1"/>
  <c r="B260" i="5"/>
  <c r="C260" i="5" s="1"/>
  <c r="N259" i="5"/>
  <c r="O259" i="5" s="1"/>
  <c r="U258" i="4"/>
  <c r="W258" i="4" s="1"/>
  <c r="T259" i="4"/>
  <c r="K260" i="5"/>
  <c r="H261" i="5"/>
  <c r="I261" i="5" s="1"/>
  <c r="N259" i="4"/>
  <c r="O259" i="4" s="1"/>
  <c r="I262" i="3"/>
  <c r="K262" i="3" s="1"/>
  <c r="H263" i="3"/>
  <c r="H261" i="4"/>
  <c r="I261" i="4" s="1"/>
  <c r="K260" i="4"/>
  <c r="B261" i="4"/>
  <c r="C261" i="4" s="1"/>
  <c r="N260" i="3"/>
  <c r="O260" i="3" s="1"/>
  <c r="B260" i="3"/>
  <c r="C260" i="3" s="1"/>
  <c r="T260" i="3"/>
  <c r="U260" i="3" s="1"/>
  <c r="W259" i="3"/>
  <c r="I259" i="2"/>
  <c r="K259" i="2" s="1"/>
  <c r="H260" i="2"/>
  <c r="U258" i="2"/>
  <c r="W258" i="2" s="1"/>
  <c r="T259" i="2"/>
  <c r="C262" i="2"/>
  <c r="B263" i="2" s="1"/>
  <c r="O259" i="2"/>
  <c r="N260" i="2" s="1"/>
  <c r="N261" i="7" l="1"/>
  <c r="O261" i="7" s="1"/>
  <c r="K260" i="7"/>
  <c r="B261" i="7"/>
  <c r="C261" i="7" s="1"/>
  <c r="H261" i="7"/>
  <c r="I261" i="7" s="1"/>
  <c r="W260" i="7"/>
  <c r="T261" i="7"/>
  <c r="U261" i="7" s="1"/>
  <c r="U259" i="6"/>
  <c r="W259" i="6" s="1"/>
  <c r="T260" i="6"/>
  <c r="B261" i="6"/>
  <c r="C261" i="6" s="1"/>
  <c r="N260" i="6"/>
  <c r="O260" i="6" s="1"/>
  <c r="K261" i="6"/>
  <c r="H262" i="6"/>
  <c r="I262" i="6" s="1"/>
  <c r="U259" i="5"/>
  <c r="W259" i="5" s="1"/>
  <c r="T260" i="5"/>
  <c r="N260" i="5"/>
  <c r="O260" i="5" s="1"/>
  <c r="K261" i="5"/>
  <c r="B261" i="5"/>
  <c r="C261" i="5" s="1"/>
  <c r="U259" i="4"/>
  <c r="W259" i="4" s="1"/>
  <c r="T260" i="4"/>
  <c r="H262" i="5"/>
  <c r="I262" i="5" s="1"/>
  <c r="B262" i="4"/>
  <c r="C262" i="4" s="1"/>
  <c r="K261" i="4"/>
  <c r="N260" i="4"/>
  <c r="O260" i="4" s="1"/>
  <c r="H262" i="4"/>
  <c r="I262" i="4" s="1"/>
  <c r="I263" i="3"/>
  <c r="K263" i="3" s="1"/>
  <c r="H264" i="3"/>
  <c r="N261" i="3"/>
  <c r="O261" i="3" s="1"/>
  <c r="B261" i="3"/>
  <c r="C261" i="3" s="1"/>
  <c r="T261" i="3"/>
  <c r="U261" i="3" s="1"/>
  <c r="W260" i="3"/>
  <c r="U259" i="2"/>
  <c r="W259" i="2" s="1"/>
  <c r="T260" i="2"/>
  <c r="H261" i="2"/>
  <c r="I260" i="2"/>
  <c r="K260" i="2" s="1"/>
  <c r="C263" i="2"/>
  <c r="B264" i="2" s="1"/>
  <c r="O260" i="2"/>
  <c r="N261" i="2" s="1"/>
  <c r="B262" i="7" l="1"/>
  <c r="C262" i="7" s="1"/>
  <c r="K261" i="7"/>
  <c r="H262" i="7"/>
  <c r="I262" i="7" s="1"/>
  <c r="N262" i="7"/>
  <c r="O262" i="7" s="1"/>
  <c r="W261" i="7"/>
  <c r="T262" i="7"/>
  <c r="U262" i="7" s="1"/>
  <c r="U260" i="6"/>
  <c r="W260" i="6" s="1"/>
  <c r="T261" i="6"/>
  <c r="N261" i="6"/>
  <c r="O261" i="6" s="1"/>
  <c r="K262" i="6"/>
  <c r="H263" i="6"/>
  <c r="I263" i="6" s="1"/>
  <c r="B262" i="6"/>
  <c r="C262" i="6" s="1"/>
  <c r="U260" i="5"/>
  <c r="W260" i="5" s="1"/>
  <c r="T261" i="5"/>
  <c r="N261" i="5"/>
  <c r="O261" i="5" s="1"/>
  <c r="K262" i="5"/>
  <c r="H263" i="5"/>
  <c r="I263" i="5" s="1"/>
  <c r="U260" i="4"/>
  <c r="W260" i="4" s="1"/>
  <c r="T261" i="4"/>
  <c r="B262" i="5"/>
  <c r="C262" i="5" s="1"/>
  <c r="N261" i="4"/>
  <c r="O261" i="4" s="1"/>
  <c r="B263" i="4"/>
  <c r="C263" i="4" s="1"/>
  <c r="I264" i="3"/>
  <c r="K264" i="3" s="1"/>
  <c r="H265" i="3"/>
  <c r="H263" i="4"/>
  <c r="I263" i="4" s="1"/>
  <c r="K262" i="4"/>
  <c r="N262" i="3"/>
  <c r="O262" i="3" s="1"/>
  <c r="T262" i="3"/>
  <c r="U262" i="3" s="1"/>
  <c r="W261" i="3"/>
  <c r="B262" i="3"/>
  <c r="C262" i="3" s="1"/>
  <c r="U260" i="2"/>
  <c r="W260" i="2" s="1"/>
  <c r="T261" i="2"/>
  <c r="H262" i="2"/>
  <c r="I261" i="2"/>
  <c r="K261" i="2" s="1"/>
  <c r="C264" i="2"/>
  <c r="B265" i="2" s="1"/>
  <c r="O261" i="2"/>
  <c r="N262" i="2" s="1"/>
  <c r="N263" i="7" l="1"/>
  <c r="O263" i="7" s="1"/>
  <c r="W262" i="7"/>
  <c r="T263" i="7"/>
  <c r="U263" i="7" s="1"/>
  <c r="B263" i="7"/>
  <c r="C263" i="7" s="1"/>
  <c r="K262" i="7"/>
  <c r="H263" i="7"/>
  <c r="I263" i="7" s="1"/>
  <c r="U261" i="6"/>
  <c r="W261" i="6" s="1"/>
  <c r="T262" i="6"/>
  <c r="B263" i="6"/>
  <c r="C263" i="6" s="1"/>
  <c r="K263" i="6"/>
  <c r="N262" i="6"/>
  <c r="O262" i="6" s="1"/>
  <c r="U261" i="5"/>
  <c r="W261" i="5" s="1"/>
  <c r="T262" i="5"/>
  <c r="H264" i="6"/>
  <c r="I264" i="6" s="1"/>
  <c r="B263" i="5"/>
  <c r="C263" i="5" s="1"/>
  <c r="N262" i="5"/>
  <c r="O262" i="5" s="1"/>
  <c r="U261" i="4"/>
  <c r="W261" i="4" s="1"/>
  <c r="T262" i="4"/>
  <c r="K263" i="5"/>
  <c r="H264" i="5"/>
  <c r="I264" i="5" s="1"/>
  <c r="N262" i="4"/>
  <c r="O262" i="4" s="1"/>
  <c r="B264" i="4"/>
  <c r="C264" i="4" s="1"/>
  <c r="I265" i="3"/>
  <c r="K265" i="3" s="1"/>
  <c r="H266" i="3"/>
  <c r="H264" i="4"/>
  <c r="I264" i="4" s="1"/>
  <c r="K263" i="4"/>
  <c r="B263" i="3"/>
  <c r="C263" i="3" s="1"/>
  <c r="N263" i="3"/>
  <c r="O263" i="3" s="1"/>
  <c r="T263" i="3"/>
  <c r="U263" i="3" s="1"/>
  <c r="W262" i="3"/>
  <c r="U261" i="2"/>
  <c r="W261" i="2" s="1"/>
  <c r="T262" i="2"/>
  <c r="H263" i="2"/>
  <c r="I262" i="2"/>
  <c r="K262" i="2" s="1"/>
  <c r="C265" i="2"/>
  <c r="B266" i="2" s="1"/>
  <c r="O262" i="2"/>
  <c r="N263" i="2" s="1"/>
  <c r="B264" i="7" l="1"/>
  <c r="C264" i="7" s="1"/>
  <c r="N264" i="7"/>
  <c r="O264" i="7" s="1"/>
  <c r="W263" i="7"/>
  <c r="K263" i="7"/>
  <c r="H264" i="7"/>
  <c r="I264" i="7" s="1"/>
  <c r="T264" i="7"/>
  <c r="U264" i="7" s="1"/>
  <c r="U262" i="6"/>
  <c r="W262" i="6" s="1"/>
  <c r="T263" i="6"/>
  <c r="H265" i="6"/>
  <c r="I265" i="6" s="1"/>
  <c r="N263" i="6"/>
  <c r="O263" i="6" s="1"/>
  <c r="K264" i="6"/>
  <c r="B264" i="6"/>
  <c r="C264" i="6" s="1"/>
  <c r="U262" i="5"/>
  <c r="W262" i="5" s="1"/>
  <c r="T263" i="5"/>
  <c r="N263" i="5"/>
  <c r="O263" i="5" s="1"/>
  <c r="B264" i="5"/>
  <c r="C264" i="5" s="1"/>
  <c r="K264" i="5"/>
  <c r="H265" i="5"/>
  <c r="I265" i="5" s="1"/>
  <c r="U262" i="4"/>
  <c r="W262" i="4" s="1"/>
  <c r="T263" i="4"/>
  <c r="B265" i="4"/>
  <c r="C265" i="4" s="1"/>
  <c r="N263" i="4"/>
  <c r="O263" i="4" s="1"/>
  <c r="H267" i="3"/>
  <c r="I266" i="3"/>
  <c r="K266" i="3" s="1"/>
  <c r="H265" i="4"/>
  <c r="I265" i="4" s="1"/>
  <c r="K264" i="4"/>
  <c r="B264" i="3"/>
  <c r="C264" i="3" s="1"/>
  <c r="N264" i="3"/>
  <c r="O264" i="3" s="1"/>
  <c r="W263" i="3"/>
  <c r="T264" i="3"/>
  <c r="U264" i="3" s="1"/>
  <c r="U262" i="2"/>
  <c r="W262" i="2" s="1"/>
  <c r="T263" i="2"/>
  <c r="H264" i="2"/>
  <c r="I263" i="2"/>
  <c r="K263" i="2" s="1"/>
  <c r="C266" i="2"/>
  <c r="B267" i="2" s="1"/>
  <c r="O263" i="2"/>
  <c r="N264" i="2" s="1"/>
  <c r="N265" i="7" l="1"/>
  <c r="O265" i="7" s="1"/>
  <c r="K264" i="7"/>
  <c r="B265" i="7"/>
  <c r="C265" i="7" s="1"/>
  <c r="W264" i="7"/>
  <c r="T265" i="7"/>
  <c r="U265" i="7" s="1"/>
  <c r="H265" i="7"/>
  <c r="I265" i="7" s="1"/>
  <c r="U263" i="6"/>
  <c r="W263" i="6" s="1"/>
  <c r="T264" i="6"/>
  <c r="N264" i="6"/>
  <c r="O264" i="6" s="1"/>
  <c r="B265" i="6"/>
  <c r="C265" i="6" s="1"/>
  <c r="K265" i="6"/>
  <c r="H266" i="6"/>
  <c r="I266" i="6" s="1"/>
  <c r="U263" i="5"/>
  <c r="W263" i="5" s="1"/>
  <c r="T264" i="5"/>
  <c r="K265" i="5"/>
  <c r="H266" i="5"/>
  <c r="I266" i="5" s="1"/>
  <c r="N264" i="5"/>
  <c r="O264" i="5" s="1"/>
  <c r="B265" i="5"/>
  <c r="C265" i="5" s="1"/>
  <c r="U263" i="4"/>
  <c r="W263" i="4" s="1"/>
  <c r="T264" i="4"/>
  <c r="B266" i="4"/>
  <c r="C266" i="4" s="1"/>
  <c r="N264" i="4"/>
  <c r="O264" i="4" s="1"/>
  <c r="H266" i="4"/>
  <c r="I266" i="4" s="1"/>
  <c r="K265" i="4"/>
  <c r="I267" i="3"/>
  <c r="K267" i="3" s="1"/>
  <c r="H268" i="3"/>
  <c r="N265" i="3"/>
  <c r="O265" i="3" s="1"/>
  <c r="W264" i="3"/>
  <c r="T265" i="3"/>
  <c r="U265" i="3" s="1"/>
  <c r="B265" i="3"/>
  <c r="C265" i="3" s="1"/>
  <c r="U263" i="2"/>
  <c r="W263" i="2" s="1"/>
  <c r="T264" i="2"/>
  <c r="H265" i="2"/>
  <c r="I264" i="2"/>
  <c r="K264" i="2" s="1"/>
  <c r="C267" i="2"/>
  <c r="B268" i="2" s="1"/>
  <c r="O264" i="2"/>
  <c r="N265" i="2" s="1"/>
  <c r="B266" i="7" l="1"/>
  <c r="C266" i="7" s="1"/>
  <c r="N266" i="7"/>
  <c r="O266" i="7" s="1"/>
  <c r="W265" i="7"/>
  <c r="T266" i="7"/>
  <c r="U266" i="7" s="1"/>
  <c r="K265" i="7"/>
  <c r="H266" i="7"/>
  <c r="I266" i="7" s="1"/>
  <c r="U264" i="6"/>
  <c r="W264" i="6" s="1"/>
  <c r="T265" i="6"/>
  <c r="H267" i="6"/>
  <c r="I267" i="6" s="1"/>
  <c r="K266" i="6"/>
  <c r="N265" i="6"/>
  <c r="O265" i="6" s="1"/>
  <c r="B266" i="6"/>
  <c r="C266" i="6" s="1"/>
  <c r="U264" i="5"/>
  <c r="W264" i="5" s="1"/>
  <c r="T265" i="5"/>
  <c r="N265" i="5"/>
  <c r="O265" i="5" s="1"/>
  <c r="B266" i="5"/>
  <c r="C266" i="5" s="1"/>
  <c r="K266" i="5"/>
  <c r="H267" i="5"/>
  <c r="I267" i="5" s="1"/>
  <c r="U264" i="4"/>
  <c r="W264" i="4" s="1"/>
  <c r="T265" i="4"/>
  <c r="N265" i="4"/>
  <c r="O265" i="4" s="1"/>
  <c r="B267" i="4"/>
  <c r="C267" i="4" s="1"/>
  <c r="I268" i="3"/>
  <c r="K268" i="3" s="1"/>
  <c r="H269" i="3"/>
  <c r="H267" i="4"/>
  <c r="I267" i="4" s="1"/>
  <c r="K266" i="4"/>
  <c r="W265" i="3"/>
  <c r="N266" i="3"/>
  <c r="O266" i="3" s="1"/>
  <c r="B266" i="3"/>
  <c r="C266" i="3" s="1"/>
  <c r="T266" i="3"/>
  <c r="U266" i="3" s="1"/>
  <c r="U264" i="2"/>
  <c r="W264" i="2" s="1"/>
  <c r="T265" i="2"/>
  <c r="I265" i="2"/>
  <c r="K265" i="2" s="1"/>
  <c r="H266" i="2"/>
  <c r="C268" i="2"/>
  <c r="B269" i="2" s="1"/>
  <c r="O265" i="2"/>
  <c r="N266" i="2" s="1"/>
  <c r="N267" i="7" l="1"/>
  <c r="O267" i="7" s="1"/>
  <c r="K266" i="7"/>
  <c r="W266" i="7"/>
  <c r="H267" i="7"/>
  <c r="I267" i="7" s="1"/>
  <c r="T267" i="7"/>
  <c r="U267" i="7" s="1"/>
  <c r="B267" i="7"/>
  <c r="C267" i="7" s="1"/>
  <c r="U265" i="6"/>
  <c r="W265" i="6" s="1"/>
  <c r="T266" i="6"/>
  <c r="U265" i="5"/>
  <c r="W265" i="5" s="1"/>
  <c r="T266" i="5"/>
  <c r="N266" i="6"/>
  <c r="O266" i="6" s="1"/>
  <c r="K267" i="6"/>
  <c r="H268" i="6"/>
  <c r="I268" i="6" s="1"/>
  <c r="B267" i="6"/>
  <c r="C267" i="6" s="1"/>
  <c r="U265" i="4"/>
  <c r="W265" i="4" s="1"/>
  <c r="T266" i="4"/>
  <c r="B267" i="5"/>
  <c r="C267" i="5" s="1"/>
  <c r="N266" i="5"/>
  <c r="O266" i="5" s="1"/>
  <c r="K267" i="5"/>
  <c r="H268" i="5"/>
  <c r="I268" i="5" s="1"/>
  <c r="B268" i="4"/>
  <c r="C268" i="4" s="1"/>
  <c r="K267" i="4"/>
  <c r="N266" i="4"/>
  <c r="O266" i="4" s="1"/>
  <c r="I269" i="3"/>
  <c r="K269" i="3" s="1"/>
  <c r="H270" i="3"/>
  <c r="H268" i="4"/>
  <c r="I268" i="4" s="1"/>
  <c r="N267" i="3"/>
  <c r="O267" i="3" s="1"/>
  <c r="W266" i="3"/>
  <c r="T267" i="3"/>
  <c r="U267" i="3" s="1"/>
  <c r="B267" i="3"/>
  <c r="C267" i="3" s="1"/>
  <c r="U265" i="2"/>
  <c r="W265" i="2" s="1"/>
  <c r="T266" i="2"/>
  <c r="H267" i="2"/>
  <c r="I266" i="2"/>
  <c r="K266" i="2" s="1"/>
  <c r="C269" i="2"/>
  <c r="B270" i="2" s="1"/>
  <c r="O266" i="2"/>
  <c r="N267" i="2" s="1"/>
  <c r="B268" i="7" l="1"/>
  <c r="C268" i="7" s="1"/>
  <c r="N268" i="7"/>
  <c r="O268" i="7" s="1"/>
  <c r="T268" i="7"/>
  <c r="U268" i="7" s="1"/>
  <c r="K267" i="7"/>
  <c r="H268" i="7"/>
  <c r="I268" i="7" s="1"/>
  <c r="W267" i="7"/>
  <c r="U266" i="6"/>
  <c r="W266" i="6" s="1"/>
  <c r="T267" i="6"/>
  <c r="N267" i="6"/>
  <c r="O267" i="6" s="1"/>
  <c r="K268" i="6"/>
  <c r="B268" i="6"/>
  <c r="C268" i="6" s="1"/>
  <c r="U266" i="5"/>
  <c r="W266" i="5" s="1"/>
  <c r="T267" i="5"/>
  <c r="H269" i="6"/>
  <c r="I269" i="6" s="1"/>
  <c r="N267" i="5"/>
  <c r="O267" i="5" s="1"/>
  <c r="B268" i="5"/>
  <c r="C268" i="5" s="1"/>
  <c r="K268" i="5"/>
  <c r="H269" i="5"/>
  <c r="I269" i="5" s="1"/>
  <c r="U266" i="4"/>
  <c r="W266" i="4" s="1"/>
  <c r="T267" i="4"/>
  <c r="B269" i="4"/>
  <c r="C269" i="4" s="1"/>
  <c r="I270" i="3"/>
  <c r="K270" i="3" s="1"/>
  <c r="H271" i="3"/>
  <c r="N267" i="4"/>
  <c r="O267" i="4" s="1"/>
  <c r="H269" i="4"/>
  <c r="I269" i="4" s="1"/>
  <c r="K268" i="4"/>
  <c r="N268" i="3"/>
  <c r="O268" i="3" s="1"/>
  <c r="B268" i="3"/>
  <c r="C268" i="3" s="1"/>
  <c r="W267" i="3"/>
  <c r="T268" i="3"/>
  <c r="U268" i="3" s="1"/>
  <c r="U266" i="2"/>
  <c r="W266" i="2" s="1"/>
  <c r="T267" i="2"/>
  <c r="I267" i="2"/>
  <c r="K267" i="2" s="1"/>
  <c r="H268" i="2"/>
  <c r="C270" i="2"/>
  <c r="B271" i="2" s="1"/>
  <c r="O267" i="2"/>
  <c r="N268" i="2" s="1"/>
  <c r="B269" i="7" l="1"/>
  <c r="C269" i="7" s="1"/>
  <c r="W268" i="7"/>
  <c r="T269" i="7"/>
  <c r="U269" i="7" s="1"/>
  <c r="N269" i="7"/>
  <c r="O269" i="7" s="1"/>
  <c r="K268" i="7"/>
  <c r="H269" i="7"/>
  <c r="I269" i="7" s="1"/>
  <c r="U267" i="6"/>
  <c r="W267" i="6" s="1"/>
  <c r="T268" i="6"/>
  <c r="N268" i="6"/>
  <c r="O268" i="6" s="1"/>
  <c r="H270" i="6"/>
  <c r="I270" i="6" s="1"/>
  <c r="B269" i="6"/>
  <c r="C269" i="6" s="1"/>
  <c r="K269" i="6"/>
  <c r="U267" i="5"/>
  <c r="W267" i="5" s="1"/>
  <c r="T268" i="5"/>
  <c r="B269" i="5"/>
  <c r="C269" i="5" s="1"/>
  <c r="K269" i="5"/>
  <c r="H270" i="5"/>
  <c r="I270" i="5" s="1"/>
  <c r="N268" i="5"/>
  <c r="O268" i="5" s="1"/>
  <c r="U267" i="4"/>
  <c r="W267" i="4" s="1"/>
  <c r="T268" i="4"/>
  <c r="N268" i="4"/>
  <c r="O268" i="4" s="1"/>
  <c r="H270" i="4"/>
  <c r="I270" i="4" s="1"/>
  <c r="K269" i="4"/>
  <c r="I271" i="3"/>
  <c r="K271" i="3" s="1"/>
  <c r="H272" i="3"/>
  <c r="B270" i="4"/>
  <c r="C270" i="4" s="1"/>
  <c r="B269" i="3"/>
  <c r="C269" i="3" s="1"/>
  <c r="W268" i="3"/>
  <c r="N269" i="3"/>
  <c r="O269" i="3" s="1"/>
  <c r="T269" i="3"/>
  <c r="U269" i="3" s="1"/>
  <c r="U267" i="2"/>
  <c r="W267" i="2" s="1"/>
  <c r="T268" i="2"/>
  <c r="H269" i="2"/>
  <c r="I268" i="2"/>
  <c r="K268" i="2" s="1"/>
  <c r="C271" i="2"/>
  <c r="B272" i="2" s="1"/>
  <c r="O268" i="2"/>
  <c r="N269" i="2" s="1"/>
  <c r="N270" i="7" l="1"/>
  <c r="O270" i="7" s="1"/>
  <c r="B270" i="7"/>
  <c r="C270" i="7" s="1"/>
  <c r="K269" i="7"/>
  <c r="H270" i="7"/>
  <c r="I270" i="7" s="1"/>
  <c r="W269" i="7"/>
  <c r="T270" i="7"/>
  <c r="U270" i="7" s="1"/>
  <c r="U268" i="6"/>
  <c r="W268" i="6" s="1"/>
  <c r="T269" i="6"/>
  <c r="H271" i="6"/>
  <c r="I271" i="6" s="1"/>
  <c r="B270" i="6"/>
  <c r="C270" i="6" s="1"/>
  <c r="N269" i="6"/>
  <c r="O269" i="6" s="1"/>
  <c r="U268" i="5"/>
  <c r="W268" i="5" s="1"/>
  <c r="T269" i="5"/>
  <c r="K270" i="6"/>
  <c r="B270" i="5"/>
  <c r="C270" i="5" s="1"/>
  <c r="N269" i="5"/>
  <c r="O269" i="5" s="1"/>
  <c r="K270" i="5"/>
  <c r="H271" i="5"/>
  <c r="I271" i="5" s="1"/>
  <c r="U268" i="4"/>
  <c r="W268" i="4" s="1"/>
  <c r="T269" i="4"/>
  <c r="B271" i="4"/>
  <c r="C271" i="4" s="1"/>
  <c r="N269" i="4"/>
  <c r="O269" i="4" s="1"/>
  <c r="I272" i="3"/>
  <c r="K272" i="3" s="1"/>
  <c r="H273" i="3"/>
  <c r="H271" i="4"/>
  <c r="I271" i="4" s="1"/>
  <c r="K270" i="4"/>
  <c r="N270" i="3"/>
  <c r="O270" i="3" s="1"/>
  <c r="B270" i="3"/>
  <c r="C270" i="3" s="1"/>
  <c r="T270" i="3"/>
  <c r="U270" i="3" s="1"/>
  <c r="W269" i="3"/>
  <c r="U268" i="2"/>
  <c r="W268" i="2" s="1"/>
  <c r="T269" i="2"/>
  <c r="H270" i="2"/>
  <c r="I269" i="2"/>
  <c r="K269" i="2" s="1"/>
  <c r="C272" i="2"/>
  <c r="B273" i="2" s="1"/>
  <c r="O269" i="2"/>
  <c r="N270" i="2" s="1"/>
  <c r="B271" i="7" l="1"/>
  <c r="C271" i="7" s="1"/>
  <c r="N271" i="7"/>
  <c r="O271" i="7" s="1"/>
  <c r="W270" i="7"/>
  <c r="T271" i="7"/>
  <c r="U271" i="7" s="1"/>
  <c r="K270" i="7"/>
  <c r="H271" i="7"/>
  <c r="I271" i="7" s="1"/>
  <c r="U269" i="6"/>
  <c r="W269" i="6" s="1"/>
  <c r="T270" i="6"/>
  <c r="N270" i="6"/>
  <c r="O270" i="6" s="1"/>
  <c r="U269" i="5"/>
  <c r="W269" i="5" s="1"/>
  <c r="T270" i="5"/>
  <c r="B271" i="6"/>
  <c r="C271" i="6" s="1"/>
  <c r="H272" i="6"/>
  <c r="I272" i="6" s="1"/>
  <c r="K271" i="6"/>
  <c r="B271" i="5"/>
  <c r="C271" i="5" s="1"/>
  <c r="U269" i="4"/>
  <c r="W269" i="4" s="1"/>
  <c r="T270" i="4"/>
  <c r="N270" i="5"/>
  <c r="O270" i="5" s="1"/>
  <c r="K271" i="5"/>
  <c r="H272" i="5"/>
  <c r="I272" i="5" s="1"/>
  <c r="N270" i="4"/>
  <c r="O270" i="4" s="1"/>
  <c r="I273" i="3"/>
  <c r="K273" i="3" s="1"/>
  <c r="H274" i="3"/>
  <c r="H272" i="4"/>
  <c r="I272" i="4" s="1"/>
  <c r="K271" i="4"/>
  <c r="B272" i="4"/>
  <c r="C272" i="4" s="1"/>
  <c r="N271" i="3"/>
  <c r="O271" i="3" s="1"/>
  <c r="B271" i="3"/>
  <c r="C271" i="3" s="1"/>
  <c r="W270" i="3"/>
  <c r="T271" i="3"/>
  <c r="U271" i="3" s="1"/>
  <c r="H271" i="2"/>
  <c r="I270" i="2"/>
  <c r="K270" i="2" s="1"/>
  <c r="U269" i="2"/>
  <c r="W269" i="2" s="1"/>
  <c r="T270" i="2"/>
  <c r="C273" i="2"/>
  <c r="B274" i="2" s="1"/>
  <c r="O270" i="2"/>
  <c r="N271" i="2" s="1"/>
  <c r="N272" i="7" l="1"/>
  <c r="O272" i="7" s="1"/>
  <c r="B272" i="7"/>
  <c r="C272" i="7" s="1"/>
  <c r="H272" i="7"/>
  <c r="I272" i="7" s="1"/>
  <c r="K271" i="7"/>
  <c r="T272" i="7"/>
  <c r="U272" i="7" s="1"/>
  <c r="W271" i="7"/>
  <c r="U270" i="6"/>
  <c r="W270" i="6" s="1"/>
  <c r="T271" i="6"/>
  <c r="N271" i="6"/>
  <c r="O271" i="6" s="1"/>
  <c r="K272" i="6"/>
  <c r="H273" i="6"/>
  <c r="I273" i="6" s="1"/>
  <c r="U270" i="5"/>
  <c r="W270" i="5" s="1"/>
  <c r="T271" i="5"/>
  <c r="B272" i="6"/>
  <c r="C272" i="6" s="1"/>
  <c r="B272" i="5"/>
  <c r="C272" i="5" s="1"/>
  <c r="N271" i="5"/>
  <c r="O271" i="5" s="1"/>
  <c r="U270" i="4"/>
  <c r="W270" i="4" s="1"/>
  <c r="T271" i="4"/>
  <c r="K272" i="5"/>
  <c r="H273" i="5"/>
  <c r="I273" i="5" s="1"/>
  <c r="N271" i="4"/>
  <c r="O271" i="4" s="1"/>
  <c r="B273" i="4"/>
  <c r="C273" i="4" s="1"/>
  <c r="I274" i="3"/>
  <c r="K274" i="3" s="1"/>
  <c r="H275" i="3"/>
  <c r="H273" i="4"/>
  <c r="I273" i="4" s="1"/>
  <c r="K272" i="4"/>
  <c r="N272" i="3"/>
  <c r="O272" i="3" s="1"/>
  <c r="W271" i="3"/>
  <c r="B272" i="3"/>
  <c r="C272" i="3" s="1"/>
  <c r="T272" i="3"/>
  <c r="U272" i="3" s="1"/>
  <c r="U270" i="2"/>
  <c r="W270" i="2" s="1"/>
  <c r="T271" i="2"/>
  <c r="I271" i="2"/>
  <c r="K271" i="2" s="1"/>
  <c r="H272" i="2"/>
  <c r="C274" i="2"/>
  <c r="B275" i="2" s="1"/>
  <c r="O271" i="2"/>
  <c r="N272" i="2" s="1"/>
  <c r="N273" i="7" l="1"/>
  <c r="O273" i="7" s="1"/>
  <c r="H273" i="7"/>
  <c r="I273" i="7" s="1"/>
  <c r="K272" i="7"/>
  <c r="B273" i="7"/>
  <c r="C273" i="7" s="1"/>
  <c r="T273" i="7"/>
  <c r="U273" i="7" s="1"/>
  <c r="W272" i="7"/>
  <c r="U271" i="6"/>
  <c r="W271" i="6" s="1"/>
  <c r="T272" i="6"/>
  <c r="N272" i="6"/>
  <c r="O272" i="6" s="1"/>
  <c r="H274" i="6"/>
  <c r="I274" i="6" s="1"/>
  <c r="K273" i="6"/>
  <c r="U271" i="5"/>
  <c r="W271" i="5" s="1"/>
  <c r="T272" i="5"/>
  <c r="B273" i="6"/>
  <c r="C273" i="6" s="1"/>
  <c r="N272" i="5"/>
  <c r="O272" i="5" s="1"/>
  <c r="U271" i="4"/>
  <c r="W271" i="4" s="1"/>
  <c r="T272" i="4"/>
  <c r="B273" i="5"/>
  <c r="C273" i="5" s="1"/>
  <c r="K273" i="5"/>
  <c r="H274" i="5"/>
  <c r="I274" i="5" s="1"/>
  <c r="B274" i="4"/>
  <c r="C274" i="4" s="1"/>
  <c r="K273" i="4"/>
  <c r="N272" i="4"/>
  <c r="O272" i="4" s="1"/>
  <c r="H276" i="3"/>
  <c r="I275" i="3"/>
  <c r="K275" i="3" s="1"/>
  <c r="H274" i="4"/>
  <c r="I274" i="4" s="1"/>
  <c r="N273" i="3"/>
  <c r="O273" i="3" s="1"/>
  <c r="W272" i="3"/>
  <c r="T273" i="3"/>
  <c r="U273" i="3" s="1"/>
  <c r="B273" i="3"/>
  <c r="C273" i="3" s="1"/>
  <c r="U271" i="2"/>
  <c r="W271" i="2" s="1"/>
  <c r="T272" i="2"/>
  <c r="H273" i="2"/>
  <c r="I272" i="2"/>
  <c r="K272" i="2" s="1"/>
  <c r="C275" i="2"/>
  <c r="B276" i="2" s="1"/>
  <c r="O272" i="2"/>
  <c r="N273" i="2" s="1"/>
  <c r="B274" i="7" l="1"/>
  <c r="C274" i="7" s="1"/>
  <c r="K273" i="7"/>
  <c r="N274" i="7"/>
  <c r="O274" i="7" s="1"/>
  <c r="T274" i="7"/>
  <c r="U274" i="7" s="1"/>
  <c r="W273" i="7"/>
  <c r="H274" i="7"/>
  <c r="I274" i="7" s="1"/>
  <c r="U272" i="6"/>
  <c r="W272" i="6" s="1"/>
  <c r="T273" i="6"/>
  <c r="B274" i="6"/>
  <c r="C274" i="6" s="1"/>
  <c r="N273" i="6"/>
  <c r="O273" i="6" s="1"/>
  <c r="U272" i="5"/>
  <c r="W272" i="5" s="1"/>
  <c r="T273" i="5"/>
  <c r="K274" i="6"/>
  <c r="H275" i="6"/>
  <c r="I275" i="6" s="1"/>
  <c r="B274" i="5"/>
  <c r="C274" i="5" s="1"/>
  <c r="N273" i="5"/>
  <c r="O273" i="5" s="1"/>
  <c r="U272" i="4"/>
  <c r="W272" i="4" s="1"/>
  <c r="T273" i="4"/>
  <c r="K274" i="5"/>
  <c r="H275" i="5"/>
  <c r="I275" i="5" s="1"/>
  <c r="B275" i="4"/>
  <c r="C275" i="4" s="1"/>
  <c r="I276" i="3"/>
  <c r="K276" i="3" s="1"/>
  <c r="H277" i="3"/>
  <c r="N273" i="4"/>
  <c r="O273" i="4" s="1"/>
  <c r="H275" i="4"/>
  <c r="I275" i="4" s="1"/>
  <c r="K274" i="4"/>
  <c r="N274" i="3"/>
  <c r="O274" i="3" s="1"/>
  <c r="B274" i="3"/>
  <c r="C274" i="3" s="1"/>
  <c r="W273" i="3"/>
  <c r="T274" i="3"/>
  <c r="U274" i="3" s="1"/>
  <c r="U272" i="2"/>
  <c r="W272" i="2" s="1"/>
  <c r="T273" i="2"/>
  <c r="I273" i="2"/>
  <c r="K273" i="2" s="1"/>
  <c r="H274" i="2"/>
  <c r="C276" i="2"/>
  <c r="B277" i="2" s="1"/>
  <c r="O273" i="2"/>
  <c r="N274" i="2" s="1"/>
  <c r="N275" i="7" l="1"/>
  <c r="O275" i="7" s="1"/>
  <c r="B275" i="7"/>
  <c r="C275" i="7" s="1"/>
  <c r="T275" i="7"/>
  <c r="U275" i="7" s="1"/>
  <c r="W274" i="7"/>
  <c r="K274" i="7"/>
  <c r="H275" i="7"/>
  <c r="I275" i="7" s="1"/>
  <c r="U273" i="6"/>
  <c r="W273" i="6" s="1"/>
  <c r="T274" i="6"/>
  <c r="N274" i="6"/>
  <c r="O274" i="6" s="1"/>
  <c r="B275" i="6"/>
  <c r="C275" i="6" s="1"/>
  <c r="U273" i="5"/>
  <c r="W273" i="5" s="1"/>
  <c r="T274" i="5"/>
  <c r="K275" i="6"/>
  <c r="H276" i="6"/>
  <c r="I276" i="6" s="1"/>
  <c r="N274" i="5"/>
  <c r="O274" i="5" s="1"/>
  <c r="K275" i="5"/>
  <c r="H276" i="5"/>
  <c r="I276" i="5" s="1"/>
  <c r="B275" i="5"/>
  <c r="C275" i="5" s="1"/>
  <c r="U273" i="4"/>
  <c r="W273" i="4" s="1"/>
  <c r="T274" i="4"/>
  <c r="N274" i="4"/>
  <c r="O274" i="4" s="1"/>
  <c r="H276" i="4"/>
  <c r="I276" i="4" s="1"/>
  <c r="K275" i="4"/>
  <c r="I277" i="3"/>
  <c r="K277" i="3" s="1"/>
  <c r="H278" i="3"/>
  <c r="B276" i="4"/>
  <c r="C276" i="4" s="1"/>
  <c r="B275" i="3"/>
  <c r="C275" i="3" s="1"/>
  <c r="W274" i="3"/>
  <c r="T275" i="3"/>
  <c r="U275" i="3" s="1"/>
  <c r="N275" i="3"/>
  <c r="O275" i="3" s="1"/>
  <c r="U273" i="2"/>
  <c r="W273" i="2" s="1"/>
  <c r="T274" i="2"/>
  <c r="H275" i="2"/>
  <c r="I274" i="2"/>
  <c r="K274" i="2" s="1"/>
  <c r="C277" i="2"/>
  <c r="B278" i="2" s="1"/>
  <c r="O274" i="2"/>
  <c r="N275" i="2" s="1"/>
  <c r="N276" i="7" l="1"/>
  <c r="O276" i="7" s="1"/>
  <c r="B276" i="7"/>
  <c r="C276" i="7" s="1"/>
  <c r="T276" i="7"/>
  <c r="U276" i="7" s="1"/>
  <c r="W275" i="7"/>
  <c r="K275" i="7"/>
  <c r="H276" i="7"/>
  <c r="I276" i="7" s="1"/>
  <c r="U274" i="6"/>
  <c r="W274" i="6" s="1"/>
  <c r="T275" i="6"/>
  <c r="B276" i="6"/>
  <c r="C276" i="6" s="1"/>
  <c r="N275" i="6"/>
  <c r="O275" i="6" s="1"/>
  <c r="K276" i="6"/>
  <c r="H277" i="6"/>
  <c r="I277" i="6" s="1"/>
  <c r="U274" i="5"/>
  <c r="W274" i="5" s="1"/>
  <c r="T275" i="5"/>
  <c r="N275" i="5"/>
  <c r="O275" i="5" s="1"/>
  <c r="H277" i="5"/>
  <c r="I277" i="5" s="1"/>
  <c r="B276" i="5"/>
  <c r="C276" i="5" s="1"/>
  <c r="K276" i="5"/>
  <c r="U274" i="4"/>
  <c r="W274" i="4" s="1"/>
  <c r="T275" i="4"/>
  <c r="B277" i="4"/>
  <c r="C277" i="4" s="1"/>
  <c r="N275" i="4"/>
  <c r="O275" i="4" s="1"/>
  <c r="H277" i="4"/>
  <c r="I277" i="4" s="1"/>
  <c r="K276" i="4"/>
  <c r="H279" i="3"/>
  <c r="I278" i="3"/>
  <c r="K278" i="3" s="1"/>
  <c r="W275" i="3"/>
  <c r="N276" i="3"/>
  <c r="O276" i="3" s="1"/>
  <c r="B276" i="3"/>
  <c r="C276" i="3" s="1"/>
  <c r="T276" i="3"/>
  <c r="U276" i="3" s="1"/>
  <c r="U274" i="2"/>
  <c r="W274" i="2" s="1"/>
  <c r="T275" i="2"/>
  <c r="I275" i="2"/>
  <c r="K275" i="2" s="1"/>
  <c r="H276" i="2"/>
  <c r="C278" i="2"/>
  <c r="B279" i="2" s="1"/>
  <c r="O275" i="2"/>
  <c r="N276" i="2" s="1"/>
  <c r="N277" i="7" l="1"/>
  <c r="O277" i="7" s="1"/>
  <c r="K276" i="7"/>
  <c r="W276" i="7"/>
  <c r="T277" i="7"/>
  <c r="U277" i="7" s="1"/>
  <c r="B277" i="7"/>
  <c r="C277" i="7" s="1"/>
  <c r="H277" i="7"/>
  <c r="I277" i="7" s="1"/>
  <c r="U275" i="6"/>
  <c r="W275" i="6" s="1"/>
  <c r="T276" i="6"/>
  <c r="B277" i="6"/>
  <c r="C277" i="6" s="1"/>
  <c r="N276" i="6"/>
  <c r="O276" i="6" s="1"/>
  <c r="U275" i="5"/>
  <c r="W275" i="5" s="1"/>
  <c r="T276" i="5"/>
  <c r="K277" i="6"/>
  <c r="H278" i="6"/>
  <c r="I278" i="6" s="1"/>
  <c r="N276" i="5"/>
  <c r="O276" i="5" s="1"/>
  <c r="B277" i="5"/>
  <c r="C277" i="5" s="1"/>
  <c r="U275" i="4"/>
  <c r="W275" i="4" s="1"/>
  <c r="T276" i="4"/>
  <c r="K277" i="5"/>
  <c r="H278" i="5"/>
  <c r="I278" i="5" s="1"/>
  <c r="N276" i="4"/>
  <c r="O276" i="4" s="1"/>
  <c r="K277" i="4"/>
  <c r="H278" i="4"/>
  <c r="I278" i="4" s="1"/>
  <c r="I279" i="3"/>
  <c r="K279" i="3" s="1"/>
  <c r="H280" i="3"/>
  <c r="B278" i="4"/>
  <c r="C278" i="4" s="1"/>
  <c r="N277" i="3"/>
  <c r="O277" i="3" s="1"/>
  <c r="W276" i="3"/>
  <c r="T277" i="3"/>
  <c r="U277" i="3" s="1"/>
  <c r="B277" i="3"/>
  <c r="C277" i="3" s="1"/>
  <c r="U275" i="2"/>
  <c r="W275" i="2" s="1"/>
  <c r="T276" i="2"/>
  <c r="H277" i="2"/>
  <c r="I276" i="2"/>
  <c r="K276" i="2" s="1"/>
  <c r="C279" i="2"/>
  <c r="B280" i="2" s="1"/>
  <c r="O276" i="2"/>
  <c r="N277" i="2" s="1"/>
  <c r="N278" i="7" l="1"/>
  <c r="O278" i="7" s="1"/>
  <c r="B278" i="7"/>
  <c r="C278" i="7" s="1"/>
  <c r="H278" i="7"/>
  <c r="I278" i="7" s="1"/>
  <c r="W277" i="7"/>
  <c r="T278" i="7"/>
  <c r="U278" i="7" s="1"/>
  <c r="K277" i="7"/>
  <c r="U276" i="6"/>
  <c r="W276" i="6" s="1"/>
  <c r="T277" i="6"/>
  <c r="N277" i="6"/>
  <c r="O277" i="6" s="1"/>
  <c r="B278" i="6"/>
  <c r="C278" i="6" s="1"/>
  <c r="U276" i="5"/>
  <c r="W276" i="5" s="1"/>
  <c r="T277" i="5"/>
  <c r="K278" i="6"/>
  <c r="H279" i="6"/>
  <c r="I279" i="6" s="1"/>
  <c r="U276" i="4"/>
  <c r="W276" i="4" s="1"/>
  <c r="T277" i="4"/>
  <c r="N277" i="5"/>
  <c r="O277" i="5" s="1"/>
  <c r="B278" i="5"/>
  <c r="C278" i="5" s="1"/>
  <c r="K278" i="5"/>
  <c r="H279" i="5"/>
  <c r="I279" i="5" s="1"/>
  <c r="N277" i="4"/>
  <c r="O277" i="4" s="1"/>
  <c r="I280" i="3"/>
  <c r="K280" i="3" s="1"/>
  <c r="H281" i="3"/>
  <c r="B279" i="4"/>
  <c r="C279" i="4" s="1"/>
  <c r="H279" i="4"/>
  <c r="I279" i="4" s="1"/>
  <c r="K278" i="4"/>
  <c r="N278" i="3"/>
  <c r="O278" i="3" s="1"/>
  <c r="B278" i="3"/>
  <c r="C278" i="3" s="1"/>
  <c r="W277" i="3"/>
  <c r="T278" i="3"/>
  <c r="U278" i="3" s="1"/>
  <c r="U276" i="2"/>
  <c r="W276" i="2" s="1"/>
  <c r="T277" i="2"/>
  <c r="H278" i="2"/>
  <c r="I277" i="2"/>
  <c r="K277" i="2" s="1"/>
  <c r="C280" i="2"/>
  <c r="B281" i="2" s="1"/>
  <c r="O277" i="2"/>
  <c r="N278" i="2" s="1"/>
  <c r="B279" i="7" l="1"/>
  <c r="C279" i="7" s="1"/>
  <c r="K278" i="7"/>
  <c r="H279" i="7"/>
  <c r="I279" i="7" s="1"/>
  <c r="N279" i="7"/>
  <c r="O279" i="7" s="1"/>
  <c r="W278" i="7"/>
  <c r="T279" i="7"/>
  <c r="U279" i="7" s="1"/>
  <c r="U277" i="6"/>
  <c r="W277" i="6" s="1"/>
  <c r="T278" i="6"/>
  <c r="U277" i="5"/>
  <c r="W277" i="5" s="1"/>
  <c r="T278" i="5"/>
  <c r="N278" i="6"/>
  <c r="O278" i="6" s="1"/>
  <c r="B279" i="6"/>
  <c r="C279" i="6" s="1"/>
  <c r="K279" i="6"/>
  <c r="H280" i="6"/>
  <c r="I280" i="6" s="1"/>
  <c r="U277" i="4"/>
  <c r="W277" i="4" s="1"/>
  <c r="T278" i="4"/>
  <c r="B279" i="5"/>
  <c r="C279" i="5" s="1"/>
  <c r="N278" i="5"/>
  <c r="O278" i="5" s="1"/>
  <c r="K279" i="5"/>
  <c r="H280" i="5"/>
  <c r="I280" i="5" s="1"/>
  <c r="B280" i="4"/>
  <c r="C280" i="4" s="1"/>
  <c r="N278" i="4"/>
  <c r="O278" i="4" s="1"/>
  <c r="I281" i="3"/>
  <c r="K281" i="3" s="1"/>
  <c r="H282" i="3"/>
  <c r="H280" i="4"/>
  <c r="I280" i="4" s="1"/>
  <c r="K279" i="4"/>
  <c r="B279" i="3"/>
  <c r="C279" i="3" s="1"/>
  <c r="W278" i="3"/>
  <c r="T279" i="3"/>
  <c r="U279" i="3" s="1"/>
  <c r="N279" i="3"/>
  <c r="O279" i="3" s="1"/>
  <c r="U277" i="2"/>
  <c r="W277" i="2" s="1"/>
  <c r="T278" i="2"/>
  <c r="H279" i="2"/>
  <c r="I278" i="2"/>
  <c r="K278" i="2" s="1"/>
  <c r="C281" i="2"/>
  <c r="B282" i="2" s="1"/>
  <c r="O278" i="2"/>
  <c r="N279" i="2" s="1"/>
  <c r="B280" i="7" l="1"/>
  <c r="C280" i="7" s="1"/>
  <c r="N280" i="7"/>
  <c r="O280" i="7" s="1"/>
  <c r="W279" i="7"/>
  <c r="T280" i="7"/>
  <c r="U280" i="7" s="1"/>
  <c r="K279" i="7"/>
  <c r="H280" i="7"/>
  <c r="I280" i="7" s="1"/>
  <c r="U278" i="6"/>
  <c r="W278" i="6" s="1"/>
  <c r="T279" i="6"/>
  <c r="K280" i="6"/>
  <c r="B280" i="6"/>
  <c r="C280" i="6" s="1"/>
  <c r="N279" i="6"/>
  <c r="O279" i="6" s="1"/>
  <c r="U278" i="5"/>
  <c r="W278" i="5" s="1"/>
  <c r="T279" i="5"/>
  <c r="H281" i="6"/>
  <c r="I281" i="6" s="1"/>
  <c r="B280" i="5"/>
  <c r="C280" i="5" s="1"/>
  <c r="U278" i="4"/>
  <c r="W278" i="4" s="1"/>
  <c r="T279" i="4"/>
  <c r="N279" i="5"/>
  <c r="O279" i="5" s="1"/>
  <c r="K280" i="5"/>
  <c r="H281" i="5"/>
  <c r="I281" i="5" s="1"/>
  <c r="B281" i="4"/>
  <c r="C281" i="4" s="1"/>
  <c r="N279" i="4"/>
  <c r="O279" i="4" s="1"/>
  <c r="H283" i="3"/>
  <c r="I282" i="3"/>
  <c r="K282" i="3" s="1"/>
  <c r="H281" i="4"/>
  <c r="I281" i="4" s="1"/>
  <c r="K280" i="4"/>
  <c r="B280" i="3"/>
  <c r="C280" i="3" s="1"/>
  <c r="W279" i="3"/>
  <c r="T280" i="3"/>
  <c r="U280" i="3" s="1"/>
  <c r="N280" i="3"/>
  <c r="O280" i="3" s="1"/>
  <c r="U278" i="2"/>
  <c r="W278" i="2" s="1"/>
  <c r="T279" i="2"/>
  <c r="H280" i="2"/>
  <c r="I279" i="2"/>
  <c r="K279" i="2" s="1"/>
  <c r="C282" i="2"/>
  <c r="B283" i="2" s="1"/>
  <c r="O279" i="2"/>
  <c r="N280" i="2" s="1"/>
  <c r="K280" i="7" l="1"/>
  <c r="N281" i="7"/>
  <c r="O281" i="7" s="1"/>
  <c r="B281" i="7"/>
  <c r="C281" i="7" s="1"/>
  <c r="H281" i="7"/>
  <c r="I281" i="7" s="1"/>
  <c r="W280" i="7"/>
  <c r="T281" i="7"/>
  <c r="U281" i="7" s="1"/>
  <c r="U279" i="6"/>
  <c r="W279" i="6" s="1"/>
  <c r="T280" i="6"/>
  <c r="H282" i="6"/>
  <c r="I282" i="6" s="1"/>
  <c r="N280" i="6"/>
  <c r="O280" i="6" s="1"/>
  <c r="K281" i="6"/>
  <c r="B281" i="6"/>
  <c r="C281" i="6" s="1"/>
  <c r="U279" i="5"/>
  <c r="W279" i="5" s="1"/>
  <c r="T280" i="5"/>
  <c r="B281" i="5"/>
  <c r="C281" i="5" s="1"/>
  <c r="N280" i="5"/>
  <c r="O280" i="5" s="1"/>
  <c r="U279" i="4"/>
  <c r="W279" i="4" s="1"/>
  <c r="T280" i="4"/>
  <c r="K281" i="5"/>
  <c r="H282" i="5"/>
  <c r="I282" i="5" s="1"/>
  <c r="N280" i="4"/>
  <c r="O280" i="4" s="1"/>
  <c r="K281" i="4"/>
  <c r="B282" i="4"/>
  <c r="C282" i="4" s="1"/>
  <c r="I283" i="3"/>
  <c r="K283" i="3" s="1"/>
  <c r="H284" i="3"/>
  <c r="H282" i="4"/>
  <c r="I282" i="4" s="1"/>
  <c r="B281" i="3"/>
  <c r="C281" i="3" s="1"/>
  <c r="N281" i="3"/>
  <c r="O281" i="3" s="1"/>
  <c r="W280" i="3"/>
  <c r="T281" i="3"/>
  <c r="U281" i="3" s="1"/>
  <c r="U279" i="2"/>
  <c r="W279" i="2" s="1"/>
  <c r="T280" i="2"/>
  <c r="H281" i="2"/>
  <c r="I280" i="2"/>
  <c r="K280" i="2" s="1"/>
  <c r="C283" i="2"/>
  <c r="B284" i="2" s="1"/>
  <c r="O280" i="2"/>
  <c r="N281" i="2" s="1"/>
  <c r="B282" i="7" l="1"/>
  <c r="C282" i="7" s="1"/>
  <c r="K281" i="7"/>
  <c r="H282" i="7"/>
  <c r="I282" i="7" s="1"/>
  <c r="N282" i="7"/>
  <c r="O282" i="7" s="1"/>
  <c r="W281" i="7"/>
  <c r="T282" i="7"/>
  <c r="U282" i="7" s="1"/>
  <c r="U280" i="6"/>
  <c r="W280" i="6" s="1"/>
  <c r="T281" i="6"/>
  <c r="N281" i="6"/>
  <c r="O281" i="6" s="1"/>
  <c r="B282" i="6"/>
  <c r="C282" i="6" s="1"/>
  <c r="H283" i="6"/>
  <c r="I283" i="6" s="1"/>
  <c r="K282" i="6"/>
  <c r="U280" i="5"/>
  <c r="W280" i="5" s="1"/>
  <c r="T281" i="5"/>
  <c r="K282" i="5"/>
  <c r="H283" i="5"/>
  <c r="I283" i="5" s="1"/>
  <c r="N281" i="5"/>
  <c r="O281" i="5" s="1"/>
  <c r="B282" i="5"/>
  <c r="C282" i="5" s="1"/>
  <c r="U280" i="4"/>
  <c r="W280" i="4" s="1"/>
  <c r="T281" i="4"/>
  <c r="N281" i="4"/>
  <c r="O281" i="4" s="1"/>
  <c r="I284" i="3"/>
  <c r="K284" i="3" s="1"/>
  <c r="H285" i="3"/>
  <c r="B283" i="4"/>
  <c r="C283" i="4" s="1"/>
  <c r="H283" i="4"/>
  <c r="I283" i="4" s="1"/>
  <c r="K282" i="4"/>
  <c r="W281" i="3"/>
  <c r="N282" i="3"/>
  <c r="O282" i="3" s="1"/>
  <c r="T282" i="3"/>
  <c r="U282" i="3" s="1"/>
  <c r="B282" i="3"/>
  <c r="C282" i="3" s="1"/>
  <c r="U280" i="2"/>
  <c r="W280" i="2" s="1"/>
  <c r="T281" i="2"/>
  <c r="I281" i="2"/>
  <c r="K281" i="2" s="1"/>
  <c r="H282" i="2"/>
  <c r="C284" i="2"/>
  <c r="B285" i="2" s="1"/>
  <c r="O281" i="2"/>
  <c r="N282" i="2" s="1"/>
  <c r="N283" i="7" l="1"/>
  <c r="O283" i="7" s="1"/>
  <c r="B283" i="7"/>
  <c r="C283" i="7" s="1"/>
  <c r="W282" i="7"/>
  <c r="T283" i="7"/>
  <c r="U283" i="7" s="1"/>
  <c r="K282" i="7"/>
  <c r="H283" i="7"/>
  <c r="I283" i="7" s="1"/>
  <c r="U281" i="6"/>
  <c r="W281" i="6" s="1"/>
  <c r="T282" i="6"/>
  <c r="K283" i="6"/>
  <c r="H284" i="6"/>
  <c r="I284" i="6" s="1"/>
  <c r="N282" i="6"/>
  <c r="O282" i="6" s="1"/>
  <c r="U281" i="5"/>
  <c r="W281" i="5" s="1"/>
  <c r="T282" i="5"/>
  <c r="B283" i="6"/>
  <c r="C283" i="6" s="1"/>
  <c r="B283" i="5"/>
  <c r="C283" i="5" s="1"/>
  <c r="N282" i="5"/>
  <c r="O282" i="5" s="1"/>
  <c r="U281" i="4"/>
  <c r="W281" i="4" s="1"/>
  <c r="T282" i="4"/>
  <c r="K283" i="5"/>
  <c r="H284" i="5"/>
  <c r="I284" i="5" s="1"/>
  <c r="B284" i="4"/>
  <c r="C284" i="4" s="1"/>
  <c r="N282" i="4"/>
  <c r="O282" i="4" s="1"/>
  <c r="I285" i="3"/>
  <c r="H286" i="3"/>
  <c r="H284" i="4"/>
  <c r="I284" i="4" s="1"/>
  <c r="K283" i="4"/>
  <c r="K285" i="3"/>
  <c r="N283" i="3"/>
  <c r="O283" i="3" s="1"/>
  <c r="W282" i="3"/>
  <c r="B283" i="3"/>
  <c r="C283" i="3" s="1"/>
  <c r="T283" i="3"/>
  <c r="U283" i="3" s="1"/>
  <c r="U281" i="2"/>
  <c r="W281" i="2" s="1"/>
  <c r="T282" i="2"/>
  <c r="H283" i="2"/>
  <c r="I282" i="2"/>
  <c r="K282" i="2" s="1"/>
  <c r="C285" i="2"/>
  <c r="B286" i="2" s="1"/>
  <c r="O282" i="2"/>
  <c r="N283" i="2" s="1"/>
  <c r="B284" i="7" l="1"/>
  <c r="C284" i="7" s="1"/>
  <c r="K283" i="7"/>
  <c r="W283" i="7"/>
  <c r="T284" i="7"/>
  <c r="U284" i="7" s="1"/>
  <c r="N284" i="7"/>
  <c r="O284" i="7" s="1"/>
  <c r="H284" i="7"/>
  <c r="I284" i="7" s="1"/>
  <c r="U282" i="6"/>
  <c r="W282" i="6" s="1"/>
  <c r="T283" i="6"/>
  <c r="N283" i="6"/>
  <c r="O283" i="6" s="1"/>
  <c r="B284" i="6"/>
  <c r="C284" i="6" s="1"/>
  <c r="U282" i="5"/>
  <c r="W282" i="5" s="1"/>
  <c r="T283" i="5"/>
  <c r="K284" i="6"/>
  <c r="H285" i="6"/>
  <c r="I285" i="6" s="1"/>
  <c r="N283" i="5"/>
  <c r="O283" i="5" s="1"/>
  <c r="B284" i="5"/>
  <c r="C284" i="5" s="1"/>
  <c r="U282" i="4"/>
  <c r="W282" i="4" s="1"/>
  <c r="T283" i="4"/>
  <c r="K284" i="5"/>
  <c r="H285" i="5"/>
  <c r="I285" i="5" s="1"/>
  <c r="B285" i="4"/>
  <c r="C285" i="4" s="1"/>
  <c r="H287" i="3"/>
  <c r="I286" i="3"/>
  <c r="K286" i="3" s="1"/>
  <c r="N283" i="4"/>
  <c r="O283" i="4" s="1"/>
  <c r="H285" i="4"/>
  <c r="I285" i="4" s="1"/>
  <c r="K284" i="4"/>
  <c r="B284" i="3"/>
  <c r="C284" i="3" s="1"/>
  <c r="N284" i="3"/>
  <c r="O284" i="3" s="1"/>
  <c r="W283" i="3"/>
  <c r="T284" i="3"/>
  <c r="U284" i="3" s="1"/>
  <c r="U282" i="2"/>
  <c r="W282" i="2" s="1"/>
  <c r="T283" i="2"/>
  <c r="I283" i="2"/>
  <c r="K283" i="2" s="1"/>
  <c r="H284" i="2"/>
  <c r="C286" i="2"/>
  <c r="B287" i="2" s="1"/>
  <c r="O283" i="2"/>
  <c r="N284" i="2" s="1"/>
  <c r="B285" i="7" l="1"/>
  <c r="C285" i="7" s="1"/>
  <c r="N285" i="7"/>
  <c r="O285" i="7" s="1"/>
  <c r="K284" i="7"/>
  <c r="H285" i="7"/>
  <c r="I285" i="7" s="1"/>
  <c r="W284" i="7"/>
  <c r="T285" i="7"/>
  <c r="U285" i="7" s="1"/>
  <c r="U283" i="6"/>
  <c r="W283" i="6" s="1"/>
  <c r="T284" i="6"/>
  <c r="B285" i="6"/>
  <c r="C285" i="6" s="1"/>
  <c r="U283" i="5"/>
  <c r="W283" i="5" s="1"/>
  <c r="T284" i="5"/>
  <c r="N284" i="6"/>
  <c r="O284" i="6" s="1"/>
  <c r="K285" i="6"/>
  <c r="H286" i="6"/>
  <c r="I286" i="6" s="1"/>
  <c r="N284" i="5"/>
  <c r="O284" i="5" s="1"/>
  <c r="K285" i="5"/>
  <c r="B285" i="5"/>
  <c r="C285" i="5" s="1"/>
  <c r="H286" i="5"/>
  <c r="I286" i="5" s="1"/>
  <c r="U283" i="4"/>
  <c r="W283" i="4" s="1"/>
  <c r="T284" i="4"/>
  <c r="B286" i="4"/>
  <c r="C286" i="4" s="1"/>
  <c r="H286" i="4"/>
  <c r="I286" i="4" s="1"/>
  <c r="K285" i="4"/>
  <c r="N284" i="4"/>
  <c r="O284" i="4" s="1"/>
  <c r="H288" i="3"/>
  <c r="I287" i="3"/>
  <c r="K287" i="3" s="1"/>
  <c r="N285" i="3"/>
  <c r="O285" i="3" s="1"/>
  <c r="B285" i="3"/>
  <c r="C285" i="3" s="1"/>
  <c r="W284" i="3"/>
  <c r="T285" i="3"/>
  <c r="U285" i="3" s="1"/>
  <c r="H285" i="2"/>
  <c r="I284" i="2"/>
  <c r="K284" i="2" s="1"/>
  <c r="U283" i="2"/>
  <c r="W283" i="2" s="1"/>
  <c r="T284" i="2"/>
  <c r="C287" i="2"/>
  <c r="B288" i="2" s="1"/>
  <c r="O284" i="2"/>
  <c r="N285" i="2" s="1"/>
  <c r="N286" i="7" l="1"/>
  <c r="O286" i="7" s="1"/>
  <c r="B286" i="7"/>
  <c r="C286" i="7" s="1"/>
  <c r="K285" i="7"/>
  <c r="H286" i="7"/>
  <c r="I286" i="7" s="1"/>
  <c r="W285" i="7"/>
  <c r="T286" i="7"/>
  <c r="U286" i="7" s="1"/>
  <c r="U284" i="6"/>
  <c r="W284" i="6" s="1"/>
  <c r="T285" i="6"/>
  <c r="N285" i="6"/>
  <c r="O285" i="6" s="1"/>
  <c r="B286" i="6"/>
  <c r="C286" i="6" s="1"/>
  <c r="U284" i="5"/>
  <c r="W284" i="5" s="1"/>
  <c r="T285" i="5"/>
  <c r="K286" i="6"/>
  <c r="H287" i="6"/>
  <c r="I287" i="6" s="1"/>
  <c r="N285" i="5"/>
  <c r="O285" i="5" s="1"/>
  <c r="K286" i="5"/>
  <c r="H287" i="5"/>
  <c r="I287" i="5" s="1"/>
  <c r="B286" i="5"/>
  <c r="C286" i="5" s="1"/>
  <c r="U284" i="4"/>
  <c r="W284" i="4" s="1"/>
  <c r="T285" i="4"/>
  <c r="B287" i="4"/>
  <c r="C287" i="4" s="1"/>
  <c r="I288" i="3"/>
  <c r="K288" i="3" s="1"/>
  <c r="H289" i="3"/>
  <c r="N285" i="4"/>
  <c r="O285" i="4" s="1"/>
  <c r="H287" i="4"/>
  <c r="I287" i="4" s="1"/>
  <c r="K286" i="4"/>
  <c r="W285" i="3"/>
  <c r="B286" i="3"/>
  <c r="C286" i="3" s="1"/>
  <c r="N286" i="3"/>
  <c r="O286" i="3" s="1"/>
  <c r="T286" i="3"/>
  <c r="U286" i="3" s="1"/>
  <c r="H286" i="2"/>
  <c r="I285" i="2"/>
  <c r="K285" i="2" s="1"/>
  <c r="U284" i="2"/>
  <c r="W284" i="2" s="1"/>
  <c r="T285" i="2"/>
  <c r="C288" i="2"/>
  <c r="B289" i="2" s="1"/>
  <c r="O285" i="2"/>
  <c r="N286" i="2" s="1"/>
  <c r="N287" i="7" l="1"/>
  <c r="O287" i="7" s="1"/>
  <c r="K286" i="7"/>
  <c r="H287" i="7"/>
  <c r="I287" i="7" s="1"/>
  <c r="T287" i="7"/>
  <c r="U287" i="7" s="1"/>
  <c r="B287" i="7"/>
  <c r="C287" i="7" s="1"/>
  <c r="W286" i="7"/>
  <c r="U285" i="6"/>
  <c r="W285" i="6" s="1"/>
  <c r="T286" i="6"/>
  <c r="B287" i="6"/>
  <c r="C287" i="6" s="1"/>
  <c r="N286" i="6"/>
  <c r="O286" i="6" s="1"/>
  <c r="U285" i="5"/>
  <c r="W285" i="5" s="1"/>
  <c r="T286" i="5"/>
  <c r="K287" i="6"/>
  <c r="H288" i="6"/>
  <c r="I288" i="6" s="1"/>
  <c r="B287" i="5"/>
  <c r="C287" i="5" s="1"/>
  <c r="N286" i="5"/>
  <c r="O286" i="5" s="1"/>
  <c r="U285" i="4"/>
  <c r="W285" i="4" s="1"/>
  <c r="T286" i="4"/>
  <c r="K287" i="5"/>
  <c r="H288" i="5"/>
  <c r="I288" i="5" s="1"/>
  <c r="N286" i="4"/>
  <c r="O286" i="4" s="1"/>
  <c r="B288" i="4"/>
  <c r="C288" i="4" s="1"/>
  <c r="H288" i="4"/>
  <c r="I288" i="4" s="1"/>
  <c r="K287" i="4"/>
  <c r="I289" i="3"/>
  <c r="K289" i="3" s="1"/>
  <c r="H290" i="3"/>
  <c r="N287" i="3"/>
  <c r="O287" i="3" s="1"/>
  <c r="B287" i="3"/>
  <c r="C287" i="3" s="1"/>
  <c r="W286" i="3"/>
  <c r="T287" i="3"/>
  <c r="U287" i="3" s="1"/>
  <c r="U285" i="2"/>
  <c r="W285" i="2" s="1"/>
  <c r="T286" i="2"/>
  <c r="H287" i="2"/>
  <c r="I286" i="2"/>
  <c r="K286" i="2" s="1"/>
  <c r="C289" i="2"/>
  <c r="B290" i="2" s="1"/>
  <c r="O286" i="2"/>
  <c r="N287" i="2" s="1"/>
  <c r="B288" i="7" l="1"/>
  <c r="C288" i="7" s="1"/>
  <c r="T288" i="7"/>
  <c r="U288" i="7" s="1"/>
  <c r="N288" i="7"/>
  <c r="O288" i="7" s="1"/>
  <c r="W287" i="7"/>
  <c r="K287" i="7"/>
  <c r="H288" i="7"/>
  <c r="I288" i="7" s="1"/>
  <c r="U286" i="6"/>
  <c r="W286" i="6" s="1"/>
  <c r="T287" i="6"/>
  <c r="K288" i="6"/>
  <c r="H289" i="6"/>
  <c r="I289" i="6" s="1"/>
  <c r="N287" i="6"/>
  <c r="O287" i="6" s="1"/>
  <c r="B288" i="6"/>
  <c r="C288" i="6" s="1"/>
  <c r="U286" i="5"/>
  <c r="W286" i="5" s="1"/>
  <c r="T287" i="5"/>
  <c r="N287" i="5"/>
  <c r="O287" i="5" s="1"/>
  <c r="U286" i="4"/>
  <c r="W286" i="4" s="1"/>
  <c r="T287" i="4"/>
  <c r="B288" i="5"/>
  <c r="C288" i="5" s="1"/>
  <c r="K288" i="5"/>
  <c r="H289" i="5"/>
  <c r="I289" i="5" s="1"/>
  <c r="B289" i="4"/>
  <c r="C289" i="4" s="1"/>
  <c r="N287" i="4"/>
  <c r="O287" i="4" s="1"/>
  <c r="H291" i="3"/>
  <c r="I290" i="3"/>
  <c r="K290" i="3" s="1"/>
  <c r="H289" i="4"/>
  <c r="I289" i="4" s="1"/>
  <c r="K288" i="4"/>
  <c r="W287" i="3"/>
  <c r="N288" i="3"/>
  <c r="O288" i="3" s="1"/>
  <c r="T288" i="3"/>
  <c r="U288" i="3" s="1"/>
  <c r="B288" i="3"/>
  <c r="C288" i="3" s="1"/>
  <c r="U286" i="2"/>
  <c r="W286" i="2" s="1"/>
  <c r="T287" i="2"/>
  <c r="I287" i="2"/>
  <c r="K287" i="2" s="1"/>
  <c r="H288" i="2"/>
  <c r="C290" i="2"/>
  <c r="B291" i="2" s="1"/>
  <c r="O287" i="2"/>
  <c r="N288" i="2" s="1"/>
  <c r="N289" i="7" l="1"/>
  <c r="O289" i="7" s="1"/>
  <c r="B289" i="7"/>
  <c r="C289" i="7" s="1"/>
  <c r="W288" i="7"/>
  <c r="K288" i="7"/>
  <c r="H289" i="7"/>
  <c r="I289" i="7" s="1"/>
  <c r="T289" i="7"/>
  <c r="U289" i="7" s="1"/>
  <c r="U287" i="6"/>
  <c r="W287" i="6" s="1"/>
  <c r="T288" i="6"/>
  <c r="B289" i="6"/>
  <c r="C289" i="6" s="1"/>
  <c r="N288" i="6"/>
  <c r="O288" i="6" s="1"/>
  <c r="U287" i="5"/>
  <c r="W287" i="5" s="1"/>
  <c r="T288" i="5"/>
  <c r="K289" i="6"/>
  <c r="H290" i="6"/>
  <c r="I290" i="6" s="1"/>
  <c r="B289" i="5"/>
  <c r="C289" i="5" s="1"/>
  <c r="N288" i="5"/>
  <c r="O288" i="5" s="1"/>
  <c r="K289" i="5"/>
  <c r="H290" i="5"/>
  <c r="I290" i="5" s="1"/>
  <c r="U287" i="4"/>
  <c r="W287" i="4" s="1"/>
  <c r="T288" i="4"/>
  <c r="B290" i="4"/>
  <c r="C290" i="4" s="1"/>
  <c r="I291" i="3"/>
  <c r="K291" i="3" s="1"/>
  <c r="H292" i="3"/>
  <c r="H290" i="4"/>
  <c r="I290" i="4" s="1"/>
  <c r="K289" i="4"/>
  <c r="N288" i="4"/>
  <c r="O288" i="4" s="1"/>
  <c r="T289" i="3"/>
  <c r="U289" i="3" s="1"/>
  <c r="B289" i="3"/>
  <c r="C289" i="3" s="1"/>
  <c r="N289" i="3"/>
  <c r="O289" i="3" s="1"/>
  <c r="W288" i="3"/>
  <c r="U287" i="2"/>
  <c r="W287" i="2" s="1"/>
  <c r="T288" i="2"/>
  <c r="H289" i="2"/>
  <c r="I288" i="2"/>
  <c r="K288" i="2" s="1"/>
  <c r="C291" i="2"/>
  <c r="B292" i="2" s="1"/>
  <c r="O288" i="2"/>
  <c r="N289" i="2" s="1"/>
  <c r="B290" i="7" l="1"/>
  <c r="C290" i="7" s="1"/>
  <c r="K289" i="7"/>
  <c r="H290" i="7"/>
  <c r="I290" i="7" s="1"/>
  <c r="N290" i="7"/>
  <c r="O290" i="7" s="1"/>
  <c r="W289" i="7"/>
  <c r="T290" i="7"/>
  <c r="U290" i="7" s="1"/>
  <c r="U288" i="6"/>
  <c r="W288" i="6" s="1"/>
  <c r="T289" i="6"/>
  <c r="B290" i="6"/>
  <c r="C290" i="6" s="1"/>
  <c r="N289" i="6"/>
  <c r="O289" i="6" s="1"/>
  <c r="U288" i="5"/>
  <c r="W288" i="5" s="1"/>
  <c r="T289" i="5"/>
  <c r="K290" i="6"/>
  <c r="H291" i="6"/>
  <c r="I291" i="6" s="1"/>
  <c r="B290" i="5"/>
  <c r="C290" i="5" s="1"/>
  <c r="N289" i="5"/>
  <c r="O289" i="5" s="1"/>
  <c r="U288" i="4"/>
  <c r="W288" i="4" s="1"/>
  <c r="T289" i="4"/>
  <c r="K290" i="5"/>
  <c r="H291" i="5"/>
  <c r="I291" i="5" s="1"/>
  <c r="H291" i="4"/>
  <c r="I291" i="4" s="1"/>
  <c r="K290" i="4"/>
  <c r="I292" i="3"/>
  <c r="K292" i="3" s="1"/>
  <c r="H293" i="3"/>
  <c r="N289" i="4"/>
  <c r="O289" i="4" s="1"/>
  <c r="B291" i="4"/>
  <c r="C291" i="4" s="1"/>
  <c r="N290" i="3"/>
  <c r="O290" i="3" s="1"/>
  <c r="B290" i="3"/>
  <c r="C290" i="3" s="1"/>
  <c r="W289" i="3"/>
  <c r="T290" i="3"/>
  <c r="U290" i="3" s="1"/>
  <c r="I289" i="2"/>
  <c r="K289" i="2" s="1"/>
  <c r="H290" i="2"/>
  <c r="U288" i="2"/>
  <c r="W288" i="2" s="1"/>
  <c r="T289" i="2"/>
  <c r="C292" i="2"/>
  <c r="B293" i="2" s="1"/>
  <c r="O289" i="2"/>
  <c r="N290" i="2" s="1"/>
  <c r="B291" i="7" l="1"/>
  <c r="C291" i="7" s="1"/>
  <c r="N291" i="7"/>
  <c r="O291" i="7" s="1"/>
  <c r="W290" i="7"/>
  <c r="T291" i="7"/>
  <c r="U291" i="7" s="1"/>
  <c r="K290" i="7"/>
  <c r="H291" i="7"/>
  <c r="I291" i="7" s="1"/>
  <c r="U289" i="6"/>
  <c r="W289" i="6" s="1"/>
  <c r="T290" i="6"/>
  <c r="N290" i="6"/>
  <c r="O290" i="6" s="1"/>
  <c r="B291" i="6"/>
  <c r="C291" i="6" s="1"/>
  <c r="U289" i="5"/>
  <c r="W289" i="5" s="1"/>
  <c r="T290" i="5"/>
  <c r="K291" i="6"/>
  <c r="H292" i="6"/>
  <c r="I292" i="6" s="1"/>
  <c r="B291" i="5"/>
  <c r="C291" i="5" s="1"/>
  <c r="N290" i="5"/>
  <c r="O290" i="5" s="1"/>
  <c r="K291" i="5"/>
  <c r="H292" i="5"/>
  <c r="I292" i="5" s="1"/>
  <c r="U289" i="4"/>
  <c r="W289" i="4" s="1"/>
  <c r="T290" i="4"/>
  <c r="B292" i="4"/>
  <c r="C292" i="4" s="1"/>
  <c r="H292" i="4"/>
  <c r="I292" i="4" s="1"/>
  <c r="K291" i="4"/>
  <c r="H294" i="3"/>
  <c r="I293" i="3"/>
  <c r="K293" i="3" s="1"/>
  <c r="N290" i="4"/>
  <c r="O290" i="4" s="1"/>
  <c r="N291" i="3"/>
  <c r="O291" i="3" s="1"/>
  <c r="W290" i="3"/>
  <c r="T291" i="3"/>
  <c r="U291" i="3" s="1"/>
  <c r="B291" i="3"/>
  <c r="C291" i="3" s="1"/>
  <c r="H291" i="2"/>
  <c r="I290" i="2"/>
  <c r="K290" i="2" s="1"/>
  <c r="U289" i="2"/>
  <c r="W289" i="2" s="1"/>
  <c r="T290" i="2"/>
  <c r="C293" i="2"/>
  <c r="B294" i="2" s="1"/>
  <c r="O290" i="2"/>
  <c r="N291" i="2" s="1"/>
  <c r="N292" i="7" l="1"/>
  <c r="O292" i="7" s="1"/>
  <c r="K291" i="7"/>
  <c r="W291" i="7"/>
  <c r="T292" i="7"/>
  <c r="U292" i="7" s="1"/>
  <c r="H292" i="7"/>
  <c r="I292" i="7" s="1"/>
  <c r="B292" i="7"/>
  <c r="C292" i="7" s="1"/>
  <c r="U290" i="6"/>
  <c r="W290" i="6" s="1"/>
  <c r="T291" i="6"/>
  <c r="N291" i="6"/>
  <c r="O291" i="6" s="1"/>
  <c r="U290" i="5"/>
  <c r="W290" i="5" s="1"/>
  <c r="T291" i="5"/>
  <c r="B292" i="6"/>
  <c r="C292" i="6" s="1"/>
  <c r="K292" i="6"/>
  <c r="H293" i="6"/>
  <c r="I293" i="6" s="1"/>
  <c r="B292" i="5"/>
  <c r="C292" i="5" s="1"/>
  <c r="N291" i="5"/>
  <c r="O291" i="5" s="1"/>
  <c r="K292" i="5"/>
  <c r="H293" i="5"/>
  <c r="I293" i="5" s="1"/>
  <c r="U290" i="4"/>
  <c r="W290" i="4" s="1"/>
  <c r="T291" i="4"/>
  <c r="N291" i="4"/>
  <c r="O291" i="4" s="1"/>
  <c r="B293" i="4"/>
  <c r="C293" i="4" s="1"/>
  <c r="H293" i="4"/>
  <c r="I293" i="4" s="1"/>
  <c r="K292" i="4"/>
  <c r="I294" i="3"/>
  <c r="K294" i="3" s="1"/>
  <c r="H295" i="3"/>
  <c r="B292" i="3"/>
  <c r="C292" i="3" s="1"/>
  <c r="N292" i="3"/>
  <c r="O292" i="3" s="1"/>
  <c r="W291" i="3"/>
  <c r="T292" i="3"/>
  <c r="U292" i="3" s="1"/>
  <c r="I291" i="2"/>
  <c r="K291" i="2" s="1"/>
  <c r="H292" i="2"/>
  <c r="U290" i="2"/>
  <c r="W290" i="2" s="1"/>
  <c r="T291" i="2"/>
  <c r="C294" i="2"/>
  <c r="B295" i="2" s="1"/>
  <c r="O291" i="2"/>
  <c r="N292" i="2" s="1"/>
  <c r="B293" i="7" l="1"/>
  <c r="C293" i="7" s="1"/>
  <c r="N293" i="7"/>
  <c r="O293" i="7" s="1"/>
  <c r="H293" i="7"/>
  <c r="I293" i="7" s="1"/>
  <c r="W292" i="7"/>
  <c r="T293" i="7"/>
  <c r="U293" i="7" s="1"/>
  <c r="K292" i="7"/>
  <c r="U291" i="6"/>
  <c r="W291" i="6" s="1"/>
  <c r="T292" i="6"/>
  <c r="B293" i="6"/>
  <c r="C293" i="6" s="1"/>
  <c r="U291" i="5"/>
  <c r="W291" i="5" s="1"/>
  <c r="T292" i="5"/>
  <c r="N292" i="6"/>
  <c r="O292" i="6" s="1"/>
  <c r="K293" i="6"/>
  <c r="H294" i="6"/>
  <c r="I294" i="6" s="1"/>
  <c r="B293" i="5"/>
  <c r="C293" i="5" s="1"/>
  <c r="U291" i="4"/>
  <c r="W291" i="4" s="1"/>
  <c r="T292" i="4"/>
  <c r="N292" i="5"/>
  <c r="O292" i="5" s="1"/>
  <c r="K293" i="5"/>
  <c r="H294" i="5"/>
  <c r="I294" i="5" s="1"/>
  <c r="B294" i="4"/>
  <c r="C294" i="4" s="1"/>
  <c r="K293" i="4"/>
  <c r="N292" i="4"/>
  <c r="O292" i="4" s="1"/>
  <c r="H296" i="3"/>
  <c r="I295" i="3"/>
  <c r="K295" i="3" s="1"/>
  <c r="H294" i="4"/>
  <c r="I294" i="4" s="1"/>
  <c r="N293" i="3"/>
  <c r="O293" i="3" s="1"/>
  <c r="B293" i="3"/>
  <c r="C293" i="3" s="1"/>
  <c r="W292" i="3"/>
  <c r="T293" i="3"/>
  <c r="U293" i="3" s="1"/>
  <c r="H293" i="2"/>
  <c r="I292" i="2"/>
  <c r="K292" i="2" s="1"/>
  <c r="U291" i="2"/>
  <c r="W291" i="2" s="1"/>
  <c r="T292" i="2"/>
  <c r="C295" i="2"/>
  <c r="B296" i="2" s="1"/>
  <c r="O292" i="2"/>
  <c r="N293" i="2" s="1"/>
  <c r="N294" i="7" l="1"/>
  <c r="O294" i="7" s="1"/>
  <c r="H294" i="7"/>
  <c r="I294" i="7" s="1"/>
  <c r="B294" i="7"/>
  <c r="C294" i="7" s="1"/>
  <c r="K293" i="7"/>
  <c r="W293" i="7"/>
  <c r="T294" i="7"/>
  <c r="U294" i="7" s="1"/>
  <c r="U292" i="6"/>
  <c r="W292" i="6" s="1"/>
  <c r="T293" i="6"/>
  <c r="K294" i="6"/>
  <c r="H295" i="6"/>
  <c r="I295" i="6" s="1"/>
  <c r="U292" i="5"/>
  <c r="T293" i="5"/>
  <c r="N293" i="6"/>
  <c r="O293" i="6" s="1"/>
  <c r="B294" i="6"/>
  <c r="C294" i="6" s="1"/>
  <c r="W292" i="5"/>
  <c r="N293" i="5"/>
  <c r="O293" i="5" s="1"/>
  <c r="B294" i="5"/>
  <c r="C294" i="5" s="1"/>
  <c r="U292" i="4"/>
  <c r="W292" i="4" s="1"/>
  <c r="T293" i="4"/>
  <c r="K294" i="5"/>
  <c r="H295" i="5"/>
  <c r="I295" i="5" s="1"/>
  <c r="N293" i="4"/>
  <c r="O293" i="4" s="1"/>
  <c r="B295" i="4"/>
  <c r="C295" i="4" s="1"/>
  <c r="H295" i="4"/>
  <c r="I295" i="4" s="1"/>
  <c r="K294" i="4"/>
  <c r="I296" i="3"/>
  <c r="K296" i="3" s="1"/>
  <c r="H297" i="3"/>
  <c r="B294" i="3"/>
  <c r="C294" i="3" s="1"/>
  <c r="N294" i="3"/>
  <c r="O294" i="3" s="1"/>
  <c r="W293" i="3"/>
  <c r="T294" i="3"/>
  <c r="U294" i="3" s="1"/>
  <c r="H294" i="2"/>
  <c r="I293" i="2"/>
  <c r="K293" i="2" s="1"/>
  <c r="U292" i="2"/>
  <c r="W292" i="2" s="1"/>
  <c r="T293" i="2"/>
  <c r="C296" i="2"/>
  <c r="B297" i="2" s="1"/>
  <c r="O293" i="2"/>
  <c r="N294" i="2" s="1"/>
  <c r="B295" i="7" l="1"/>
  <c r="C295" i="7" s="1"/>
  <c r="N295" i="7"/>
  <c r="O295" i="7" s="1"/>
  <c r="W294" i="7"/>
  <c r="T295" i="7"/>
  <c r="U295" i="7" s="1"/>
  <c r="K294" i="7"/>
  <c r="H295" i="7"/>
  <c r="I295" i="7" s="1"/>
  <c r="U293" i="6"/>
  <c r="W293" i="6" s="1"/>
  <c r="T294" i="6"/>
  <c r="N294" i="6"/>
  <c r="O294" i="6" s="1"/>
  <c r="B295" i="6"/>
  <c r="C295" i="6" s="1"/>
  <c r="K295" i="6"/>
  <c r="H296" i="6"/>
  <c r="I296" i="6" s="1"/>
  <c r="U293" i="5"/>
  <c r="W293" i="5" s="1"/>
  <c r="T294" i="5"/>
  <c r="B295" i="5"/>
  <c r="C295" i="5" s="1"/>
  <c r="N294" i="5"/>
  <c r="O294" i="5" s="1"/>
  <c r="K295" i="5"/>
  <c r="H296" i="5"/>
  <c r="I296" i="5" s="1"/>
  <c r="U293" i="4"/>
  <c r="W293" i="4" s="1"/>
  <c r="T294" i="4"/>
  <c r="N294" i="4"/>
  <c r="O294" i="4" s="1"/>
  <c r="I297" i="3"/>
  <c r="K297" i="3" s="1"/>
  <c r="H298" i="3"/>
  <c r="H296" i="4"/>
  <c r="I296" i="4" s="1"/>
  <c r="K295" i="4"/>
  <c r="B296" i="4"/>
  <c r="C296" i="4" s="1"/>
  <c r="N295" i="3"/>
  <c r="O295" i="3" s="1"/>
  <c r="W294" i="3"/>
  <c r="B295" i="3"/>
  <c r="C295" i="3" s="1"/>
  <c r="T295" i="3"/>
  <c r="U295" i="3" s="1"/>
  <c r="H295" i="2"/>
  <c r="I294" i="2"/>
  <c r="K294" i="2" s="1"/>
  <c r="U293" i="2"/>
  <c r="W293" i="2" s="1"/>
  <c r="T294" i="2"/>
  <c r="C297" i="2"/>
  <c r="B298" i="2" s="1"/>
  <c r="O294" i="2"/>
  <c r="N295" i="2" s="1"/>
  <c r="N296" i="7" l="1"/>
  <c r="O296" i="7" s="1"/>
  <c r="K295" i="7"/>
  <c r="W295" i="7"/>
  <c r="T296" i="7"/>
  <c r="U296" i="7" s="1"/>
  <c r="B296" i="7"/>
  <c r="C296" i="7" s="1"/>
  <c r="H296" i="7"/>
  <c r="I296" i="7" s="1"/>
  <c r="U294" i="6"/>
  <c r="W294" i="6" s="1"/>
  <c r="T295" i="6"/>
  <c r="B296" i="6"/>
  <c r="C296" i="6" s="1"/>
  <c r="K296" i="6"/>
  <c r="N295" i="6"/>
  <c r="O295" i="6" s="1"/>
  <c r="U294" i="5"/>
  <c r="W294" i="5" s="1"/>
  <c r="T295" i="5"/>
  <c r="H297" i="6"/>
  <c r="I297" i="6" s="1"/>
  <c r="B296" i="5"/>
  <c r="C296" i="5" s="1"/>
  <c r="K296" i="5"/>
  <c r="H297" i="5"/>
  <c r="I297" i="5" s="1"/>
  <c r="N295" i="5"/>
  <c r="O295" i="5" s="1"/>
  <c r="U294" i="4"/>
  <c r="W294" i="4" s="1"/>
  <c r="T295" i="4"/>
  <c r="N295" i="4"/>
  <c r="O295" i="4" s="1"/>
  <c r="H297" i="4"/>
  <c r="I297" i="4" s="1"/>
  <c r="K296" i="4"/>
  <c r="B297" i="4"/>
  <c r="C297" i="4" s="1"/>
  <c r="I298" i="3"/>
  <c r="K298" i="3" s="1"/>
  <c r="H299" i="3"/>
  <c r="B296" i="3"/>
  <c r="C296" i="3" s="1"/>
  <c r="N296" i="3"/>
  <c r="O296" i="3" s="1"/>
  <c r="W295" i="3"/>
  <c r="T296" i="3"/>
  <c r="U296" i="3" s="1"/>
  <c r="U294" i="2"/>
  <c r="W294" i="2" s="1"/>
  <c r="T295" i="2"/>
  <c r="H296" i="2"/>
  <c r="I295" i="2"/>
  <c r="K295" i="2" s="1"/>
  <c r="C298" i="2"/>
  <c r="B299" i="2" s="1"/>
  <c r="O295" i="2"/>
  <c r="N296" i="2" s="1"/>
  <c r="B297" i="7" l="1"/>
  <c r="C297" i="7" s="1"/>
  <c r="K296" i="7"/>
  <c r="N297" i="7"/>
  <c r="O297" i="7" s="1"/>
  <c r="H297" i="7"/>
  <c r="I297" i="7" s="1"/>
  <c r="W296" i="7"/>
  <c r="T297" i="7"/>
  <c r="U297" i="7" s="1"/>
  <c r="U295" i="6"/>
  <c r="W295" i="6" s="1"/>
  <c r="T296" i="6"/>
  <c r="B297" i="6"/>
  <c r="C297" i="6" s="1"/>
  <c r="H298" i="6"/>
  <c r="I298" i="6" s="1"/>
  <c r="N296" i="6"/>
  <c r="O296" i="6" s="1"/>
  <c r="K297" i="6"/>
  <c r="U295" i="5"/>
  <c r="W295" i="5" s="1"/>
  <c r="T296" i="5"/>
  <c r="K297" i="5"/>
  <c r="N296" i="5"/>
  <c r="O296" i="5" s="1"/>
  <c r="H298" i="5"/>
  <c r="I298" i="5" s="1"/>
  <c r="B297" i="5"/>
  <c r="C297" i="5" s="1"/>
  <c r="U295" i="4"/>
  <c r="W295" i="4" s="1"/>
  <c r="T296" i="4"/>
  <c r="N296" i="4"/>
  <c r="O296" i="4" s="1"/>
  <c r="I299" i="3"/>
  <c r="K299" i="3" s="1"/>
  <c r="H300" i="3"/>
  <c r="H298" i="4"/>
  <c r="I298" i="4" s="1"/>
  <c r="K297" i="4"/>
  <c r="B298" i="4"/>
  <c r="C298" i="4" s="1"/>
  <c r="N297" i="3"/>
  <c r="O297" i="3" s="1"/>
  <c r="B297" i="3"/>
  <c r="C297" i="3" s="1"/>
  <c r="T297" i="3"/>
  <c r="U297" i="3" s="1"/>
  <c r="W296" i="3"/>
  <c r="U295" i="2"/>
  <c r="W295" i="2" s="1"/>
  <c r="T296" i="2"/>
  <c r="H297" i="2"/>
  <c r="I296" i="2"/>
  <c r="K296" i="2" s="1"/>
  <c r="C299" i="2"/>
  <c r="B300" i="2" s="1"/>
  <c r="O296" i="2"/>
  <c r="N297" i="2" s="1"/>
  <c r="N298" i="7" l="1"/>
  <c r="O298" i="7" s="1"/>
  <c r="K297" i="7"/>
  <c r="H298" i="7"/>
  <c r="I298" i="7" s="1"/>
  <c r="B298" i="7"/>
  <c r="C298" i="7" s="1"/>
  <c r="W297" i="7"/>
  <c r="T298" i="7"/>
  <c r="U298" i="7" s="1"/>
  <c r="U296" i="6"/>
  <c r="W296" i="6" s="1"/>
  <c r="T297" i="6"/>
  <c r="U296" i="5"/>
  <c r="W296" i="5" s="1"/>
  <c r="T297" i="5"/>
  <c r="N297" i="6"/>
  <c r="O297" i="6" s="1"/>
  <c r="B298" i="6"/>
  <c r="C298" i="6" s="1"/>
  <c r="K298" i="6"/>
  <c r="H299" i="6"/>
  <c r="I299" i="6" s="1"/>
  <c r="N297" i="5"/>
  <c r="O297" i="5" s="1"/>
  <c r="B298" i="5"/>
  <c r="C298" i="5" s="1"/>
  <c r="H299" i="5"/>
  <c r="I299" i="5" s="1"/>
  <c r="K298" i="5"/>
  <c r="U296" i="4"/>
  <c r="W296" i="4" s="1"/>
  <c r="T297" i="4"/>
  <c r="B299" i="4"/>
  <c r="C299" i="4" s="1"/>
  <c r="N297" i="4"/>
  <c r="O297" i="4" s="1"/>
  <c r="I300" i="3"/>
  <c r="K300" i="3" s="1"/>
  <c r="H301" i="3"/>
  <c r="H299" i="4"/>
  <c r="I299" i="4" s="1"/>
  <c r="K298" i="4"/>
  <c r="B298" i="3"/>
  <c r="C298" i="3" s="1"/>
  <c r="N298" i="3"/>
  <c r="O298" i="3" s="1"/>
  <c r="T298" i="3"/>
  <c r="U298" i="3" s="1"/>
  <c r="W297" i="3"/>
  <c r="U296" i="2"/>
  <c r="W296" i="2" s="1"/>
  <c r="T297" i="2"/>
  <c r="I297" i="2"/>
  <c r="K297" i="2" s="1"/>
  <c r="H298" i="2"/>
  <c r="C300" i="2"/>
  <c r="B301" i="2" s="1"/>
  <c r="O297" i="2"/>
  <c r="N298" i="2" s="1"/>
  <c r="N299" i="7" l="1"/>
  <c r="O299" i="7" s="1"/>
  <c r="B299" i="7"/>
  <c r="C299" i="7" s="1"/>
  <c r="W298" i="7"/>
  <c r="T299" i="7"/>
  <c r="U299" i="7" s="1"/>
  <c r="K298" i="7"/>
  <c r="H299" i="7"/>
  <c r="I299" i="7" s="1"/>
  <c r="U297" i="6"/>
  <c r="W297" i="6" s="1"/>
  <c r="T298" i="6"/>
  <c r="N298" i="6"/>
  <c r="O298" i="6" s="1"/>
  <c r="B299" i="6"/>
  <c r="C299" i="6" s="1"/>
  <c r="U297" i="5"/>
  <c r="W297" i="5" s="1"/>
  <c r="T298" i="5"/>
  <c r="K299" i="6"/>
  <c r="H300" i="6"/>
  <c r="I300" i="6" s="1"/>
  <c r="N298" i="5"/>
  <c r="O298" i="5" s="1"/>
  <c r="B299" i="5"/>
  <c r="C299" i="5" s="1"/>
  <c r="U297" i="4"/>
  <c r="W297" i="4" s="1"/>
  <c r="T298" i="4"/>
  <c r="K299" i="5"/>
  <c r="H300" i="5"/>
  <c r="I300" i="5" s="1"/>
  <c r="B300" i="4"/>
  <c r="C300" i="4" s="1"/>
  <c r="H300" i="4"/>
  <c r="I300" i="4" s="1"/>
  <c r="K299" i="4"/>
  <c r="N298" i="4"/>
  <c r="O298" i="4" s="1"/>
  <c r="I301" i="3"/>
  <c r="K301" i="3" s="1"/>
  <c r="H302" i="3"/>
  <c r="B299" i="3"/>
  <c r="C299" i="3" s="1"/>
  <c r="N299" i="3"/>
  <c r="O299" i="3" s="1"/>
  <c r="T299" i="3"/>
  <c r="U299" i="3" s="1"/>
  <c r="W298" i="3"/>
  <c r="U297" i="2"/>
  <c r="W297" i="2" s="1"/>
  <c r="T298" i="2"/>
  <c r="H299" i="2"/>
  <c r="I298" i="2"/>
  <c r="K298" i="2" s="1"/>
  <c r="C301" i="2"/>
  <c r="B302" i="2" s="1"/>
  <c r="O298" i="2"/>
  <c r="N299" i="2" s="1"/>
  <c r="B300" i="7" l="1"/>
  <c r="C300" i="7" s="1"/>
  <c r="W299" i="7"/>
  <c r="T300" i="7"/>
  <c r="U300" i="7" s="1"/>
  <c r="N300" i="7"/>
  <c r="O300" i="7" s="1"/>
  <c r="K299" i="7"/>
  <c r="H300" i="7"/>
  <c r="I300" i="7" s="1"/>
  <c r="U298" i="6"/>
  <c r="W298" i="6" s="1"/>
  <c r="T299" i="6"/>
  <c r="K300" i="6"/>
  <c r="N299" i="6"/>
  <c r="O299" i="6" s="1"/>
  <c r="B300" i="6"/>
  <c r="C300" i="6" s="1"/>
  <c r="H301" i="6"/>
  <c r="I301" i="6" s="1"/>
  <c r="U298" i="5"/>
  <c r="W298" i="5" s="1"/>
  <c r="T299" i="5"/>
  <c r="B300" i="5"/>
  <c r="C300" i="5" s="1"/>
  <c r="N299" i="5"/>
  <c r="O299" i="5" s="1"/>
  <c r="U298" i="4"/>
  <c r="W298" i="4" s="1"/>
  <c r="T299" i="4"/>
  <c r="K300" i="5"/>
  <c r="H301" i="5"/>
  <c r="I301" i="5" s="1"/>
  <c r="N299" i="4"/>
  <c r="O299" i="4" s="1"/>
  <c r="B301" i="4"/>
  <c r="C301" i="4" s="1"/>
  <c r="I302" i="3"/>
  <c r="K302" i="3" s="1"/>
  <c r="H303" i="3"/>
  <c r="H301" i="4"/>
  <c r="I301" i="4" s="1"/>
  <c r="K300" i="4"/>
  <c r="W299" i="3"/>
  <c r="B300" i="3"/>
  <c r="C300" i="3" s="1"/>
  <c r="N300" i="3"/>
  <c r="O300" i="3" s="1"/>
  <c r="T300" i="3"/>
  <c r="U300" i="3" s="1"/>
  <c r="U298" i="2"/>
  <c r="W298" i="2" s="1"/>
  <c r="T299" i="2"/>
  <c r="I299" i="2"/>
  <c r="K299" i="2" s="1"/>
  <c r="H300" i="2"/>
  <c r="C302" i="2"/>
  <c r="B303" i="2" s="1"/>
  <c r="O299" i="2"/>
  <c r="N300" i="2" s="1"/>
  <c r="N301" i="7" l="1"/>
  <c r="O301" i="7" s="1"/>
  <c r="B301" i="7"/>
  <c r="C301" i="7" s="1"/>
  <c r="K300" i="7"/>
  <c r="H301" i="7"/>
  <c r="I301" i="7" s="1"/>
  <c r="W300" i="7"/>
  <c r="T301" i="7"/>
  <c r="U301" i="7" s="1"/>
  <c r="U299" i="6"/>
  <c r="W299" i="6" s="1"/>
  <c r="T300" i="6"/>
  <c r="B301" i="6"/>
  <c r="C301" i="6" s="1"/>
  <c r="K301" i="6"/>
  <c r="H302" i="6"/>
  <c r="I302" i="6" s="1"/>
  <c r="N300" i="6"/>
  <c r="O300" i="6" s="1"/>
  <c r="U299" i="5"/>
  <c r="W299" i="5" s="1"/>
  <c r="T300" i="5"/>
  <c r="N300" i="5"/>
  <c r="O300" i="5" s="1"/>
  <c r="B301" i="5"/>
  <c r="C301" i="5" s="1"/>
  <c r="K301" i="5"/>
  <c r="H302" i="5"/>
  <c r="I302" i="5" s="1"/>
  <c r="U299" i="4"/>
  <c r="W299" i="4" s="1"/>
  <c r="T300" i="4"/>
  <c r="B302" i="4"/>
  <c r="C302" i="4" s="1"/>
  <c r="N300" i="4"/>
  <c r="O300" i="4" s="1"/>
  <c r="I303" i="3"/>
  <c r="K303" i="3" s="1"/>
  <c r="H304" i="3"/>
  <c r="H302" i="4"/>
  <c r="I302" i="4" s="1"/>
  <c r="K301" i="4"/>
  <c r="N301" i="3"/>
  <c r="O301" i="3" s="1"/>
  <c r="B301" i="3"/>
  <c r="C301" i="3" s="1"/>
  <c r="T301" i="3"/>
  <c r="U301" i="3" s="1"/>
  <c r="W300" i="3"/>
  <c r="U299" i="2"/>
  <c r="W299" i="2" s="1"/>
  <c r="T300" i="2"/>
  <c r="H301" i="2"/>
  <c r="I300" i="2"/>
  <c r="K300" i="2" s="1"/>
  <c r="C303" i="2"/>
  <c r="B304" i="2" s="1"/>
  <c r="O300" i="2"/>
  <c r="N301" i="2" s="1"/>
  <c r="K301" i="7" l="1"/>
  <c r="H302" i="7"/>
  <c r="I302" i="7" s="1"/>
  <c r="N302" i="7"/>
  <c r="O302" i="7" s="1"/>
  <c r="W301" i="7"/>
  <c r="T302" i="7"/>
  <c r="U302" i="7" s="1"/>
  <c r="B302" i="7"/>
  <c r="C302" i="7" s="1"/>
  <c r="U300" i="6"/>
  <c r="W300" i="6" s="1"/>
  <c r="T301" i="6"/>
  <c r="U300" i="5"/>
  <c r="W300" i="5" s="1"/>
  <c r="T301" i="5"/>
  <c r="N301" i="6"/>
  <c r="O301" i="6" s="1"/>
  <c r="B302" i="6"/>
  <c r="C302" i="6" s="1"/>
  <c r="K302" i="6"/>
  <c r="H303" i="6"/>
  <c r="I303" i="6" s="1"/>
  <c r="B302" i="5"/>
  <c r="C302" i="5" s="1"/>
  <c r="K302" i="5"/>
  <c r="H303" i="5"/>
  <c r="I303" i="5" s="1"/>
  <c r="N301" i="5"/>
  <c r="O301" i="5" s="1"/>
  <c r="U300" i="4"/>
  <c r="W300" i="4" s="1"/>
  <c r="T301" i="4"/>
  <c r="K302" i="4"/>
  <c r="I304" i="3"/>
  <c r="K304" i="3" s="1"/>
  <c r="H305" i="3"/>
  <c r="N301" i="4"/>
  <c r="O301" i="4" s="1"/>
  <c r="H303" i="4"/>
  <c r="I303" i="4" s="1"/>
  <c r="B303" i="4"/>
  <c r="C303" i="4" s="1"/>
  <c r="B302" i="3"/>
  <c r="C302" i="3" s="1"/>
  <c r="N302" i="3"/>
  <c r="O302" i="3" s="1"/>
  <c r="T302" i="3"/>
  <c r="U302" i="3" s="1"/>
  <c r="W301" i="3"/>
  <c r="U300" i="2"/>
  <c r="W300" i="2" s="1"/>
  <c r="T301" i="2"/>
  <c r="H302" i="2"/>
  <c r="I301" i="2"/>
  <c r="K301" i="2" s="1"/>
  <c r="C304" i="2"/>
  <c r="B305" i="2" s="1"/>
  <c r="O301" i="2"/>
  <c r="N302" i="2" s="1"/>
  <c r="N303" i="7" l="1"/>
  <c r="O303" i="7" s="1"/>
  <c r="B303" i="7"/>
  <c r="C303" i="7" s="1"/>
  <c r="K302" i="7"/>
  <c r="W302" i="7"/>
  <c r="T303" i="7"/>
  <c r="U303" i="7" s="1"/>
  <c r="H303" i="7"/>
  <c r="I303" i="7" s="1"/>
  <c r="U301" i="6"/>
  <c r="W301" i="6" s="1"/>
  <c r="T302" i="6"/>
  <c r="N302" i="6"/>
  <c r="O302" i="6" s="1"/>
  <c r="K303" i="6"/>
  <c r="B303" i="6"/>
  <c r="C303" i="6" s="1"/>
  <c r="U301" i="5"/>
  <c r="W301" i="5" s="1"/>
  <c r="T302" i="5"/>
  <c r="H304" i="6"/>
  <c r="I304" i="6" s="1"/>
  <c r="U301" i="4"/>
  <c r="W301" i="4" s="1"/>
  <c r="T302" i="4"/>
  <c r="H304" i="5"/>
  <c r="I304" i="5" s="1"/>
  <c r="K303" i="5"/>
  <c r="N302" i="5"/>
  <c r="O302" i="5" s="1"/>
  <c r="B303" i="5"/>
  <c r="C303" i="5" s="1"/>
  <c r="B304" i="4"/>
  <c r="C304" i="4" s="1"/>
  <c r="I305" i="3"/>
  <c r="K305" i="3" s="1"/>
  <c r="H306" i="3"/>
  <c r="N302" i="4"/>
  <c r="O302" i="4" s="1"/>
  <c r="H304" i="4"/>
  <c r="I304" i="4" s="1"/>
  <c r="K303" i="4"/>
  <c r="B303" i="3"/>
  <c r="C303" i="3" s="1"/>
  <c r="N303" i="3"/>
  <c r="O303" i="3" s="1"/>
  <c r="T303" i="3"/>
  <c r="U303" i="3" s="1"/>
  <c r="W302" i="3"/>
  <c r="U301" i="2"/>
  <c r="W301" i="2" s="1"/>
  <c r="T302" i="2"/>
  <c r="H303" i="2"/>
  <c r="I302" i="2"/>
  <c r="K302" i="2" s="1"/>
  <c r="C305" i="2"/>
  <c r="B306" i="2" s="1"/>
  <c r="O302" i="2"/>
  <c r="N303" i="2" s="1"/>
  <c r="B304" i="7" l="1"/>
  <c r="C304" i="7" s="1"/>
  <c r="W303" i="7"/>
  <c r="T304" i="7"/>
  <c r="U304" i="7" s="1"/>
  <c r="N304" i="7"/>
  <c r="O304" i="7" s="1"/>
  <c r="K303" i="7"/>
  <c r="H304" i="7"/>
  <c r="I304" i="7" s="1"/>
  <c r="U302" i="6"/>
  <c r="W302" i="6" s="1"/>
  <c r="T303" i="6"/>
  <c r="N303" i="6"/>
  <c r="O303" i="6" s="1"/>
  <c r="U302" i="5"/>
  <c r="W302" i="5" s="1"/>
  <c r="T303" i="5"/>
  <c r="B304" i="6"/>
  <c r="C304" i="6" s="1"/>
  <c r="K304" i="6"/>
  <c r="H305" i="6"/>
  <c r="I305" i="6" s="1"/>
  <c r="B304" i="5"/>
  <c r="C304" i="5" s="1"/>
  <c r="N303" i="5"/>
  <c r="O303" i="5" s="1"/>
  <c r="U302" i="4"/>
  <c r="T303" i="4"/>
  <c r="K304" i="5"/>
  <c r="H305" i="5"/>
  <c r="I305" i="5" s="1"/>
  <c r="W302" i="4"/>
  <c r="N303" i="4"/>
  <c r="O303" i="4" s="1"/>
  <c r="H305" i="4"/>
  <c r="I305" i="4" s="1"/>
  <c r="K304" i="4"/>
  <c r="I306" i="3"/>
  <c r="K306" i="3" s="1"/>
  <c r="H307" i="3"/>
  <c r="B305" i="4"/>
  <c r="C305" i="4" s="1"/>
  <c r="N304" i="3"/>
  <c r="O304" i="3" s="1"/>
  <c r="B304" i="3"/>
  <c r="C304" i="3" s="1"/>
  <c r="T304" i="3"/>
  <c r="U304" i="3" s="1"/>
  <c r="W303" i="3"/>
  <c r="U302" i="2"/>
  <c r="W302" i="2" s="1"/>
  <c r="T303" i="2"/>
  <c r="I303" i="2"/>
  <c r="K303" i="2" s="1"/>
  <c r="H304" i="2"/>
  <c r="C306" i="2"/>
  <c r="B307" i="2" s="1"/>
  <c r="O303" i="2"/>
  <c r="N304" i="2" s="1"/>
  <c r="K304" i="7" l="1"/>
  <c r="N305" i="7"/>
  <c r="O305" i="7" s="1"/>
  <c r="B305" i="7"/>
  <c r="C305" i="7" s="1"/>
  <c r="H305" i="7"/>
  <c r="I305" i="7" s="1"/>
  <c r="W304" i="7"/>
  <c r="T305" i="7"/>
  <c r="U305" i="7" s="1"/>
  <c r="U303" i="6"/>
  <c r="W303" i="6" s="1"/>
  <c r="T304" i="6"/>
  <c r="N304" i="6"/>
  <c r="O304" i="6" s="1"/>
  <c r="H306" i="6"/>
  <c r="I306" i="6" s="1"/>
  <c r="B305" i="6"/>
  <c r="C305" i="6" s="1"/>
  <c r="U303" i="5"/>
  <c r="W303" i="5" s="1"/>
  <c r="T304" i="5"/>
  <c r="K305" i="6"/>
  <c r="B305" i="5"/>
  <c r="C305" i="5" s="1"/>
  <c r="K305" i="5"/>
  <c r="H306" i="5"/>
  <c r="I306" i="5" s="1"/>
  <c r="U303" i="4"/>
  <c r="W303" i="4" s="1"/>
  <c r="T304" i="4"/>
  <c r="N304" i="5"/>
  <c r="O304" i="5" s="1"/>
  <c r="N304" i="4"/>
  <c r="O304" i="4" s="1"/>
  <c r="K305" i="4"/>
  <c r="H306" i="4"/>
  <c r="I306" i="4" s="1"/>
  <c r="B306" i="4"/>
  <c r="C306" i="4" s="1"/>
  <c r="I307" i="3"/>
  <c r="K307" i="3" s="1"/>
  <c r="H308" i="3"/>
  <c r="N305" i="3"/>
  <c r="O305" i="3" s="1"/>
  <c r="W304" i="3"/>
  <c r="T305" i="3"/>
  <c r="U305" i="3" s="1"/>
  <c r="B305" i="3"/>
  <c r="C305" i="3" s="1"/>
  <c r="U303" i="2"/>
  <c r="W303" i="2" s="1"/>
  <c r="T304" i="2"/>
  <c r="H305" i="2"/>
  <c r="I304" i="2"/>
  <c r="K304" i="2" s="1"/>
  <c r="C307" i="2"/>
  <c r="B308" i="2" s="1"/>
  <c r="O304" i="2"/>
  <c r="N305" i="2" s="1"/>
  <c r="B306" i="7" l="1"/>
  <c r="C306" i="7" s="1"/>
  <c r="K305" i="7"/>
  <c r="H306" i="7"/>
  <c r="I306" i="7" s="1"/>
  <c r="N306" i="7"/>
  <c r="O306" i="7" s="1"/>
  <c r="W305" i="7"/>
  <c r="T306" i="7"/>
  <c r="U306" i="7" s="1"/>
  <c r="U304" i="6"/>
  <c r="W304" i="6" s="1"/>
  <c r="T305" i="6"/>
  <c r="N305" i="6"/>
  <c r="O305" i="6" s="1"/>
  <c r="B306" i="6"/>
  <c r="C306" i="6" s="1"/>
  <c r="U304" i="5"/>
  <c r="W304" i="5" s="1"/>
  <c r="T305" i="5"/>
  <c r="K306" i="6"/>
  <c r="H307" i="6"/>
  <c r="I307" i="6" s="1"/>
  <c r="B306" i="5"/>
  <c r="C306" i="5" s="1"/>
  <c r="U304" i="4"/>
  <c r="W304" i="4" s="1"/>
  <c r="T305" i="4"/>
  <c r="N305" i="5"/>
  <c r="O305" i="5" s="1"/>
  <c r="K306" i="5"/>
  <c r="H307" i="5"/>
  <c r="I307" i="5" s="1"/>
  <c r="B307" i="4"/>
  <c r="C307" i="4" s="1"/>
  <c r="N305" i="4"/>
  <c r="O305" i="4" s="1"/>
  <c r="H309" i="3"/>
  <c r="I308" i="3"/>
  <c r="K308" i="3" s="1"/>
  <c r="H307" i="4"/>
  <c r="I307" i="4" s="1"/>
  <c r="K306" i="4"/>
  <c r="B306" i="3"/>
  <c r="C306" i="3" s="1"/>
  <c r="N306" i="3"/>
  <c r="O306" i="3" s="1"/>
  <c r="T306" i="3"/>
  <c r="U306" i="3" s="1"/>
  <c r="W305" i="3"/>
  <c r="U304" i="2"/>
  <c r="W304" i="2" s="1"/>
  <c r="T305" i="2"/>
  <c r="I305" i="2"/>
  <c r="K305" i="2" s="1"/>
  <c r="H306" i="2"/>
  <c r="C308" i="2"/>
  <c r="B309" i="2" s="1"/>
  <c r="O305" i="2"/>
  <c r="N306" i="2" s="1"/>
  <c r="K306" i="7" l="1"/>
  <c r="B307" i="7"/>
  <c r="C307" i="7" s="1"/>
  <c r="N307" i="7"/>
  <c r="O307" i="7" s="1"/>
  <c r="W306" i="7"/>
  <c r="T307" i="7"/>
  <c r="U307" i="7" s="1"/>
  <c r="H307" i="7"/>
  <c r="I307" i="7" s="1"/>
  <c r="U305" i="6"/>
  <c r="W305" i="6" s="1"/>
  <c r="T306" i="6"/>
  <c r="B307" i="6"/>
  <c r="C307" i="6" s="1"/>
  <c r="N306" i="6"/>
  <c r="O306" i="6" s="1"/>
  <c r="H308" i="6"/>
  <c r="I308" i="6" s="1"/>
  <c r="K307" i="6"/>
  <c r="U305" i="5"/>
  <c r="W305" i="5" s="1"/>
  <c r="T306" i="5"/>
  <c r="N306" i="5"/>
  <c r="O306" i="5" s="1"/>
  <c r="U305" i="4"/>
  <c r="W305" i="4" s="1"/>
  <c r="T306" i="4"/>
  <c r="B307" i="5"/>
  <c r="C307" i="5" s="1"/>
  <c r="K307" i="5"/>
  <c r="H308" i="5"/>
  <c r="I308" i="5" s="1"/>
  <c r="N306" i="4"/>
  <c r="O306" i="4" s="1"/>
  <c r="H308" i="4"/>
  <c r="I308" i="4" s="1"/>
  <c r="K307" i="4"/>
  <c r="I309" i="3"/>
  <c r="K309" i="3" s="1"/>
  <c r="H310" i="3"/>
  <c r="B308" i="4"/>
  <c r="C308" i="4" s="1"/>
  <c r="N307" i="3"/>
  <c r="O307" i="3" s="1"/>
  <c r="B307" i="3"/>
  <c r="C307" i="3" s="1"/>
  <c r="T307" i="3"/>
  <c r="U307" i="3" s="1"/>
  <c r="W306" i="3"/>
  <c r="U305" i="2"/>
  <c r="W305" i="2" s="1"/>
  <c r="T306" i="2"/>
  <c r="H307" i="2"/>
  <c r="I306" i="2"/>
  <c r="K306" i="2" s="1"/>
  <c r="C309" i="2"/>
  <c r="B310" i="2" s="1"/>
  <c r="O306" i="2"/>
  <c r="N307" i="2" s="1"/>
  <c r="N308" i="7" l="1"/>
  <c r="O308" i="7" s="1"/>
  <c r="W307" i="7"/>
  <c r="T308" i="7"/>
  <c r="U308" i="7" s="1"/>
  <c r="B308" i="7"/>
  <c r="C308" i="7" s="1"/>
  <c r="H308" i="7"/>
  <c r="I308" i="7" s="1"/>
  <c r="K307" i="7"/>
  <c r="U306" i="6"/>
  <c r="W306" i="6" s="1"/>
  <c r="T307" i="6"/>
  <c r="K308" i="6"/>
  <c r="N307" i="6"/>
  <c r="O307" i="6" s="1"/>
  <c r="B308" i="6"/>
  <c r="C308" i="6" s="1"/>
  <c r="H309" i="6"/>
  <c r="I309" i="6" s="1"/>
  <c r="U306" i="5"/>
  <c r="W306" i="5" s="1"/>
  <c r="T307" i="5"/>
  <c r="K308" i="5"/>
  <c r="N307" i="5"/>
  <c r="O307" i="5" s="1"/>
  <c r="H309" i="5"/>
  <c r="I309" i="5" s="1"/>
  <c r="U306" i="4"/>
  <c r="W306" i="4" s="1"/>
  <c r="T307" i="4"/>
  <c r="B308" i="5"/>
  <c r="C308" i="5" s="1"/>
  <c r="N307" i="4"/>
  <c r="O307" i="4" s="1"/>
  <c r="B309" i="4"/>
  <c r="C309" i="4" s="1"/>
  <c r="H311" i="3"/>
  <c r="I310" i="3"/>
  <c r="K310" i="3" s="1"/>
  <c r="H309" i="4"/>
  <c r="I309" i="4" s="1"/>
  <c r="K308" i="4"/>
  <c r="B308" i="3"/>
  <c r="C308" i="3" s="1"/>
  <c r="N308" i="3"/>
  <c r="O308" i="3" s="1"/>
  <c r="T308" i="3"/>
  <c r="U308" i="3" s="1"/>
  <c r="W307" i="3"/>
  <c r="U306" i="2"/>
  <c r="W306" i="2" s="1"/>
  <c r="T307" i="2"/>
  <c r="I307" i="2"/>
  <c r="K307" i="2" s="1"/>
  <c r="H308" i="2"/>
  <c r="C310" i="2"/>
  <c r="B311" i="2" s="1"/>
  <c r="O307" i="2"/>
  <c r="N308" i="2" s="1"/>
  <c r="B309" i="7" l="1"/>
  <c r="C309" i="7" s="1"/>
  <c r="N309" i="7"/>
  <c r="O309" i="7" s="1"/>
  <c r="H309" i="7"/>
  <c r="I309" i="7" s="1"/>
  <c r="K308" i="7"/>
  <c r="W308" i="7"/>
  <c r="T309" i="7"/>
  <c r="U309" i="7" s="1"/>
  <c r="U307" i="6"/>
  <c r="W307" i="6" s="1"/>
  <c r="T308" i="6"/>
  <c r="N308" i="6"/>
  <c r="O308" i="6" s="1"/>
  <c r="B309" i="6"/>
  <c r="C309" i="6" s="1"/>
  <c r="H310" i="6"/>
  <c r="I310" i="6" s="1"/>
  <c r="U307" i="5"/>
  <c r="W307" i="5" s="1"/>
  <c r="T308" i="5"/>
  <c r="K309" i="6"/>
  <c r="B309" i="5"/>
  <c r="C309" i="5" s="1"/>
  <c r="N308" i="5"/>
  <c r="O308" i="5" s="1"/>
  <c r="K309" i="5"/>
  <c r="H310" i="5"/>
  <c r="I310" i="5" s="1"/>
  <c r="U307" i="4"/>
  <c r="W307" i="4" s="1"/>
  <c r="T308" i="4"/>
  <c r="N308" i="4"/>
  <c r="O308" i="4" s="1"/>
  <c r="K309" i="4"/>
  <c r="H310" i="4"/>
  <c r="I310" i="4" s="1"/>
  <c r="B310" i="4"/>
  <c r="C310" i="4" s="1"/>
  <c r="I311" i="3"/>
  <c r="K311" i="3" s="1"/>
  <c r="H312" i="3"/>
  <c r="W308" i="3"/>
  <c r="B309" i="3"/>
  <c r="C309" i="3" s="1"/>
  <c r="N309" i="3"/>
  <c r="O309" i="3" s="1"/>
  <c r="T309" i="3"/>
  <c r="U309" i="3" s="1"/>
  <c r="U307" i="2"/>
  <c r="W307" i="2" s="1"/>
  <c r="T308" i="2"/>
  <c r="H309" i="2"/>
  <c r="I308" i="2"/>
  <c r="K308" i="2" s="1"/>
  <c r="C311" i="2"/>
  <c r="B312" i="2" s="1"/>
  <c r="O308" i="2"/>
  <c r="N309" i="2" s="1"/>
  <c r="B310" i="7" l="1"/>
  <c r="C310" i="7" s="1"/>
  <c r="K309" i="7"/>
  <c r="N310" i="7"/>
  <c r="O310" i="7" s="1"/>
  <c r="H310" i="7"/>
  <c r="I310" i="7" s="1"/>
  <c r="W309" i="7"/>
  <c r="T310" i="7"/>
  <c r="U310" i="7" s="1"/>
  <c r="U308" i="6"/>
  <c r="W308" i="6" s="1"/>
  <c r="T309" i="6"/>
  <c r="N309" i="6"/>
  <c r="O309" i="6" s="1"/>
  <c r="B310" i="6"/>
  <c r="C310" i="6" s="1"/>
  <c r="K310" i="6"/>
  <c r="H311" i="6"/>
  <c r="I311" i="6" s="1"/>
  <c r="U308" i="5"/>
  <c r="W308" i="5" s="1"/>
  <c r="T309" i="5"/>
  <c r="N309" i="5"/>
  <c r="O309" i="5" s="1"/>
  <c r="B310" i="5"/>
  <c r="C310" i="5" s="1"/>
  <c r="U308" i="4"/>
  <c r="W308" i="4" s="1"/>
  <c r="T309" i="4"/>
  <c r="K310" i="5"/>
  <c r="H311" i="5"/>
  <c r="I311" i="5" s="1"/>
  <c r="N309" i="4"/>
  <c r="O309" i="4" s="1"/>
  <c r="B311" i="4"/>
  <c r="C311" i="4" s="1"/>
  <c r="K310" i="4"/>
  <c r="I312" i="3"/>
  <c r="K312" i="3" s="1"/>
  <c r="H313" i="3"/>
  <c r="H311" i="4"/>
  <c r="I311" i="4" s="1"/>
  <c r="N310" i="3"/>
  <c r="O310" i="3" s="1"/>
  <c r="B310" i="3"/>
  <c r="C310" i="3" s="1"/>
  <c r="T310" i="3"/>
  <c r="U310" i="3" s="1"/>
  <c r="W309" i="3"/>
  <c r="H310" i="2"/>
  <c r="I309" i="2"/>
  <c r="K309" i="2" s="1"/>
  <c r="U308" i="2"/>
  <c r="W308" i="2" s="1"/>
  <c r="T309" i="2"/>
  <c r="C312" i="2"/>
  <c r="B313" i="2" s="1"/>
  <c r="O309" i="2"/>
  <c r="N310" i="2" s="1"/>
  <c r="N311" i="7" l="1"/>
  <c r="O311" i="7" s="1"/>
  <c r="B311" i="7"/>
  <c r="C311" i="7" s="1"/>
  <c r="H311" i="7"/>
  <c r="I311" i="7" s="1"/>
  <c r="K310" i="7"/>
  <c r="T311" i="7"/>
  <c r="U311" i="7" s="1"/>
  <c r="W310" i="7"/>
  <c r="U309" i="6"/>
  <c r="W309" i="6" s="1"/>
  <c r="T310" i="6"/>
  <c r="B311" i="6"/>
  <c r="C311" i="6" s="1"/>
  <c r="N310" i="6"/>
  <c r="O310" i="6" s="1"/>
  <c r="K311" i="6"/>
  <c r="H312" i="6"/>
  <c r="I312" i="6" s="1"/>
  <c r="U309" i="5"/>
  <c r="W309" i="5" s="1"/>
  <c r="T310" i="5"/>
  <c r="K311" i="5"/>
  <c r="B311" i="5"/>
  <c r="C311" i="5" s="1"/>
  <c r="U309" i="4"/>
  <c r="W309" i="4" s="1"/>
  <c r="T310" i="4"/>
  <c r="N310" i="5"/>
  <c r="O310" i="5" s="1"/>
  <c r="H312" i="5"/>
  <c r="I312" i="5" s="1"/>
  <c r="N310" i="4"/>
  <c r="O310" i="4" s="1"/>
  <c r="H312" i="4"/>
  <c r="I312" i="4" s="1"/>
  <c r="B312" i="4"/>
  <c r="C312" i="4" s="1"/>
  <c r="K311" i="4"/>
  <c r="H314" i="3"/>
  <c r="I313" i="3"/>
  <c r="K313" i="3" s="1"/>
  <c r="B311" i="3"/>
  <c r="C311" i="3" s="1"/>
  <c r="N311" i="3"/>
  <c r="O311" i="3" s="1"/>
  <c r="T311" i="3"/>
  <c r="U311" i="3" s="1"/>
  <c r="W310" i="3"/>
  <c r="H311" i="2"/>
  <c r="I310" i="2"/>
  <c r="K310" i="2" s="1"/>
  <c r="U309" i="2"/>
  <c r="W309" i="2" s="1"/>
  <c r="T310" i="2"/>
  <c r="C313" i="2"/>
  <c r="B314" i="2" s="1"/>
  <c r="O310" i="2"/>
  <c r="N311" i="2" s="1"/>
  <c r="N312" i="7" l="1"/>
  <c r="O312" i="7" s="1"/>
  <c r="B312" i="7"/>
  <c r="C312" i="7" s="1"/>
  <c r="H312" i="7"/>
  <c r="I312" i="7" s="1"/>
  <c r="K311" i="7"/>
  <c r="W311" i="7"/>
  <c r="T312" i="7"/>
  <c r="U312" i="7" s="1"/>
  <c r="U310" i="6"/>
  <c r="W310" i="6" s="1"/>
  <c r="T311" i="6"/>
  <c r="K312" i="6"/>
  <c r="H313" i="6"/>
  <c r="I313" i="6" s="1"/>
  <c r="N311" i="6"/>
  <c r="O311" i="6" s="1"/>
  <c r="B312" i="6"/>
  <c r="C312" i="6" s="1"/>
  <c r="U310" i="5"/>
  <c r="W310" i="5" s="1"/>
  <c r="T311" i="5"/>
  <c r="N311" i="5"/>
  <c r="O311" i="5" s="1"/>
  <c r="H313" i="5"/>
  <c r="I313" i="5" s="1"/>
  <c r="U310" i="4"/>
  <c r="W310" i="4" s="1"/>
  <c r="T311" i="4"/>
  <c r="B312" i="5"/>
  <c r="C312" i="5" s="1"/>
  <c r="K312" i="5"/>
  <c r="N311" i="4"/>
  <c r="O311" i="4" s="1"/>
  <c r="I314" i="3"/>
  <c r="K314" i="3" s="1"/>
  <c r="H315" i="3"/>
  <c r="B313" i="4"/>
  <c r="C313" i="4" s="1"/>
  <c r="H313" i="4"/>
  <c r="I313" i="4" s="1"/>
  <c r="K312" i="4"/>
  <c r="B312" i="3"/>
  <c r="C312" i="3" s="1"/>
  <c r="N312" i="3"/>
  <c r="O312" i="3" s="1"/>
  <c r="T312" i="3"/>
  <c r="U312" i="3" s="1"/>
  <c r="W311" i="3"/>
  <c r="U310" i="2"/>
  <c r="W310" i="2" s="1"/>
  <c r="T311" i="2"/>
  <c r="H312" i="2"/>
  <c r="I311" i="2"/>
  <c r="K311" i="2" s="1"/>
  <c r="C314" i="2"/>
  <c r="B315" i="2" s="1"/>
  <c r="O311" i="2"/>
  <c r="N312" i="2" s="1"/>
  <c r="N313" i="7" l="1"/>
  <c r="O313" i="7" s="1"/>
  <c r="K312" i="7"/>
  <c r="H313" i="7"/>
  <c r="I313" i="7" s="1"/>
  <c r="W312" i="7"/>
  <c r="T313" i="7"/>
  <c r="U313" i="7" s="1"/>
  <c r="B313" i="7"/>
  <c r="C313" i="7" s="1"/>
  <c r="U311" i="6"/>
  <c r="W311" i="6" s="1"/>
  <c r="T312" i="6"/>
  <c r="B313" i="6"/>
  <c r="C313" i="6" s="1"/>
  <c r="U311" i="5"/>
  <c r="W311" i="5" s="1"/>
  <c r="T312" i="5"/>
  <c r="N312" i="6"/>
  <c r="O312" i="6" s="1"/>
  <c r="K313" i="6"/>
  <c r="H314" i="6"/>
  <c r="I314" i="6" s="1"/>
  <c r="U311" i="4"/>
  <c r="W311" i="4" s="1"/>
  <c r="T312" i="4"/>
  <c r="N312" i="5"/>
  <c r="O312" i="5" s="1"/>
  <c r="H314" i="5"/>
  <c r="I314" i="5" s="1"/>
  <c r="B313" i="5"/>
  <c r="C313" i="5" s="1"/>
  <c r="K313" i="5"/>
  <c r="B314" i="4"/>
  <c r="C314" i="4" s="1"/>
  <c r="N312" i="4"/>
  <c r="O312" i="4" s="1"/>
  <c r="H314" i="4"/>
  <c r="I314" i="4" s="1"/>
  <c r="K313" i="4"/>
  <c r="I315" i="3"/>
  <c r="K315" i="3" s="1"/>
  <c r="H316" i="3"/>
  <c r="B313" i="3"/>
  <c r="C313" i="3" s="1"/>
  <c r="T313" i="3"/>
  <c r="U313" i="3" s="1"/>
  <c r="W312" i="3"/>
  <c r="N313" i="3"/>
  <c r="O313" i="3" s="1"/>
  <c r="U311" i="2"/>
  <c r="W311" i="2" s="1"/>
  <c r="T312" i="2"/>
  <c r="H313" i="2"/>
  <c r="I312" i="2"/>
  <c r="K312" i="2" s="1"/>
  <c r="C315" i="2"/>
  <c r="B316" i="2" s="1"/>
  <c r="O312" i="2"/>
  <c r="N313" i="2" s="1"/>
  <c r="N314" i="7" l="1"/>
  <c r="O314" i="7" s="1"/>
  <c r="B314" i="7"/>
  <c r="C314" i="7" s="1"/>
  <c r="W313" i="7"/>
  <c r="T314" i="7"/>
  <c r="U314" i="7" s="1"/>
  <c r="K313" i="7"/>
  <c r="H314" i="7"/>
  <c r="I314" i="7" s="1"/>
  <c r="U312" i="6"/>
  <c r="W312" i="6" s="1"/>
  <c r="T313" i="6"/>
  <c r="B314" i="6"/>
  <c r="C314" i="6" s="1"/>
  <c r="U312" i="5"/>
  <c r="W312" i="5" s="1"/>
  <c r="T313" i="5"/>
  <c r="K314" i="6"/>
  <c r="H315" i="6"/>
  <c r="I315" i="6" s="1"/>
  <c r="N313" i="6"/>
  <c r="O313" i="6" s="1"/>
  <c r="U312" i="4"/>
  <c r="W312" i="4" s="1"/>
  <c r="T313" i="4"/>
  <c r="K314" i="5"/>
  <c r="H315" i="5"/>
  <c r="I315" i="5" s="1"/>
  <c r="N313" i="5"/>
  <c r="O313" i="5" s="1"/>
  <c r="B314" i="5"/>
  <c r="C314" i="5" s="1"/>
  <c r="B315" i="4"/>
  <c r="C315" i="4" s="1"/>
  <c r="K314" i="4"/>
  <c r="N313" i="4"/>
  <c r="O313" i="4" s="1"/>
  <c r="I316" i="3"/>
  <c r="K316" i="3" s="1"/>
  <c r="H317" i="3"/>
  <c r="H315" i="4"/>
  <c r="I315" i="4" s="1"/>
  <c r="N314" i="3"/>
  <c r="O314" i="3" s="1"/>
  <c r="B314" i="3"/>
  <c r="C314" i="3" s="1"/>
  <c r="T314" i="3"/>
  <c r="U314" i="3" s="1"/>
  <c r="W313" i="3"/>
  <c r="U312" i="2"/>
  <c r="W312" i="2" s="1"/>
  <c r="T313" i="2"/>
  <c r="I313" i="2"/>
  <c r="K313" i="2" s="1"/>
  <c r="H314" i="2"/>
  <c r="C316" i="2"/>
  <c r="B317" i="2" s="1"/>
  <c r="O313" i="2"/>
  <c r="N314" i="2" s="1"/>
  <c r="B315" i="7" l="1"/>
  <c r="C315" i="7" s="1"/>
  <c r="K314" i="7"/>
  <c r="N315" i="7"/>
  <c r="O315" i="7" s="1"/>
  <c r="T315" i="7"/>
  <c r="U315" i="7" s="1"/>
  <c r="W314" i="7"/>
  <c r="H315" i="7"/>
  <c r="I315" i="7" s="1"/>
  <c r="U313" i="6"/>
  <c r="W313" i="6" s="1"/>
  <c r="T314" i="6"/>
  <c r="U313" i="5"/>
  <c r="W313" i="5" s="1"/>
  <c r="T314" i="5"/>
  <c r="N314" i="6"/>
  <c r="O314" i="6" s="1"/>
  <c r="B315" i="6"/>
  <c r="C315" i="6" s="1"/>
  <c r="K315" i="6"/>
  <c r="H316" i="6"/>
  <c r="I316" i="6" s="1"/>
  <c r="B315" i="5"/>
  <c r="C315" i="5" s="1"/>
  <c r="U313" i="4"/>
  <c r="W313" i="4" s="1"/>
  <c r="T314" i="4"/>
  <c r="N314" i="5"/>
  <c r="O314" i="5" s="1"/>
  <c r="K315" i="5"/>
  <c r="H316" i="5"/>
  <c r="I316" i="5" s="1"/>
  <c r="B316" i="4"/>
  <c r="C316" i="4" s="1"/>
  <c r="N314" i="4"/>
  <c r="O314" i="4" s="1"/>
  <c r="H316" i="4"/>
  <c r="I316" i="4" s="1"/>
  <c r="K315" i="4"/>
  <c r="I317" i="3"/>
  <c r="K317" i="3" s="1"/>
  <c r="H318" i="3"/>
  <c r="N315" i="3"/>
  <c r="O315" i="3" s="1"/>
  <c r="B315" i="3"/>
  <c r="C315" i="3" s="1"/>
  <c r="T315" i="3"/>
  <c r="U315" i="3" s="1"/>
  <c r="W314" i="3"/>
  <c r="U313" i="2"/>
  <c r="W313" i="2" s="1"/>
  <c r="T314" i="2"/>
  <c r="H315" i="2"/>
  <c r="I314" i="2"/>
  <c r="K314" i="2" s="1"/>
  <c r="C317" i="2"/>
  <c r="B318" i="2" s="1"/>
  <c r="O314" i="2"/>
  <c r="N315" i="2" s="1"/>
  <c r="N316" i="7" l="1"/>
  <c r="O316" i="7" s="1"/>
  <c r="K315" i="7"/>
  <c r="W315" i="7"/>
  <c r="T316" i="7"/>
  <c r="U316" i="7" s="1"/>
  <c r="B316" i="7"/>
  <c r="C316" i="7" s="1"/>
  <c r="H316" i="7"/>
  <c r="I316" i="7" s="1"/>
  <c r="U314" i="6"/>
  <c r="W314" i="6" s="1"/>
  <c r="T315" i="6"/>
  <c r="N315" i="6"/>
  <c r="O315" i="6" s="1"/>
  <c r="B316" i="6"/>
  <c r="C316" i="6" s="1"/>
  <c r="U314" i="5"/>
  <c r="W314" i="5" s="1"/>
  <c r="T315" i="5"/>
  <c r="K316" i="6"/>
  <c r="H317" i="6"/>
  <c r="I317" i="6" s="1"/>
  <c r="B316" i="5"/>
  <c r="C316" i="5" s="1"/>
  <c r="N315" i="5"/>
  <c r="O315" i="5" s="1"/>
  <c r="U314" i="4"/>
  <c r="W314" i="4" s="1"/>
  <c r="T315" i="4"/>
  <c r="K316" i="5"/>
  <c r="H317" i="5"/>
  <c r="I317" i="5" s="1"/>
  <c r="B317" i="4"/>
  <c r="C317" i="4" s="1"/>
  <c r="K316" i="4"/>
  <c r="N315" i="4"/>
  <c r="O315" i="4" s="1"/>
  <c r="H317" i="4"/>
  <c r="I317" i="4" s="1"/>
  <c r="I318" i="3"/>
  <c r="K318" i="3" s="1"/>
  <c r="H319" i="3"/>
  <c r="N316" i="3"/>
  <c r="O316" i="3" s="1"/>
  <c r="B316" i="3"/>
  <c r="C316" i="3" s="1"/>
  <c r="T316" i="3"/>
  <c r="U316" i="3" s="1"/>
  <c r="W315" i="3"/>
  <c r="U314" i="2"/>
  <c r="W314" i="2" s="1"/>
  <c r="T315" i="2"/>
  <c r="I315" i="2"/>
  <c r="K315" i="2" s="1"/>
  <c r="H316" i="2"/>
  <c r="C318" i="2"/>
  <c r="B319" i="2" s="1"/>
  <c r="O315" i="2"/>
  <c r="N316" i="2" s="1"/>
  <c r="N317" i="7" l="1"/>
  <c r="O317" i="7" s="1"/>
  <c r="B317" i="7"/>
  <c r="C317" i="7" s="1"/>
  <c r="K316" i="7"/>
  <c r="H317" i="7"/>
  <c r="I317" i="7" s="1"/>
  <c r="W316" i="7"/>
  <c r="T317" i="7"/>
  <c r="U317" i="7" s="1"/>
  <c r="U315" i="6"/>
  <c r="W315" i="6" s="1"/>
  <c r="T316" i="6"/>
  <c r="N316" i="6"/>
  <c r="O316" i="6" s="1"/>
  <c r="B317" i="6"/>
  <c r="C317" i="6" s="1"/>
  <c r="K317" i="6"/>
  <c r="H318" i="6"/>
  <c r="I318" i="6" s="1"/>
  <c r="U315" i="5"/>
  <c r="W315" i="5" s="1"/>
  <c r="T316" i="5"/>
  <c r="N316" i="5"/>
  <c r="O316" i="5" s="1"/>
  <c r="K317" i="5"/>
  <c r="U315" i="4"/>
  <c r="W315" i="4" s="1"/>
  <c r="T316" i="4"/>
  <c r="B317" i="5"/>
  <c r="C317" i="5" s="1"/>
  <c r="H318" i="5"/>
  <c r="I318" i="5" s="1"/>
  <c r="B318" i="4"/>
  <c r="C318" i="4" s="1"/>
  <c r="N316" i="4"/>
  <c r="O316" i="4" s="1"/>
  <c r="I319" i="3"/>
  <c r="K319" i="3" s="1"/>
  <c r="H320" i="3"/>
  <c r="H318" i="4"/>
  <c r="I318" i="4" s="1"/>
  <c r="K317" i="4"/>
  <c r="N317" i="3"/>
  <c r="O317" i="3" s="1"/>
  <c r="B317" i="3"/>
  <c r="C317" i="3" s="1"/>
  <c r="T317" i="3"/>
  <c r="U317" i="3" s="1"/>
  <c r="W316" i="3"/>
  <c r="U315" i="2"/>
  <c r="W315" i="2" s="1"/>
  <c r="T316" i="2"/>
  <c r="H317" i="2"/>
  <c r="I316" i="2"/>
  <c r="K316" i="2" s="1"/>
  <c r="C319" i="2"/>
  <c r="B320" i="2" s="1"/>
  <c r="O316" i="2"/>
  <c r="N317" i="2" s="1"/>
  <c r="B318" i="7" l="1"/>
  <c r="C318" i="7" s="1"/>
  <c r="K317" i="7"/>
  <c r="H318" i="7"/>
  <c r="I318" i="7" s="1"/>
  <c r="N318" i="7"/>
  <c r="O318" i="7" s="1"/>
  <c r="W317" i="7"/>
  <c r="T318" i="7"/>
  <c r="U318" i="7" s="1"/>
  <c r="U316" i="6"/>
  <c r="W316" i="6" s="1"/>
  <c r="T317" i="6"/>
  <c r="N317" i="6"/>
  <c r="O317" i="6" s="1"/>
  <c r="K318" i="6"/>
  <c r="U316" i="5"/>
  <c r="W316" i="5" s="1"/>
  <c r="T317" i="5"/>
  <c r="B318" i="6"/>
  <c r="C318" i="6" s="1"/>
  <c r="H319" i="6"/>
  <c r="I319" i="6" s="1"/>
  <c r="B318" i="5"/>
  <c r="C318" i="5" s="1"/>
  <c r="H319" i="5"/>
  <c r="I319" i="5" s="1"/>
  <c r="U316" i="4"/>
  <c r="W316" i="4" s="1"/>
  <c r="T317" i="4"/>
  <c r="N317" i="5"/>
  <c r="O317" i="5" s="1"/>
  <c r="K318" i="5"/>
  <c r="B319" i="4"/>
  <c r="C319" i="4" s="1"/>
  <c r="K318" i="4"/>
  <c r="N317" i="4"/>
  <c r="O317" i="4" s="1"/>
  <c r="H319" i="4"/>
  <c r="I319" i="4" s="1"/>
  <c r="I320" i="3"/>
  <c r="K320" i="3" s="1"/>
  <c r="H321" i="3"/>
  <c r="W317" i="3"/>
  <c r="N318" i="3"/>
  <c r="O318" i="3" s="1"/>
  <c r="B318" i="3"/>
  <c r="C318" i="3" s="1"/>
  <c r="T318" i="3"/>
  <c r="U318" i="3" s="1"/>
  <c r="U316" i="2"/>
  <c r="W316" i="2" s="1"/>
  <c r="T317" i="2"/>
  <c r="H318" i="2"/>
  <c r="I317" i="2"/>
  <c r="K317" i="2" s="1"/>
  <c r="C320" i="2"/>
  <c r="B321" i="2" s="1"/>
  <c r="O317" i="2"/>
  <c r="N318" i="2" s="1"/>
  <c r="N319" i="7" l="1"/>
  <c r="O319" i="7" s="1"/>
  <c r="B319" i="7"/>
  <c r="C319" i="7" s="1"/>
  <c r="W318" i="7"/>
  <c r="T319" i="7"/>
  <c r="U319" i="7" s="1"/>
  <c r="K318" i="7"/>
  <c r="H319" i="7"/>
  <c r="I319" i="7" s="1"/>
  <c r="U317" i="6"/>
  <c r="W317" i="6" s="1"/>
  <c r="T318" i="6"/>
  <c r="B319" i="6"/>
  <c r="C319" i="6" s="1"/>
  <c r="U317" i="5"/>
  <c r="W317" i="5" s="1"/>
  <c r="T318" i="5"/>
  <c r="N318" i="6"/>
  <c r="O318" i="6" s="1"/>
  <c r="K319" i="6"/>
  <c r="H320" i="6"/>
  <c r="I320" i="6" s="1"/>
  <c r="B319" i="5"/>
  <c r="C319" i="5" s="1"/>
  <c r="N318" i="5"/>
  <c r="O318" i="5" s="1"/>
  <c r="H320" i="5"/>
  <c r="I320" i="5" s="1"/>
  <c r="U317" i="4"/>
  <c r="W317" i="4" s="1"/>
  <c r="T318" i="4"/>
  <c r="K319" i="5"/>
  <c r="N318" i="4"/>
  <c r="O318" i="4" s="1"/>
  <c r="B320" i="4"/>
  <c r="C320" i="4" s="1"/>
  <c r="I321" i="3"/>
  <c r="K321" i="3" s="1"/>
  <c r="H322" i="3"/>
  <c r="K319" i="4"/>
  <c r="H320" i="4"/>
  <c r="I320" i="4" s="1"/>
  <c r="N319" i="3"/>
  <c r="O319" i="3" s="1"/>
  <c r="B319" i="3"/>
  <c r="C319" i="3" s="1"/>
  <c r="T319" i="3"/>
  <c r="U319" i="3" s="1"/>
  <c r="W318" i="3"/>
  <c r="U317" i="2"/>
  <c r="W317" i="2" s="1"/>
  <c r="T318" i="2"/>
  <c r="H319" i="2"/>
  <c r="I318" i="2"/>
  <c r="K318" i="2" s="1"/>
  <c r="C321" i="2"/>
  <c r="B322" i="2" s="1"/>
  <c r="O318" i="2"/>
  <c r="N319" i="2" s="1"/>
  <c r="B320" i="7" l="1"/>
  <c r="C320" i="7" s="1"/>
  <c r="W319" i="7"/>
  <c r="T320" i="7"/>
  <c r="U320" i="7" s="1"/>
  <c r="N320" i="7"/>
  <c r="O320" i="7" s="1"/>
  <c r="K319" i="7"/>
  <c r="H320" i="7"/>
  <c r="I320" i="7" s="1"/>
  <c r="U318" i="6"/>
  <c r="W318" i="6" s="1"/>
  <c r="T319" i="6"/>
  <c r="N319" i="6"/>
  <c r="O319" i="6" s="1"/>
  <c r="U318" i="5"/>
  <c r="W318" i="5" s="1"/>
  <c r="T319" i="5"/>
  <c r="B320" i="6"/>
  <c r="C320" i="6" s="1"/>
  <c r="K320" i="6"/>
  <c r="H321" i="6"/>
  <c r="I321" i="6" s="1"/>
  <c r="N319" i="5"/>
  <c r="O319" i="5" s="1"/>
  <c r="B320" i="5"/>
  <c r="C320" i="5" s="1"/>
  <c r="U318" i="4"/>
  <c r="W318" i="4" s="1"/>
  <c r="T319" i="4"/>
  <c r="H321" i="5"/>
  <c r="I321" i="5" s="1"/>
  <c r="K320" i="5"/>
  <c r="N319" i="4"/>
  <c r="O319" i="4" s="1"/>
  <c r="B321" i="4"/>
  <c r="C321" i="4" s="1"/>
  <c r="K320" i="4"/>
  <c r="H321" i="4"/>
  <c r="I321" i="4" s="1"/>
  <c r="H323" i="3"/>
  <c r="I322" i="3"/>
  <c r="K322" i="3" s="1"/>
  <c r="B320" i="3"/>
  <c r="C320" i="3" s="1"/>
  <c r="N320" i="3"/>
  <c r="O320" i="3" s="1"/>
  <c r="T320" i="3"/>
  <c r="U320" i="3" s="1"/>
  <c r="W319" i="3"/>
  <c r="U318" i="2"/>
  <c r="W318" i="2" s="1"/>
  <c r="T319" i="2"/>
  <c r="I319" i="2"/>
  <c r="K319" i="2" s="1"/>
  <c r="H320" i="2"/>
  <c r="C322" i="2"/>
  <c r="B323" i="2" s="1"/>
  <c r="O319" i="2"/>
  <c r="N320" i="2" s="1"/>
  <c r="N321" i="7" l="1"/>
  <c r="O321" i="7" s="1"/>
  <c r="B321" i="7"/>
  <c r="C321" i="7" s="1"/>
  <c r="K320" i="7"/>
  <c r="H321" i="7"/>
  <c r="I321" i="7" s="1"/>
  <c r="W320" i="7"/>
  <c r="T321" i="7"/>
  <c r="U321" i="7" s="1"/>
  <c r="U319" i="6"/>
  <c r="W319" i="6" s="1"/>
  <c r="T320" i="6"/>
  <c r="N320" i="6"/>
  <c r="O320" i="6" s="1"/>
  <c r="B321" i="6"/>
  <c r="C321" i="6" s="1"/>
  <c r="K321" i="6"/>
  <c r="H322" i="6"/>
  <c r="I322" i="6" s="1"/>
  <c r="U319" i="5"/>
  <c r="W319" i="5" s="1"/>
  <c r="T320" i="5"/>
  <c r="N320" i="5"/>
  <c r="O320" i="5" s="1"/>
  <c r="B321" i="5"/>
  <c r="C321" i="5" s="1"/>
  <c r="H322" i="5"/>
  <c r="I322" i="5" s="1"/>
  <c r="U319" i="4"/>
  <c r="W319" i="4" s="1"/>
  <c r="T320" i="4"/>
  <c r="K321" i="5"/>
  <c r="N320" i="4"/>
  <c r="O320" i="4" s="1"/>
  <c r="H324" i="3"/>
  <c r="I323" i="3"/>
  <c r="K323" i="3" s="1"/>
  <c r="K321" i="4"/>
  <c r="H322" i="4"/>
  <c r="I322" i="4" s="1"/>
  <c r="B322" i="4"/>
  <c r="C322" i="4" s="1"/>
  <c r="B321" i="3"/>
  <c r="C321" i="3" s="1"/>
  <c r="T321" i="3"/>
  <c r="U321" i="3" s="1"/>
  <c r="W320" i="3"/>
  <c r="N321" i="3"/>
  <c r="O321" i="3" s="1"/>
  <c r="U319" i="2"/>
  <c r="W319" i="2" s="1"/>
  <c r="T320" i="2"/>
  <c r="H321" i="2"/>
  <c r="I320" i="2"/>
  <c r="K320" i="2" s="1"/>
  <c r="C323" i="2"/>
  <c r="B324" i="2" s="1"/>
  <c r="O320" i="2"/>
  <c r="N321" i="2" s="1"/>
  <c r="K321" i="7" l="1"/>
  <c r="B322" i="7"/>
  <c r="C322" i="7" s="1"/>
  <c r="H322" i="7"/>
  <c r="I322" i="7" s="1"/>
  <c r="N322" i="7"/>
  <c r="O322" i="7" s="1"/>
  <c r="W321" i="7"/>
  <c r="T322" i="7"/>
  <c r="U322" i="7" s="1"/>
  <c r="U320" i="6"/>
  <c r="W320" i="6" s="1"/>
  <c r="T321" i="6"/>
  <c r="N321" i="6"/>
  <c r="O321" i="6" s="1"/>
  <c r="U320" i="5"/>
  <c r="W320" i="5" s="1"/>
  <c r="T321" i="5"/>
  <c r="B322" i="6"/>
  <c r="C322" i="6" s="1"/>
  <c r="K322" i="6"/>
  <c r="H323" i="6"/>
  <c r="I323" i="6" s="1"/>
  <c r="B322" i="5"/>
  <c r="C322" i="5" s="1"/>
  <c r="N321" i="5"/>
  <c r="O321" i="5" s="1"/>
  <c r="H323" i="5"/>
  <c r="I323" i="5" s="1"/>
  <c r="U320" i="4"/>
  <c r="W320" i="4" s="1"/>
  <c r="T321" i="4"/>
  <c r="K322" i="5"/>
  <c r="N321" i="4"/>
  <c r="O321" i="4" s="1"/>
  <c r="B323" i="4"/>
  <c r="C323" i="4" s="1"/>
  <c r="I324" i="3"/>
  <c r="K324" i="3" s="1"/>
  <c r="H325" i="3"/>
  <c r="K322" i="4"/>
  <c r="H323" i="4"/>
  <c r="I323" i="4" s="1"/>
  <c r="N322" i="3"/>
  <c r="O322" i="3" s="1"/>
  <c r="B322" i="3"/>
  <c r="C322" i="3" s="1"/>
  <c r="T322" i="3"/>
  <c r="U322" i="3" s="1"/>
  <c r="W321" i="3"/>
  <c r="U320" i="2"/>
  <c r="W320" i="2" s="1"/>
  <c r="T321" i="2"/>
  <c r="I321" i="2"/>
  <c r="K321" i="2" s="1"/>
  <c r="H322" i="2"/>
  <c r="C324" i="2"/>
  <c r="B325" i="2" s="1"/>
  <c r="O321" i="2"/>
  <c r="N322" i="2" s="1"/>
  <c r="N323" i="7" l="1"/>
  <c r="O323" i="7" s="1"/>
  <c r="B323" i="7"/>
  <c r="C323" i="7" s="1"/>
  <c r="W322" i="7"/>
  <c r="T323" i="7"/>
  <c r="U323" i="7" s="1"/>
  <c r="K322" i="7"/>
  <c r="H323" i="7"/>
  <c r="I323" i="7" s="1"/>
  <c r="U321" i="6"/>
  <c r="W321" i="6" s="1"/>
  <c r="T322" i="6"/>
  <c r="K323" i="6"/>
  <c r="B323" i="6"/>
  <c r="C323" i="6" s="1"/>
  <c r="N322" i="6"/>
  <c r="O322" i="6" s="1"/>
  <c r="U321" i="5"/>
  <c r="W321" i="5" s="1"/>
  <c r="T322" i="5"/>
  <c r="H324" i="6"/>
  <c r="I324" i="6" s="1"/>
  <c r="B323" i="5"/>
  <c r="C323" i="5" s="1"/>
  <c r="H324" i="5"/>
  <c r="I324" i="5" s="1"/>
  <c r="N322" i="5"/>
  <c r="O322" i="5" s="1"/>
  <c r="U321" i="4"/>
  <c r="W321" i="4" s="1"/>
  <c r="T322" i="4"/>
  <c r="K323" i="5"/>
  <c r="B324" i="4"/>
  <c r="C324" i="4" s="1"/>
  <c r="K323" i="4"/>
  <c r="H324" i="4"/>
  <c r="I324" i="4" s="1"/>
  <c r="I325" i="3"/>
  <c r="K325" i="3" s="1"/>
  <c r="H326" i="3"/>
  <c r="N322" i="4"/>
  <c r="O322" i="4" s="1"/>
  <c r="N323" i="3"/>
  <c r="O323" i="3" s="1"/>
  <c r="B323" i="3"/>
  <c r="C323" i="3" s="1"/>
  <c r="T323" i="3"/>
  <c r="U323" i="3" s="1"/>
  <c r="W322" i="3"/>
  <c r="H323" i="2"/>
  <c r="I322" i="2"/>
  <c r="K322" i="2" s="1"/>
  <c r="U321" i="2"/>
  <c r="W321" i="2" s="1"/>
  <c r="T322" i="2"/>
  <c r="C325" i="2"/>
  <c r="B326" i="2" s="1"/>
  <c r="O322" i="2"/>
  <c r="N323" i="2" s="1"/>
  <c r="B324" i="7" l="1"/>
  <c r="C324" i="7" s="1"/>
  <c r="K323" i="7"/>
  <c r="W323" i="7"/>
  <c r="T324" i="7"/>
  <c r="U324" i="7" s="1"/>
  <c r="N324" i="7"/>
  <c r="O324" i="7" s="1"/>
  <c r="H324" i="7"/>
  <c r="I324" i="7" s="1"/>
  <c r="U322" i="6"/>
  <c r="W322" i="6" s="1"/>
  <c r="T323" i="6"/>
  <c r="H325" i="6"/>
  <c r="I325" i="6" s="1"/>
  <c r="N323" i="6"/>
  <c r="O323" i="6" s="1"/>
  <c r="B324" i="6"/>
  <c r="C324" i="6" s="1"/>
  <c r="U322" i="5"/>
  <c r="W322" i="5" s="1"/>
  <c r="T323" i="5"/>
  <c r="K324" i="6"/>
  <c r="B324" i="5"/>
  <c r="C324" i="5" s="1"/>
  <c r="N323" i="5"/>
  <c r="O323" i="5" s="1"/>
  <c r="U322" i="4"/>
  <c r="W322" i="4" s="1"/>
  <c r="T323" i="4"/>
  <c r="K324" i="5"/>
  <c r="H325" i="5"/>
  <c r="I325" i="5" s="1"/>
  <c r="N323" i="4"/>
  <c r="O323" i="4" s="1"/>
  <c r="I326" i="3"/>
  <c r="K326" i="3" s="1"/>
  <c r="H327" i="3"/>
  <c r="B325" i="4"/>
  <c r="C325" i="4" s="1"/>
  <c r="K324" i="4"/>
  <c r="H325" i="4"/>
  <c r="I325" i="4" s="1"/>
  <c r="N324" i="3"/>
  <c r="O324" i="3" s="1"/>
  <c r="B324" i="3"/>
  <c r="C324" i="3" s="1"/>
  <c r="T324" i="3"/>
  <c r="U324" i="3" s="1"/>
  <c r="W323" i="3"/>
  <c r="I323" i="2"/>
  <c r="K323" i="2" s="1"/>
  <c r="H324" i="2"/>
  <c r="U322" i="2"/>
  <c r="W322" i="2" s="1"/>
  <c r="T323" i="2"/>
  <c r="C326" i="2"/>
  <c r="B327" i="2" s="1"/>
  <c r="O323" i="2"/>
  <c r="N324" i="2" s="1"/>
  <c r="N325" i="7" l="1"/>
  <c r="O325" i="7" s="1"/>
  <c r="K324" i="7"/>
  <c r="B325" i="7"/>
  <c r="C325" i="7" s="1"/>
  <c r="H325" i="7"/>
  <c r="I325" i="7" s="1"/>
  <c r="W324" i="7"/>
  <c r="T325" i="7"/>
  <c r="U325" i="7" s="1"/>
  <c r="U323" i="6"/>
  <c r="W323" i="6" s="1"/>
  <c r="T324" i="6"/>
  <c r="N324" i="6"/>
  <c r="O324" i="6" s="1"/>
  <c r="B325" i="6"/>
  <c r="C325" i="6" s="1"/>
  <c r="K325" i="6"/>
  <c r="H326" i="6"/>
  <c r="I326" i="6" s="1"/>
  <c r="U323" i="5"/>
  <c r="W323" i="5" s="1"/>
  <c r="T324" i="5"/>
  <c r="B325" i="5"/>
  <c r="C325" i="5" s="1"/>
  <c r="K325" i="5"/>
  <c r="H326" i="5"/>
  <c r="I326" i="5" s="1"/>
  <c r="N324" i="5"/>
  <c r="O324" i="5" s="1"/>
  <c r="U323" i="4"/>
  <c r="W323" i="4" s="1"/>
  <c r="T324" i="4"/>
  <c r="B326" i="4"/>
  <c r="C326" i="4" s="1"/>
  <c r="K325" i="4"/>
  <c r="H326" i="4"/>
  <c r="I326" i="4" s="1"/>
  <c r="H328" i="3"/>
  <c r="I327" i="3"/>
  <c r="K327" i="3" s="1"/>
  <c r="N324" i="4"/>
  <c r="O324" i="4" s="1"/>
  <c r="N325" i="3"/>
  <c r="O325" i="3" s="1"/>
  <c r="B325" i="3"/>
  <c r="C325" i="3" s="1"/>
  <c r="T325" i="3"/>
  <c r="U325" i="3" s="1"/>
  <c r="W324" i="3"/>
  <c r="H325" i="2"/>
  <c r="I324" i="2"/>
  <c r="K324" i="2" s="1"/>
  <c r="U323" i="2"/>
  <c r="W323" i="2" s="1"/>
  <c r="T324" i="2"/>
  <c r="C327" i="2"/>
  <c r="B328" i="2" s="1"/>
  <c r="O324" i="2"/>
  <c r="N325" i="2" s="1"/>
  <c r="B326" i="7" l="1"/>
  <c r="C326" i="7" s="1"/>
  <c r="K325" i="7"/>
  <c r="H326" i="7"/>
  <c r="I326" i="7" s="1"/>
  <c r="N326" i="7"/>
  <c r="O326" i="7" s="1"/>
  <c r="W325" i="7"/>
  <c r="T326" i="7"/>
  <c r="U326" i="7" s="1"/>
  <c r="U324" i="6"/>
  <c r="W324" i="6" s="1"/>
  <c r="T325" i="6"/>
  <c r="B326" i="6"/>
  <c r="C326" i="6" s="1"/>
  <c r="K326" i="6"/>
  <c r="H327" i="6"/>
  <c r="I327" i="6" s="1"/>
  <c r="N325" i="6"/>
  <c r="O325" i="6" s="1"/>
  <c r="U324" i="5"/>
  <c r="W324" i="5" s="1"/>
  <c r="T325" i="5"/>
  <c r="B326" i="5"/>
  <c r="C326" i="5" s="1"/>
  <c r="K326" i="5"/>
  <c r="H327" i="5"/>
  <c r="I327" i="5" s="1"/>
  <c r="N325" i="5"/>
  <c r="O325" i="5" s="1"/>
  <c r="U324" i="4"/>
  <c r="W324" i="4" s="1"/>
  <c r="T325" i="4"/>
  <c r="N325" i="4"/>
  <c r="O325" i="4" s="1"/>
  <c r="B327" i="4"/>
  <c r="C327" i="4" s="1"/>
  <c r="I328" i="3"/>
  <c r="K328" i="3" s="1"/>
  <c r="H329" i="3"/>
  <c r="K326" i="4"/>
  <c r="H327" i="4"/>
  <c r="I327" i="4" s="1"/>
  <c r="N326" i="3"/>
  <c r="O326" i="3" s="1"/>
  <c r="B326" i="3"/>
  <c r="C326" i="3" s="1"/>
  <c r="T326" i="3"/>
  <c r="U326" i="3" s="1"/>
  <c r="W325" i="3"/>
  <c r="H326" i="2"/>
  <c r="I325" i="2"/>
  <c r="K325" i="2" s="1"/>
  <c r="U324" i="2"/>
  <c r="W324" i="2" s="1"/>
  <c r="T325" i="2"/>
  <c r="C328" i="2"/>
  <c r="B329" i="2" s="1"/>
  <c r="O325" i="2"/>
  <c r="N326" i="2" s="1"/>
  <c r="N327" i="7" l="1"/>
  <c r="O327" i="7" s="1"/>
  <c r="B327" i="7"/>
  <c r="C327" i="7" s="1"/>
  <c r="W326" i="7"/>
  <c r="T327" i="7"/>
  <c r="U327" i="7" s="1"/>
  <c r="K326" i="7"/>
  <c r="H327" i="7"/>
  <c r="I327" i="7" s="1"/>
  <c r="U325" i="6"/>
  <c r="W325" i="6" s="1"/>
  <c r="T326" i="6"/>
  <c r="B327" i="6"/>
  <c r="C327" i="6" s="1"/>
  <c r="K327" i="6"/>
  <c r="H328" i="6"/>
  <c r="I328" i="6" s="1"/>
  <c r="N326" i="6"/>
  <c r="O326" i="6" s="1"/>
  <c r="U325" i="5"/>
  <c r="W325" i="5" s="1"/>
  <c r="T326" i="5"/>
  <c r="N326" i="5"/>
  <c r="O326" i="5" s="1"/>
  <c r="B327" i="5"/>
  <c r="C327" i="5" s="1"/>
  <c r="U325" i="4"/>
  <c r="W325" i="4" s="1"/>
  <c r="T326" i="4"/>
  <c r="K327" i="5"/>
  <c r="H328" i="5"/>
  <c r="I328" i="5" s="1"/>
  <c r="B328" i="4"/>
  <c r="C328" i="4" s="1"/>
  <c r="N326" i="4"/>
  <c r="O326" i="4" s="1"/>
  <c r="H330" i="3"/>
  <c r="I329" i="3"/>
  <c r="K329" i="3" s="1"/>
  <c r="K327" i="4"/>
  <c r="H328" i="4"/>
  <c r="I328" i="4" s="1"/>
  <c r="N327" i="3"/>
  <c r="O327" i="3" s="1"/>
  <c r="B327" i="3"/>
  <c r="C327" i="3" s="1"/>
  <c r="T327" i="3"/>
  <c r="U327" i="3" s="1"/>
  <c r="W326" i="3"/>
  <c r="H327" i="2"/>
  <c r="I326" i="2"/>
  <c r="K326" i="2" s="1"/>
  <c r="U325" i="2"/>
  <c r="W325" i="2" s="1"/>
  <c r="T326" i="2"/>
  <c r="C329" i="2"/>
  <c r="B330" i="2" s="1"/>
  <c r="O326" i="2"/>
  <c r="N327" i="2" s="1"/>
  <c r="B328" i="7" l="1"/>
  <c r="C328" i="7" s="1"/>
  <c r="W327" i="7"/>
  <c r="T328" i="7"/>
  <c r="U328" i="7" s="1"/>
  <c r="N328" i="7"/>
  <c r="O328" i="7" s="1"/>
  <c r="K327" i="7"/>
  <c r="H328" i="7"/>
  <c r="I328" i="7" s="1"/>
  <c r="U326" i="6"/>
  <c r="W326" i="6" s="1"/>
  <c r="T327" i="6"/>
  <c r="B328" i="6"/>
  <c r="C328" i="6" s="1"/>
  <c r="N327" i="6"/>
  <c r="O327" i="6" s="1"/>
  <c r="U326" i="5"/>
  <c r="W326" i="5" s="1"/>
  <c r="T327" i="5"/>
  <c r="K328" i="6"/>
  <c r="H329" i="6"/>
  <c r="I329" i="6" s="1"/>
  <c r="K328" i="5"/>
  <c r="B328" i="5"/>
  <c r="C328" i="5" s="1"/>
  <c r="U326" i="4"/>
  <c r="W326" i="4" s="1"/>
  <c r="T327" i="4"/>
  <c r="N327" i="5"/>
  <c r="O327" i="5" s="1"/>
  <c r="H329" i="5"/>
  <c r="I329" i="5" s="1"/>
  <c r="H331" i="3"/>
  <c r="I330" i="3"/>
  <c r="K330" i="3" s="1"/>
  <c r="B329" i="4"/>
  <c r="C329" i="4" s="1"/>
  <c r="N327" i="4"/>
  <c r="O327" i="4" s="1"/>
  <c r="K328" i="4"/>
  <c r="H329" i="4"/>
  <c r="I329" i="4" s="1"/>
  <c r="N328" i="3"/>
  <c r="O328" i="3" s="1"/>
  <c r="B328" i="3"/>
  <c r="C328" i="3" s="1"/>
  <c r="T328" i="3"/>
  <c r="U328" i="3" s="1"/>
  <c r="W327" i="3"/>
  <c r="H328" i="2"/>
  <c r="I327" i="2"/>
  <c r="K327" i="2" s="1"/>
  <c r="U326" i="2"/>
  <c r="W326" i="2" s="1"/>
  <c r="T327" i="2"/>
  <c r="C330" i="2"/>
  <c r="B331" i="2" s="1"/>
  <c r="O327" i="2"/>
  <c r="N328" i="2" s="1"/>
  <c r="N329" i="7" l="1"/>
  <c r="O329" i="7" s="1"/>
  <c r="B329" i="7"/>
  <c r="C329" i="7" s="1"/>
  <c r="K328" i="7"/>
  <c r="H329" i="7"/>
  <c r="I329" i="7" s="1"/>
  <c r="W328" i="7"/>
  <c r="T329" i="7"/>
  <c r="U329" i="7" s="1"/>
  <c r="U327" i="6"/>
  <c r="W327" i="6" s="1"/>
  <c r="T328" i="6"/>
  <c r="K329" i="6"/>
  <c r="N328" i="6"/>
  <c r="O328" i="6" s="1"/>
  <c r="U327" i="5"/>
  <c r="W327" i="5" s="1"/>
  <c r="T328" i="5"/>
  <c r="B329" i="6"/>
  <c r="C329" i="6" s="1"/>
  <c r="H330" i="6"/>
  <c r="I330" i="6" s="1"/>
  <c r="K329" i="5"/>
  <c r="H330" i="5"/>
  <c r="I330" i="5" s="1"/>
  <c r="U327" i="4"/>
  <c r="W327" i="4" s="1"/>
  <c r="T328" i="4"/>
  <c r="B329" i="5"/>
  <c r="C329" i="5" s="1"/>
  <c r="N328" i="5"/>
  <c r="O328" i="5" s="1"/>
  <c r="B330" i="4"/>
  <c r="C330" i="4" s="1"/>
  <c r="N328" i="4"/>
  <c r="O328" i="4" s="1"/>
  <c r="I331" i="3"/>
  <c r="K331" i="3" s="1"/>
  <c r="H332" i="3"/>
  <c r="K329" i="4"/>
  <c r="H330" i="4"/>
  <c r="I330" i="4" s="1"/>
  <c r="B329" i="3"/>
  <c r="C329" i="3" s="1"/>
  <c r="N329" i="3"/>
  <c r="O329" i="3" s="1"/>
  <c r="T329" i="3"/>
  <c r="U329" i="3" s="1"/>
  <c r="W328" i="3"/>
  <c r="H329" i="2"/>
  <c r="I328" i="2"/>
  <c r="K328" i="2" s="1"/>
  <c r="U327" i="2"/>
  <c r="W327" i="2" s="1"/>
  <c r="T328" i="2"/>
  <c r="C331" i="2"/>
  <c r="B332" i="2" s="1"/>
  <c r="O328" i="2"/>
  <c r="N329" i="2" s="1"/>
  <c r="K329" i="7" l="1"/>
  <c r="H330" i="7"/>
  <c r="I330" i="7" s="1"/>
  <c r="W329" i="7"/>
  <c r="T330" i="7"/>
  <c r="U330" i="7" s="1"/>
  <c r="B330" i="7"/>
  <c r="C330" i="7" s="1"/>
  <c r="N330" i="7"/>
  <c r="O330" i="7" s="1"/>
  <c r="U328" i="6"/>
  <c r="W328" i="6" s="1"/>
  <c r="T329" i="6"/>
  <c r="N329" i="6"/>
  <c r="O329" i="6" s="1"/>
  <c r="B330" i="6"/>
  <c r="C330" i="6" s="1"/>
  <c r="U328" i="5"/>
  <c r="W328" i="5" s="1"/>
  <c r="T329" i="5"/>
  <c r="H331" i="6"/>
  <c r="I331" i="6" s="1"/>
  <c r="K330" i="6"/>
  <c r="B330" i="5"/>
  <c r="C330" i="5" s="1"/>
  <c r="U328" i="4"/>
  <c r="W328" i="4" s="1"/>
  <c r="T329" i="4"/>
  <c r="N329" i="5"/>
  <c r="O329" i="5" s="1"/>
  <c r="K330" i="5"/>
  <c r="H331" i="5"/>
  <c r="I331" i="5" s="1"/>
  <c r="N329" i="4"/>
  <c r="O329" i="4" s="1"/>
  <c r="K330" i="4"/>
  <c r="H331" i="4"/>
  <c r="I331" i="4" s="1"/>
  <c r="B331" i="4"/>
  <c r="C331" i="4" s="1"/>
  <c r="I332" i="3"/>
  <c r="K332" i="3" s="1"/>
  <c r="H333" i="3"/>
  <c r="B330" i="3"/>
  <c r="C330" i="3" s="1"/>
  <c r="N330" i="3"/>
  <c r="O330" i="3" s="1"/>
  <c r="W329" i="3"/>
  <c r="T330" i="3"/>
  <c r="U330" i="3" s="1"/>
  <c r="U328" i="2"/>
  <c r="W328" i="2" s="1"/>
  <c r="T329" i="2"/>
  <c r="I329" i="2"/>
  <c r="K329" i="2" s="1"/>
  <c r="H330" i="2"/>
  <c r="C332" i="2"/>
  <c r="B333" i="2" s="1"/>
  <c r="O329" i="2"/>
  <c r="N330" i="2" s="1"/>
  <c r="N331" i="7" l="1"/>
  <c r="O331" i="7" s="1"/>
  <c r="K330" i="7"/>
  <c r="B331" i="7"/>
  <c r="C331" i="7" s="1"/>
  <c r="H331" i="7"/>
  <c r="I331" i="7" s="1"/>
  <c r="W330" i="7"/>
  <c r="T331" i="7"/>
  <c r="U331" i="7" s="1"/>
  <c r="U329" i="6"/>
  <c r="W329" i="6" s="1"/>
  <c r="T330" i="6"/>
  <c r="K331" i="6"/>
  <c r="H332" i="6"/>
  <c r="I332" i="6" s="1"/>
  <c r="B331" i="6"/>
  <c r="C331" i="6" s="1"/>
  <c r="N330" i="6"/>
  <c r="O330" i="6" s="1"/>
  <c r="U329" i="5"/>
  <c r="W329" i="5" s="1"/>
  <c r="T330" i="5"/>
  <c r="B331" i="5"/>
  <c r="C331" i="5" s="1"/>
  <c r="N330" i="5"/>
  <c r="O330" i="5" s="1"/>
  <c r="K331" i="5"/>
  <c r="H332" i="5"/>
  <c r="I332" i="5" s="1"/>
  <c r="U329" i="4"/>
  <c r="W329" i="4" s="1"/>
  <c r="T330" i="4"/>
  <c r="B332" i="4"/>
  <c r="C332" i="4" s="1"/>
  <c r="K331" i="4"/>
  <c r="H332" i="4"/>
  <c r="I332" i="4" s="1"/>
  <c r="N330" i="4"/>
  <c r="O330" i="4" s="1"/>
  <c r="H334" i="3"/>
  <c r="I333" i="3"/>
  <c r="K333" i="3" s="1"/>
  <c r="B331" i="3"/>
  <c r="C331" i="3" s="1"/>
  <c r="N331" i="3"/>
  <c r="O331" i="3" s="1"/>
  <c r="W330" i="3"/>
  <c r="T331" i="3"/>
  <c r="U331" i="3" s="1"/>
  <c r="H331" i="2"/>
  <c r="I330" i="2"/>
  <c r="K330" i="2" s="1"/>
  <c r="U329" i="2"/>
  <c r="W329" i="2" s="1"/>
  <c r="T330" i="2"/>
  <c r="C333" i="2"/>
  <c r="B334" i="2" s="1"/>
  <c r="O330" i="2"/>
  <c r="N331" i="2" s="1"/>
  <c r="B332" i="7" l="1"/>
  <c r="C332" i="7" s="1"/>
  <c r="K331" i="7"/>
  <c r="H332" i="7"/>
  <c r="I332" i="7" s="1"/>
  <c r="N332" i="7"/>
  <c r="O332" i="7" s="1"/>
  <c r="W331" i="7"/>
  <c r="T332" i="7"/>
  <c r="U332" i="7" s="1"/>
  <c r="U330" i="6"/>
  <c r="W330" i="6" s="1"/>
  <c r="T331" i="6"/>
  <c r="B332" i="6"/>
  <c r="C332" i="6" s="1"/>
  <c r="U330" i="5"/>
  <c r="W330" i="5" s="1"/>
  <c r="T331" i="5"/>
  <c r="N331" i="6"/>
  <c r="O331" i="6" s="1"/>
  <c r="H333" i="6"/>
  <c r="I333" i="6" s="1"/>
  <c r="K332" i="6"/>
  <c r="B332" i="5"/>
  <c r="C332" i="5" s="1"/>
  <c r="N331" i="5"/>
  <c r="O331" i="5" s="1"/>
  <c r="K332" i="5"/>
  <c r="H333" i="5"/>
  <c r="I333" i="5" s="1"/>
  <c r="U330" i="4"/>
  <c r="W330" i="4" s="1"/>
  <c r="T331" i="4"/>
  <c r="B333" i="4"/>
  <c r="C333" i="4" s="1"/>
  <c r="N331" i="4"/>
  <c r="O331" i="4" s="1"/>
  <c r="I334" i="3"/>
  <c r="K334" i="3" s="1"/>
  <c r="H335" i="3"/>
  <c r="K332" i="4"/>
  <c r="H333" i="4"/>
  <c r="I333" i="4" s="1"/>
  <c r="B332" i="3"/>
  <c r="C332" i="3" s="1"/>
  <c r="N332" i="3"/>
  <c r="O332" i="3" s="1"/>
  <c r="W331" i="3"/>
  <c r="T332" i="3"/>
  <c r="U332" i="3" s="1"/>
  <c r="U330" i="2"/>
  <c r="W330" i="2" s="1"/>
  <c r="T331" i="2"/>
  <c r="I331" i="2"/>
  <c r="K331" i="2" s="1"/>
  <c r="H332" i="2"/>
  <c r="C334" i="2"/>
  <c r="B335" i="2" s="1"/>
  <c r="O331" i="2"/>
  <c r="N332" i="2" s="1"/>
  <c r="B333" i="7" l="1"/>
  <c r="C333" i="7" s="1"/>
  <c r="N333" i="7"/>
  <c r="O333" i="7" s="1"/>
  <c r="W332" i="7"/>
  <c r="T333" i="7"/>
  <c r="U333" i="7" s="1"/>
  <c r="K332" i="7"/>
  <c r="H333" i="7"/>
  <c r="I333" i="7" s="1"/>
  <c r="U331" i="6"/>
  <c r="W331" i="6" s="1"/>
  <c r="T332" i="6"/>
  <c r="N332" i="6"/>
  <c r="O332" i="6" s="1"/>
  <c r="B333" i="6"/>
  <c r="C333" i="6" s="1"/>
  <c r="H334" i="6"/>
  <c r="I334" i="6" s="1"/>
  <c r="K333" i="6"/>
  <c r="U331" i="5"/>
  <c r="W331" i="5" s="1"/>
  <c r="T332" i="5"/>
  <c r="U331" i="4"/>
  <c r="W331" i="4" s="1"/>
  <c r="T332" i="4"/>
  <c r="N332" i="5"/>
  <c r="O332" i="5" s="1"/>
  <c r="K333" i="5"/>
  <c r="H334" i="5"/>
  <c r="I334" i="5" s="1"/>
  <c r="B333" i="5"/>
  <c r="C333" i="5" s="1"/>
  <c r="N332" i="4"/>
  <c r="O332" i="4" s="1"/>
  <c r="K333" i="4"/>
  <c r="H334" i="4"/>
  <c r="I334" i="4" s="1"/>
  <c r="I335" i="3"/>
  <c r="K335" i="3" s="1"/>
  <c r="H336" i="3"/>
  <c r="B334" i="4"/>
  <c r="C334" i="4" s="1"/>
  <c r="N333" i="3"/>
  <c r="O333" i="3" s="1"/>
  <c r="B333" i="3"/>
  <c r="C333" i="3" s="1"/>
  <c r="W332" i="3"/>
  <c r="T333" i="3"/>
  <c r="U333" i="3" s="1"/>
  <c r="H333" i="2"/>
  <c r="I332" i="2"/>
  <c r="K332" i="2" s="1"/>
  <c r="U331" i="2"/>
  <c r="W331" i="2" s="1"/>
  <c r="T332" i="2"/>
  <c r="C335" i="2"/>
  <c r="B336" i="2" s="1"/>
  <c r="O332" i="2"/>
  <c r="N333" i="2" s="1"/>
  <c r="N334" i="7" l="1"/>
  <c r="O334" i="7" s="1"/>
  <c r="K333" i="7"/>
  <c r="W333" i="7"/>
  <c r="T334" i="7"/>
  <c r="U334" i="7" s="1"/>
  <c r="B334" i="7"/>
  <c r="C334" i="7" s="1"/>
  <c r="H334" i="7"/>
  <c r="I334" i="7" s="1"/>
  <c r="U332" i="6"/>
  <c r="W332" i="6" s="1"/>
  <c r="T333" i="6"/>
  <c r="B334" i="6"/>
  <c r="C334" i="6" s="1"/>
  <c r="K334" i="6"/>
  <c r="H335" i="6"/>
  <c r="I335" i="6" s="1"/>
  <c r="U332" i="5"/>
  <c r="W332" i="5" s="1"/>
  <c r="T333" i="5"/>
  <c r="N333" i="6"/>
  <c r="O333" i="6" s="1"/>
  <c r="N333" i="5"/>
  <c r="O333" i="5" s="1"/>
  <c r="B334" i="5"/>
  <c r="C334" i="5" s="1"/>
  <c r="U332" i="4"/>
  <c r="W332" i="4" s="1"/>
  <c r="T333" i="4"/>
  <c r="K334" i="5"/>
  <c r="H335" i="5"/>
  <c r="I335" i="5" s="1"/>
  <c r="N333" i="4"/>
  <c r="O333" i="4" s="1"/>
  <c r="I336" i="3"/>
  <c r="K336" i="3" s="1"/>
  <c r="H337" i="3"/>
  <c r="K334" i="4"/>
  <c r="H335" i="4"/>
  <c r="I335" i="4" s="1"/>
  <c r="B335" i="4"/>
  <c r="C335" i="4" s="1"/>
  <c r="W333" i="3"/>
  <c r="B334" i="3"/>
  <c r="C334" i="3" s="1"/>
  <c r="T334" i="3"/>
  <c r="U334" i="3" s="1"/>
  <c r="N334" i="3"/>
  <c r="O334" i="3" s="1"/>
  <c r="H334" i="2"/>
  <c r="I333" i="2"/>
  <c r="K333" i="2" s="1"/>
  <c r="U332" i="2"/>
  <c r="W332" i="2" s="1"/>
  <c r="T333" i="2"/>
  <c r="C336" i="2"/>
  <c r="B337" i="2" s="1"/>
  <c r="O333" i="2"/>
  <c r="N334" i="2" s="1"/>
  <c r="N335" i="7" l="1"/>
  <c r="O335" i="7" s="1"/>
  <c r="B335" i="7"/>
  <c r="C335" i="7" s="1"/>
  <c r="K334" i="7"/>
  <c r="H335" i="7"/>
  <c r="I335" i="7" s="1"/>
  <c r="W334" i="7"/>
  <c r="T335" i="7"/>
  <c r="U335" i="7" s="1"/>
  <c r="U333" i="6"/>
  <c r="W333" i="6" s="1"/>
  <c r="T334" i="6"/>
  <c r="B335" i="6"/>
  <c r="C335" i="6" s="1"/>
  <c r="U333" i="5"/>
  <c r="W333" i="5" s="1"/>
  <c r="T334" i="5"/>
  <c r="N334" i="6"/>
  <c r="O334" i="6" s="1"/>
  <c r="K335" i="6"/>
  <c r="H336" i="6"/>
  <c r="I336" i="6" s="1"/>
  <c r="B335" i="5"/>
  <c r="C335" i="5" s="1"/>
  <c r="K335" i="5"/>
  <c r="N334" i="5"/>
  <c r="O334" i="5" s="1"/>
  <c r="U333" i="4"/>
  <c r="W333" i="4" s="1"/>
  <c r="T334" i="4"/>
  <c r="H336" i="5"/>
  <c r="I336" i="5" s="1"/>
  <c r="N334" i="4"/>
  <c r="O334" i="4" s="1"/>
  <c r="K335" i="4"/>
  <c r="H336" i="4"/>
  <c r="I336" i="4" s="1"/>
  <c r="B336" i="4"/>
  <c r="C336" i="4" s="1"/>
  <c r="I337" i="3"/>
  <c r="K337" i="3" s="1"/>
  <c r="H338" i="3"/>
  <c r="N335" i="3"/>
  <c r="O335" i="3" s="1"/>
  <c r="B335" i="3"/>
  <c r="C335" i="3" s="1"/>
  <c r="W334" i="3"/>
  <c r="T335" i="3"/>
  <c r="U335" i="3" s="1"/>
  <c r="H335" i="2"/>
  <c r="I334" i="2"/>
  <c r="K334" i="2" s="1"/>
  <c r="U333" i="2"/>
  <c r="W333" i="2" s="1"/>
  <c r="T334" i="2"/>
  <c r="C337" i="2"/>
  <c r="B338" i="2" s="1"/>
  <c r="O334" i="2"/>
  <c r="N335" i="2" s="1"/>
  <c r="K335" i="7" l="1"/>
  <c r="N336" i="7"/>
  <c r="O336" i="7" s="1"/>
  <c r="H336" i="7"/>
  <c r="I336" i="7" s="1"/>
  <c r="B336" i="7"/>
  <c r="C336" i="7" s="1"/>
  <c r="W335" i="7"/>
  <c r="T336" i="7"/>
  <c r="U336" i="7" s="1"/>
  <c r="U334" i="6"/>
  <c r="W334" i="6" s="1"/>
  <c r="T335" i="6"/>
  <c r="B336" i="6"/>
  <c r="C336" i="6" s="1"/>
  <c r="K336" i="6"/>
  <c r="N335" i="6"/>
  <c r="O335" i="6" s="1"/>
  <c r="U334" i="5"/>
  <c r="W334" i="5" s="1"/>
  <c r="T335" i="5"/>
  <c r="H337" i="6"/>
  <c r="I337" i="6" s="1"/>
  <c r="B336" i="5"/>
  <c r="C336" i="5" s="1"/>
  <c r="N335" i="5"/>
  <c r="O335" i="5" s="1"/>
  <c r="K336" i="5"/>
  <c r="H337" i="5"/>
  <c r="I337" i="5" s="1"/>
  <c r="U334" i="4"/>
  <c r="W334" i="4" s="1"/>
  <c r="T335" i="4"/>
  <c r="B337" i="4"/>
  <c r="C337" i="4" s="1"/>
  <c r="H339" i="3"/>
  <c r="I338" i="3"/>
  <c r="K338" i="3" s="1"/>
  <c r="N335" i="4"/>
  <c r="O335" i="4" s="1"/>
  <c r="K336" i="4"/>
  <c r="H337" i="4"/>
  <c r="I337" i="4" s="1"/>
  <c r="B336" i="3"/>
  <c r="C336" i="3" s="1"/>
  <c r="W335" i="3"/>
  <c r="T336" i="3"/>
  <c r="U336" i="3" s="1"/>
  <c r="N336" i="3"/>
  <c r="O336" i="3" s="1"/>
  <c r="I335" i="2"/>
  <c r="K335" i="2" s="1"/>
  <c r="H336" i="2"/>
  <c r="U334" i="2"/>
  <c r="W334" i="2" s="1"/>
  <c r="T335" i="2"/>
  <c r="C338" i="2"/>
  <c r="B339" i="2" s="1"/>
  <c r="O335" i="2"/>
  <c r="N336" i="2" s="1"/>
  <c r="B337" i="7" l="1"/>
  <c r="C337" i="7" s="1"/>
  <c r="N337" i="7"/>
  <c r="O337" i="7" s="1"/>
  <c r="W336" i="7"/>
  <c r="T337" i="7"/>
  <c r="U337" i="7" s="1"/>
  <c r="K336" i="7"/>
  <c r="H337" i="7"/>
  <c r="I337" i="7" s="1"/>
  <c r="U335" i="6"/>
  <c r="W335" i="6" s="1"/>
  <c r="T336" i="6"/>
  <c r="N336" i="6"/>
  <c r="O336" i="6" s="1"/>
  <c r="B337" i="6"/>
  <c r="C337" i="6" s="1"/>
  <c r="U335" i="5"/>
  <c r="W335" i="5" s="1"/>
  <c r="T336" i="5"/>
  <c r="K337" i="6"/>
  <c r="H338" i="6"/>
  <c r="I338" i="6" s="1"/>
  <c r="B337" i="5"/>
  <c r="C337" i="5" s="1"/>
  <c r="N336" i="5"/>
  <c r="O336" i="5" s="1"/>
  <c r="K337" i="5"/>
  <c r="H338" i="5"/>
  <c r="I338" i="5" s="1"/>
  <c r="U335" i="4"/>
  <c r="W335" i="4" s="1"/>
  <c r="T336" i="4"/>
  <c r="N336" i="4"/>
  <c r="O336" i="4" s="1"/>
  <c r="B338" i="4"/>
  <c r="C338" i="4" s="1"/>
  <c r="K337" i="4"/>
  <c r="H338" i="4"/>
  <c r="I338" i="4" s="1"/>
  <c r="H340" i="3"/>
  <c r="I339" i="3"/>
  <c r="K339" i="3" s="1"/>
  <c r="N337" i="3"/>
  <c r="O337" i="3" s="1"/>
  <c r="B337" i="3"/>
  <c r="C337" i="3" s="1"/>
  <c r="W336" i="3"/>
  <c r="T337" i="3"/>
  <c r="U337" i="3" s="1"/>
  <c r="H337" i="2"/>
  <c r="I336" i="2"/>
  <c r="K336" i="2" s="1"/>
  <c r="U335" i="2"/>
  <c r="W335" i="2" s="1"/>
  <c r="T336" i="2"/>
  <c r="C339" i="2"/>
  <c r="B340" i="2" s="1"/>
  <c r="O336" i="2"/>
  <c r="N337" i="2" s="1"/>
  <c r="T338" i="7" l="1"/>
  <c r="U338" i="7" s="1"/>
  <c r="B338" i="7"/>
  <c r="C338" i="7" s="1"/>
  <c r="K337" i="7"/>
  <c r="H338" i="7"/>
  <c r="I338" i="7" s="1"/>
  <c r="N338" i="7"/>
  <c r="O338" i="7" s="1"/>
  <c r="W337" i="7"/>
  <c r="U336" i="6"/>
  <c r="W336" i="6" s="1"/>
  <c r="T337" i="6"/>
  <c r="B338" i="6"/>
  <c r="C338" i="6" s="1"/>
  <c r="K338" i="6"/>
  <c r="N337" i="6"/>
  <c r="O337" i="6" s="1"/>
  <c r="H339" i="6"/>
  <c r="I339" i="6" s="1"/>
  <c r="U336" i="5"/>
  <c r="W336" i="5" s="1"/>
  <c r="T337" i="5"/>
  <c r="B338" i="5"/>
  <c r="C338" i="5" s="1"/>
  <c r="N337" i="5"/>
  <c r="O337" i="5" s="1"/>
  <c r="U336" i="4"/>
  <c r="W336" i="4" s="1"/>
  <c r="T337" i="4"/>
  <c r="K338" i="5"/>
  <c r="H339" i="5"/>
  <c r="I339" i="5" s="1"/>
  <c r="N337" i="4"/>
  <c r="O337" i="4" s="1"/>
  <c r="B339" i="4"/>
  <c r="C339" i="4" s="1"/>
  <c r="I340" i="3"/>
  <c r="K340" i="3" s="1"/>
  <c r="H341" i="3"/>
  <c r="K338" i="4"/>
  <c r="H339" i="4"/>
  <c r="I339" i="4" s="1"/>
  <c r="B338" i="3"/>
  <c r="C338" i="3" s="1"/>
  <c r="N338" i="3"/>
  <c r="O338" i="3" s="1"/>
  <c r="W337" i="3"/>
  <c r="T338" i="3"/>
  <c r="U338" i="3" s="1"/>
  <c r="I337" i="2"/>
  <c r="K337" i="2" s="1"/>
  <c r="H338" i="2"/>
  <c r="U336" i="2"/>
  <c r="W336" i="2" s="1"/>
  <c r="T337" i="2"/>
  <c r="C340" i="2"/>
  <c r="B341" i="2" s="1"/>
  <c r="O337" i="2"/>
  <c r="N338" i="2" s="1"/>
  <c r="B339" i="7" l="1"/>
  <c r="C339" i="7" s="1"/>
  <c r="N339" i="7"/>
  <c r="O339" i="7" s="1"/>
  <c r="K338" i="7"/>
  <c r="H339" i="7"/>
  <c r="I339" i="7" s="1"/>
  <c r="W338" i="7"/>
  <c r="T339" i="7"/>
  <c r="U339" i="7" s="1"/>
  <c r="U337" i="6"/>
  <c r="W337" i="6" s="1"/>
  <c r="T338" i="6"/>
  <c r="N338" i="6"/>
  <c r="O338" i="6" s="1"/>
  <c r="H340" i="6"/>
  <c r="I340" i="6" s="1"/>
  <c r="B339" i="6"/>
  <c r="C339" i="6" s="1"/>
  <c r="K339" i="6"/>
  <c r="U337" i="5"/>
  <c r="W337" i="5" s="1"/>
  <c r="T338" i="5"/>
  <c r="N338" i="5"/>
  <c r="O338" i="5" s="1"/>
  <c r="B339" i="5"/>
  <c r="C339" i="5" s="1"/>
  <c r="U337" i="4"/>
  <c r="W337" i="4" s="1"/>
  <c r="T338" i="4"/>
  <c r="K339" i="5"/>
  <c r="H340" i="5"/>
  <c r="I340" i="5" s="1"/>
  <c r="N338" i="4"/>
  <c r="O338" i="4" s="1"/>
  <c r="B340" i="4"/>
  <c r="C340" i="4" s="1"/>
  <c r="I341" i="3"/>
  <c r="K341" i="3" s="1"/>
  <c r="H342" i="3"/>
  <c r="K339" i="4"/>
  <c r="H340" i="4"/>
  <c r="I340" i="4" s="1"/>
  <c r="N339" i="3"/>
  <c r="O339" i="3" s="1"/>
  <c r="W338" i="3"/>
  <c r="T339" i="3"/>
  <c r="U339" i="3" s="1"/>
  <c r="B339" i="3"/>
  <c r="C339" i="3" s="1"/>
  <c r="H339" i="2"/>
  <c r="I338" i="2"/>
  <c r="K338" i="2" s="1"/>
  <c r="U337" i="2"/>
  <c r="W337" i="2" s="1"/>
  <c r="T338" i="2"/>
  <c r="C341" i="2"/>
  <c r="B342" i="2" s="1"/>
  <c r="O338" i="2"/>
  <c r="N339" i="2" s="1"/>
  <c r="N340" i="7" l="1"/>
  <c r="O340" i="7" s="1"/>
  <c r="K339" i="7"/>
  <c r="H340" i="7"/>
  <c r="I340" i="7" s="1"/>
  <c r="B340" i="7"/>
  <c r="C340" i="7" s="1"/>
  <c r="W339" i="7"/>
  <c r="T340" i="7"/>
  <c r="U340" i="7" s="1"/>
  <c r="U338" i="6"/>
  <c r="W338" i="6" s="1"/>
  <c r="T339" i="6"/>
  <c r="N339" i="6"/>
  <c r="O339" i="6" s="1"/>
  <c r="B340" i="6"/>
  <c r="C340" i="6" s="1"/>
  <c r="K340" i="6"/>
  <c r="H341" i="6"/>
  <c r="I341" i="6" s="1"/>
  <c r="U338" i="5"/>
  <c r="W338" i="5" s="1"/>
  <c r="T339" i="5"/>
  <c r="N339" i="5"/>
  <c r="O339" i="5" s="1"/>
  <c r="B340" i="5"/>
  <c r="C340" i="5" s="1"/>
  <c r="K340" i="5"/>
  <c r="H341" i="5"/>
  <c r="I341" i="5" s="1"/>
  <c r="U338" i="4"/>
  <c r="W338" i="4" s="1"/>
  <c r="T339" i="4"/>
  <c r="B341" i="4"/>
  <c r="C341" i="4" s="1"/>
  <c r="N339" i="4"/>
  <c r="O339" i="4" s="1"/>
  <c r="I342" i="3"/>
  <c r="K342" i="3" s="1"/>
  <c r="H343" i="3"/>
  <c r="K340" i="4"/>
  <c r="H341" i="4"/>
  <c r="I341" i="4" s="1"/>
  <c r="B340" i="3"/>
  <c r="C340" i="3" s="1"/>
  <c r="N340" i="3"/>
  <c r="O340" i="3" s="1"/>
  <c r="W339" i="3"/>
  <c r="T340" i="3"/>
  <c r="U340" i="3" s="1"/>
  <c r="I339" i="2"/>
  <c r="K339" i="2" s="1"/>
  <c r="H340" i="2"/>
  <c r="U338" i="2"/>
  <c r="W338" i="2" s="1"/>
  <c r="T339" i="2"/>
  <c r="C342" i="2"/>
  <c r="B343" i="2" s="1"/>
  <c r="O339" i="2"/>
  <c r="N340" i="2" s="1"/>
  <c r="W340" i="7" l="1"/>
  <c r="B341" i="7"/>
  <c r="C341" i="7" s="1"/>
  <c r="N341" i="7"/>
  <c r="O341" i="7" s="1"/>
  <c r="T341" i="7"/>
  <c r="U341" i="7" s="1"/>
  <c r="K340" i="7"/>
  <c r="H341" i="7"/>
  <c r="I341" i="7" s="1"/>
  <c r="U339" i="6"/>
  <c r="W339" i="6" s="1"/>
  <c r="T340" i="6"/>
  <c r="B341" i="6"/>
  <c r="C341" i="6" s="1"/>
  <c r="K341" i="6"/>
  <c r="H342" i="6"/>
  <c r="I342" i="6" s="1"/>
  <c r="N340" i="6"/>
  <c r="O340" i="6" s="1"/>
  <c r="U339" i="5"/>
  <c r="W339" i="5" s="1"/>
  <c r="T340" i="5"/>
  <c r="B341" i="5"/>
  <c r="C341" i="5" s="1"/>
  <c r="N340" i="5"/>
  <c r="O340" i="5" s="1"/>
  <c r="K341" i="5"/>
  <c r="H342" i="5"/>
  <c r="I342" i="5" s="1"/>
  <c r="U339" i="4"/>
  <c r="W339" i="4" s="1"/>
  <c r="T340" i="4"/>
  <c r="N340" i="4"/>
  <c r="O340" i="4" s="1"/>
  <c r="B342" i="4"/>
  <c r="C342" i="4" s="1"/>
  <c r="I343" i="3"/>
  <c r="K343" i="3" s="1"/>
  <c r="H344" i="3"/>
  <c r="K341" i="4"/>
  <c r="H342" i="4"/>
  <c r="I342" i="4" s="1"/>
  <c r="N341" i="3"/>
  <c r="O341" i="3" s="1"/>
  <c r="B341" i="3"/>
  <c r="C341" i="3" s="1"/>
  <c r="W340" i="3"/>
  <c r="T341" i="3"/>
  <c r="U341" i="3" s="1"/>
  <c r="U339" i="2"/>
  <c r="W339" i="2" s="1"/>
  <c r="T340" i="2"/>
  <c r="H341" i="2"/>
  <c r="I340" i="2"/>
  <c r="K340" i="2" s="1"/>
  <c r="C343" i="2"/>
  <c r="B344" i="2" s="1"/>
  <c r="O340" i="2"/>
  <c r="N341" i="2" s="1"/>
  <c r="K341" i="7" l="1"/>
  <c r="B342" i="7"/>
  <c r="C342" i="7" s="1"/>
  <c r="W341" i="7"/>
  <c r="T342" i="7"/>
  <c r="U342" i="7" s="1"/>
  <c r="H342" i="7"/>
  <c r="I342" i="7" s="1"/>
  <c r="N342" i="7"/>
  <c r="O342" i="7" s="1"/>
  <c r="U340" i="6"/>
  <c r="W340" i="6" s="1"/>
  <c r="T341" i="6"/>
  <c r="K342" i="6"/>
  <c r="H343" i="6"/>
  <c r="I343" i="6" s="1"/>
  <c r="B342" i="6"/>
  <c r="C342" i="6" s="1"/>
  <c r="U340" i="5"/>
  <c r="W340" i="5" s="1"/>
  <c r="T341" i="5"/>
  <c r="N341" i="6"/>
  <c r="O341" i="6" s="1"/>
  <c r="K342" i="5"/>
  <c r="H343" i="5"/>
  <c r="I343" i="5" s="1"/>
  <c r="N341" i="5"/>
  <c r="O341" i="5" s="1"/>
  <c r="B342" i="5"/>
  <c r="C342" i="5" s="1"/>
  <c r="U340" i="4"/>
  <c r="W340" i="4" s="1"/>
  <c r="T341" i="4"/>
  <c r="B343" i="4"/>
  <c r="C343" i="4" s="1"/>
  <c r="K342" i="4"/>
  <c r="H343" i="4"/>
  <c r="I343" i="4" s="1"/>
  <c r="I344" i="3"/>
  <c r="K344" i="3" s="1"/>
  <c r="H345" i="3"/>
  <c r="N341" i="4"/>
  <c r="O341" i="4" s="1"/>
  <c r="B342" i="3"/>
  <c r="C342" i="3" s="1"/>
  <c r="N342" i="3"/>
  <c r="O342" i="3" s="1"/>
  <c r="W341" i="3"/>
  <c r="T342" i="3"/>
  <c r="U342" i="3" s="1"/>
  <c r="H342" i="2"/>
  <c r="I341" i="2"/>
  <c r="K341" i="2" s="1"/>
  <c r="U340" i="2"/>
  <c r="W340" i="2" s="1"/>
  <c r="T341" i="2"/>
  <c r="C344" i="2"/>
  <c r="B345" i="2" s="1"/>
  <c r="O341" i="2"/>
  <c r="N342" i="2" s="1"/>
  <c r="N343" i="7" l="1"/>
  <c r="O343" i="7" s="1"/>
  <c r="H343" i="7"/>
  <c r="I343" i="7" s="1"/>
  <c r="B343" i="7"/>
  <c r="C343" i="7" s="1"/>
  <c r="W342" i="7"/>
  <c r="T343" i="7"/>
  <c r="U343" i="7" s="1"/>
  <c r="K342" i="7"/>
  <c r="U341" i="6"/>
  <c r="W341" i="6" s="1"/>
  <c r="T342" i="6"/>
  <c r="B343" i="6"/>
  <c r="C343" i="6" s="1"/>
  <c r="N342" i="6"/>
  <c r="O342" i="6" s="1"/>
  <c r="U341" i="5"/>
  <c r="W341" i="5" s="1"/>
  <c r="T342" i="5"/>
  <c r="K343" i="6"/>
  <c r="H344" i="6"/>
  <c r="I344" i="6" s="1"/>
  <c r="B343" i="5"/>
  <c r="C343" i="5" s="1"/>
  <c r="U341" i="4"/>
  <c r="W341" i="4" s="1"/>
  <c r="T342" i="4"/>
  <c r="N342" i="5"/>
  <c r="O342" i="5" s="1"/>
  <c r="K343" i="5"/>
  <c r="H344" i="5"/>
  <c r="I344" i="5" s="1"/>
  <c r="N342" i="4"/>
  <c r="O342" i="4" s="1"/>
  <c r="I345" i="3"/>
  <c r="K345" i="3" s="1"/>
  <c r="H346" i="3"/>
  <c r="B344" i="4"/>
  <c r="C344" i="4" s="1"/>
  <c r="K343" i="4"/>
  <c r="H344" i="4"/>
  <c r="I344" i="4" s="1"/>
  <c r="N343" i="3"/>
  <c r="O343" i="3" s="1"/>
  <c r="B343" i="3"/>
  <c r="C343" i="3" s="1"/>
  <c r="W342" i="3"/>
  <c r="T343" i="3"/>
  <c r="U343" i="3" s="1"/>
  <c r="U341" i="2"/>
  <c r="W341" i="2" s="1"/>
  <c r="T342" i="2"/>
  <c r="I342" i="2"/>
  <c r="K342" i="2" s="1"/>
  <c r="H343" i="2"/>
  <c r="C345" i="2"/>
  <c r="B346" i="2" s="1"/>
  <c r="O342" i="2"/>
  <c r="N343" i="2" s="1"/>
  <c r="N344" i="7" l="1"/>
  <c r="O344" i="7" s="1"/>
  <c r="H344" i="7"/>
  <c r="I344" i="7" s="1"/>
  <c r="B344" i="7"/>
  <c r="C344" i="7" s="1"/>
  <c r="K343" i="7"/>
  <c r="W343" i="7"/>
  <c r="T344" i="7"/>
  <c r="U344" i="7" s="1"/>
  <c r="U342" i="6"/>
  <c r="W342" i="6" s="1"/>
  <c r="T343" i="6"/>
  <c r="N343" i="6"/>
  <c r="O343" i="6" s="1"/>
  <c r="H345" i="6"/>
  <c r="I345" i="6" s="1"/>
  <c r="K344" i="6"/>
  <c r="B344" i="6"/>
  <c r="C344" i="6" s="1"/>
  <c r="U342" i="5"/>
  <c r="W342" i="5" s="1"/>
  <c r="T343" i="5"/>
  <c r="N343" i="5"/>
  <c r="O343" i="5" s="1"/>
  <c r="B344" i="5"/>
  <c r="C344" i="5" s="1"/>
  <c r="U342" i="4"/>
  <c r="W342" i="4" s="1"/>
  <c r="T343" i="4"/>
  <c r="K344" i="5"/>
  <c r="H345" i="5"/>
  <c r="I345" i="5" s="1"/>
  <c r="N343" i="4"/>
  <c r="O343" i="4" s="1"/>
  <c r="B345" i="4"/>
  <c r="C345" i="4" s="1"/>
  <c r="K344" i="4"/>
  <c r="H345" i="4"/>
  <c r="I345" i="4" s="1"/>
  <c r="I346" i="3"/>
  <c r="K346" i="3" s="1"/>
  <c r="H347" i="3"/>
  <c r="B344" i="3"/>
  <c r="C344" i="3" s="1"/>
  <c r="W343" i="3"/>
  <c r="T344" i="3"/>
  <c r="U344" i="3" s="1"/>
  <c r="N344" i="3"/>
  <c r="O344" i="3" s="1"/>
  <c r="U342" i="2"/>
  <c r="W342" i="2" s="1"/>
  <c r="T343" i="2"/>
  <c r="H344" i="2"/>
  <c r="I343" i="2"/>
  <c r="K343" i="2" s="1"/>
  <c r="C346" i="2"/>
  <c r="B347" i="2" s="1"/>
  <c r="O343" i="2"/>
  <c r="N344" i="2" s="1"/>
  <c r="N345" i="7" l="1"/>
  <c r="O345" i="7" s="1"/>
  <c r="K344" i="7"/>
  <c r="B345" i="7"/>
  <c r="C345" i="7" s="1"/>
  <c r="W344" i="7"/>
  <c r="T345" i="7"/>
  <c r="U345" i="7" s="1"/>
  <c r="H345" i="7"/>
  <c r="I345" i="7" s="1"/>
  <c r="U343" i="6"/>
  <c r="W343" i="6" s="1"/>
  <c r="T344" i="6"/>
  <c r="B345" i="6"/>
  <c r="C345" i="6" s="1"/>
  <c r="K345" i="6"/>
  <c r="H346" i="6"/>
  <c r="I346" i="6" s="1"/>
  <c r="U343" i="5"/>
  <c r="W343" i="5" s="1"/>
  <c r="T344" i="5"/>
  <c r="N344" i="6"/>
  <c r="O344" i="6" s="1"/>
  <c r="N344" i="5"/>
  <c r="O344" i="5" s="1"/>
  <c r="U343" i="4"/>
  <c r="W343" i="4" s="1"/>
  <c r="T344" i="4"/>
  <c r="B345" i="5"/>
  <c r="C345" i="5" s="1"/>
  <c r="K345" i="5"/>
  <c r="H346" i="5"/>
  <c r="I346" i="5" s="1"/>
  <c r="B346" i="4"/>
  <c r="C346" i="4" s="1"/>
  <c r="K345" i="4"/>
  <c r="N344" i="4"/>
  <c r="O344" i="4" s="1"/>
  <c r="H346" i="4"/>
  <c r="I346" i="4" s="1"/>
  <c r="H348" i="3"/>
  <c r="I347" i="3"/>
  <c r="K347" i="3" s="1"/>
  <c r="B345" i="3"/>
  <c r="C345" i="3" s="1"/>
  <c r="N345" i="3"/>
  <c r="O345" i="3" s="1"/>
  <c r="W344" i="3"/>
  <c r="T345" i="3"/>
  <c r="U345" i="3" s="1"/>
  <c r="U343" i="2"/>
  <c r="W343" i="2" s="1"/>
  <c r="T344" i="2"/>
  <c r="I344" i="2"/>
  <c r="K344" i="2" s="1"/>
  <c r="H345" i="2"/>
  <c r="C347" i="2"/>
  <c r="B348" i="2" s="1"/>
  <c r="O344" i="2"/>
  <c r="N345" i="2" s="1"/>
  <c r="B346" i="7" l="1"/>
  <c r="C346" i="7" s="1"/>
  <c r="N346" i="7"/>
  <c r="O346" i="7" s="1"/>
  <c r="W345" i="7"/>
  <c r="T346" i="7"/>
  <c r="U346" i="7" s="1"/>
  <c r="K345" i="7"/>
  <c r="H346" i="7"/>
  <c r="I346" i="7" s="1"/>
  <c r="U344" i="6"/>
  <c r="W344" i="6" s="1"/>
  <c r="T345" i="6"/>
  <c r="B346" i="6"/>
  <c r="C346" i="6" s="1"/>
  <c r="K346" i="6"/>
  <c r="U344" i="5"/>
  <c r="W344" i="5" s="1"/>
  <c r="T345" i="5"/>
  <c r="H347" i="6"/>
  <c r="I347" i="6" s="1"/>
  <c r="N345" i="6"/>
  <c r="O345" i="6" s="1"/>
  <c r="K346" i="5"/>
  <c r="H347" i="5"/>
  <c r="I347" i="5" s="1"/>
  <c r="N345" i="5"/>
  <c r="O345" i="5" s="1"/>
  <c r="B346" i="5"/>
  <c r="C346" i="5" s="1"/>
  <c r="U344" i="4"/>
  <c r="W344" i="4" s="1"/>
  <c r="T345" i="4"/>
  <c r="N345" i="4"/>
  <c r="O345" i="4" s="1"/>
  <c r="K346" i="4"/>
  <c r="B347" i="4"/>
  <c r="C347" i="4" s="1"/>
  <c r="H347" i="4"/>
  <c r="I347" i="4" s="1"/>
  <c r="I348" i="3"/>
  <c r="K348" i="3" s="1"/>
  <c r="H349" i="3"/>
  <c r="N346" i="3"/>
  <c r="O346" i="3" s="1"/>
  <c r="W345" i="3"/>
  <c r="T346" i="3"/>
  <c r="U346" i="3" s="1"/>
  <c r="B346" i="3"/>
  <c r="C346" i="3" s="1"/>
  <c r="U344" i="2"/>
  <c r="W344" i="2" s="1"/>
  <c r="T345" i="2"/>
  <c r="H346" i="2"/>
  <c r="I345" i="2"/>
  <c r="K345" i="2" s="1"/>
  <c r="C348" i="2"/>
  <c r="B349" i="2" s="1"/>
  <c r="O345" i="2"/>
  <c r="N346" i="2" s="1"/>
  <c r="N347" i="7" l="1"/>
  <c r="O347" i="7" s="1"/>
  <c r="W346" i="7"/>
  <c r="T347" i="7"/>
  <c r="U347" i="7" s="1"/>
  <c r="B347" i="7"/>
  <c r="C347" i="7" s="1"/>
  <c r="H347" i="7"/>
  <c r="I347" i="7" s="1"/>
  <c r="K346" i="7"/>
  <c r="U345" i="6"/>
  <c r="W345" i="6" s="1"/>
  <c r="T346" i="6"/>
  <c r="B347" i="6"/>
  <c r="C347" i="6" s="1"/>
  <c r="N346" i="6"/>
  <c r="O346" i="6" s="1"/>
  <c r="U345" i="5"/>
  <c r="W345" i="5" s="1"/>
  <c r="T346" i="5"/>
  <c r="K347" i="6"/>
  <c r="H348" i="6"/>
  <c r="I348" i="6" s="1"/>
  <c r="N346" i="5"/>
  <c r="O346" i="5" s="1"/>
  <c r="K347" i="5"/>
  <c r="H348" i="5"/>
  <c r="I348" i="5" s="1"/>
  <c r="U345" i="4"/>
  <c r="W345" i="4" s="1"/>
  <c r="T346" i="4"/>
  <c r="B347" i="5"/>
  <c r="C347" i="5" s="1"/>
  <c r="N346" i="4"/>
  <c r="O346" i="4" s="1"/>
  <c r="B348" i="4"/>
  <c r="C348" i="4" s="1"/>
  <c r="K347" i="4"/>
  <c r="H348" i="4"/>
  <c r="I348" i="4" s="1"/>
  <c r="I349" i="3"/>
  <c r="K349" i="3" s="1"/>
  <c r="H350" i="3"/>
  <c r="W346" i="3"/>
  <c r="B347" i="3"/>
  <c r="C347" i="3" s="1"/>
  <c r="N347" i="3"/>
  <c r="O347" i="3" s="1"/>
  <c r="T347" i="3"/>
  <c r="U347" i="3" s="1"/>
  <c r="U345" i="2"/>
  <c r="W345" i="2" s="1"/>
  <c r="T346" i="2"/>
  <c r="I346" i="2"/>
  <c r="K346" i="2" s="1"/>
  <c r="H347" i="2"/>
  <c r="C349" i="2"/>
  <c r="B350" i="2" s="1"/>
  <c r="O346" i="2"/>
  <c r="N347" i="2" s="1"/>
  <c r="K347" i="7" l="1"/>
  <c r="N348" i="7"/>
  <c r="O348" i="7" s="1"/>
  <c r="B348" i="7"/>
  <c r="C348" i="7" s="1"/>
  <c r="W347" i="7"/>
  <c r="T348" i="7"/>
  <c r="U348" i="7" s="1"/>
  <c r="H348" i="7"/>
  <c r="I348" i="7" s="1"/>
  <c r="U346" i="6"/>
  <c r="W346" i="6" s="1"/>
  <c r="T347" i="6"/>
  <c r="B348" i="6"/>
  <c r="C348" i="6" s="1"/>
  <c r="K348" i="6"/>
  <c r="H349" i="6"/>
  <c r="I349" i="6" s="1"/>
  <c r="N347" i="6"/>
  <c r="O347" i="6" s="1"/>
  <c r="U346" i="5"/>
  <c r="W346" i="5" s="1"/>
  <c r="T347" i="5"/>
  <c r="B348" i="5"/>
  <c r="C348" i="5" s="1"/>
  <c r="K348" i="5"/>
  <c r="H349" i="5"/>
  <c r="I349" i="5" s="1"/>
  <c r="U346" i="4"/>
  <c r="W346" i="4" s="1"/>
  <c r="T347" i="4"/>
  <c r="N347" i="5"/>
  <c r="O347" i="5" s="1"/>
  <c r="B349" i="4"/>
  <c r="C349" i="4" s="1"/>
  <c r="K348" i="4"/>
  <c r="N347" i="4"/>
  <c r="O347" i="4" s="1"/>
  <c r="I350" i="3"/>
  <c r="K350" i="3" s="1"/>
  <c r="H351" i="3"/>
  <c r="H349" i="4"/>
  <c r="I349" i="4" s="1"/>
  <c r="B348" i="3"/>
  <c r="C348" i="3" s="1"/>
  <c r="W347" i="3"/>
  <c r="T348" i="3"/>
  <c r="U348" i="3" s="1"/>
  <c r="N348" i="3"/>
  <c r="O348" i="3" s="1"/>
  <c r="U346" i="2"/>
  <c r="W346" i="2" s="1"/>
  <c r="T347" i="2"/>
  <c r="H348" i="2"/>
  <c r="I347" i="2"/>
  <c r="K347" i="2" s="1"/>
  <c r="C350" i="2"/>
  <c r="B351" i="2" s="1"/>
  <c r="O347" i="2"/>
  <c r="N348" i="2" s="1"/>
  <c r="N349" i="7" l="1"/>
  <c r="O349" i="7" s="1"/>
  <c r="W348" i="7"/>
  <c r="T349" i="7"/>
  <c r="U349" i="7" s="1"/>
  <c r="H349" i="7"/>
  <c r="I349" i="7" s="1"/>
  <c r="K348" i="7"/>
  <c r="B349" i="7"/>
  <c r="C349" i="7" s="1"/>
  <c r="U347" i="6"/>
  <c r="W347" i="6" s="1"/>
  <c r="T348" i="6"/>
  <c r="B349" i="6"/>
  <c r="C349" i="6" s="1"/>
  <c r="N348" i="6"/>
  <c r="O348" i="6" s="1"/>
  <c r="H350" i="6"/>
  <c r="I350" i="6" s="1"/>
  <c r="K349" i="6"/>
  <c r="U347" i="5"/>
  <c r="W347" i="5" s="1"/>
  <c r="T348" i="5"/>
  <c r="U347" i="4"/>
  <c r="W347" i="4" s="1"/>
  <c r="T348" i="4"/>
  <c r="K349" i="5"/>
  <c r="H350" i="5"/>
  <c r="I350" i="5" s="1"/>
  <c r="N348" i="5"/>
  <c r="O348" i="5" s="1"/>
  <c r="B349" i="5"/>
  <c r="C349" i="5" s="1"/>
  <c r="B350" i="4"/>
  <c r="C350" i="4" s="1"/>
  <c r="I351" i="3"/>
  <c r="K351" i="3" s="1"/>
  <c r="H352" i="3"/>
  <c r="N348" i="4"/>
  <c r="O348" i="4" s="1"/>
  <c r="K349" i="4"/>
  <c r="H350" i="4"/>
  <c r="I350" i="4" s="1"/>
  <c r="W348" i="3"/>
  <c r="B349" i="3"/>
  <c r="C349" i="3" s="1"/>
  <c r="T349" i="3"/>
  <c r="U349" i="3" s="1"/>
  <c r="N349" i="3"/>
  <c r="O349" i="3" s="1"/>
  <c r="U347" i="2"/>
  <c r="W347" i="2" s="1"/>
  <c r="T348" i="2"/>
  <c r="I348" i="2"/>
  <c r="K348" i="2" s="1"/>
  <c r="H349" i="2"/>
  <c r="C351" i="2"/>
  <c r="B352" i="2" s="1"/>
  <c r="O348" i="2"/>
  <c r="N349" i="2" s="1"/>
  <c r="B350" i="7" l="1"/>
  <c r="C350" i="7" s="1"/>
  <c r="N350" i="7"/>
  <c r="O350" i="7" s="1"/>
  <c r="H350" i="7"/>
  <c r="I350" i="7" s="1"/>
  <c r="K349" i="7"/>
  <c r="T350" i="7"/>
  <c r="U350" i="7" s="1"/>
  <c r="W349" i="7"/>
  <c r="U348" i="6"/>
  <c r="W348" i="6" s="1"/>
  <c r="T349" i="6"/>
  <c r="B350" i="6"/>
  <c r="C350" i="6" s="1"/>
  <c r="K350" i="6"/>
  <c r="H351" i="6"/>
  <c r="I351" i="6" s="1"/>
  <c r="U348" i="5"/>
  <c r="W348" i="5" s="1"/>
  <c r="T349" i="5"/>
  <c r="N349" i="6"/>
  <c r="O349" i="6" s="1"/>
  <c r="B350" i="5"/>
  <c r="C350" i="5" s="1"/>
  <c r="K350" i="5"/>
  <c r="N349" i="5"/>
  <c r="O349" i="5" s="1"/>
  <c r="H351" i="5"/>
  <c r="I351" i="5" s="1"/>
  <c r="U348" i="4"/>
  <c r="W348" i="4" s="1"/>
  <c r="T349" i="4"/>
  <c r="B351" i="4"/>
  <c r="C351" i="4" s="1"/>
  <c r="N349" i="4"/>
  <c r="O349" i="4" s="1"/>
  <c r="I352" i="3"/>
  <c r="K352" i="3" s="1"/>
  <c r="H353" i="3"/>
  <c r="H351" i="4"/>
  <c r="I351" i="4" s="1"/>
  <c r="K350" i="4"/>
  <c r="B350" i="3"/>
  <c r="C350" i="3" s="1"/>
  <c r="N350" i="3"/>
  <c r="O350" i="3" s="1"/>
  <c r="T350" i="3"/>
  <c r="U350" i="3" s="1"/>
  <c r="W349" i="3"/>
  <c r="U348" i="2"/>
  <c r="W348" i="2" s="1"/>
  <c r="T349" i="2"/>
  <c r="H350" i="2"/>
  <c r="I349" i="2"/>
  <c r="K349" i="2" s="1"/>
  <c r="C352" i="2"/>
  <c r="B353" i="2" s="1"/>
  <c r="O349" i="2"/>
  <c r="N350" i="2" s="1"/>
  <c r="K350" i="7" l="1"/>
  <c r="B351" i="7"/>
  <c r="C351" i="7" s="1"/>
  <c r="N351" i="7"/>
  <c r="O351" i="7" s="1"/>
  <c r="H351" i="7"/>
  <c r="I351" i="7" s="1"/>
  <c r="W350" i="7"/>
  <c r="T351" i="7"/>
  <c r="U351" i="7" s="1"/>
  <c r="U349" i="6"/>
  <c r="W349" i="6" s="1"/>
  <c r="T350" i="6"/>
  <c r="K351" i="6"/>
  <c r="N350" i="6"/>
  <c r="O350" i="6" s="1"/>
  <c r="B351" i="6"/>
  <c r="C351" i="6" s="1"/>
  <c r="H352" i="6"/>
  <c r="I352" i="6" s="1"/>
  <c r="U349" i="5"/>
  <c r="W349" i="5" s="1"/>
  <c r="T350" i="5"/>
  <c r="N350" i="5"/>
  <c r="O350" i="5" s="1"/>
  <c r="B351" i="5"/>
  <c r="C351" i="5" s="1"/>
  <c r="K351" i="5"/>
  <c r="H352" i="5"/>
  <c r="I352" i="5" s="1"/>
  <c r="U349" i="4"/>
  <c r="W349" i="4" s="1"/>
  <c r="T350" i="4"/>
  <c r="B352" i="4"/>
  <c r="C352" i="4" s="1"/>
  <c r="N350" i="4"/>
  <c r="O350" i="4" s="1"/>
  <c r="I353" i="3"/>
  <c r="K353" i="3" s="1"/>
  <c r="H354" i="3"/>
  <c r="H352" i="4"/>
  <c r="I352" i="4" s="1"/>
  <c r="K351" i="4"/>
  <c r="B351" i="3"/>
  <c r="C351" i="3" s="1"/>
  <c r="N351" i="3"/>
  <c r="O351" i="3" s="1"/>
  <c r="W350" i="3"/>
  <c r="T351" i="3"/>
  <c r="U351" i="3" s="1"/>
  <c r="U349" i="2"/>
  <c r="W349" i="2" s="1"/>
  <c r="T350" i="2"/>
  <c r="I350" i="2"/>
  <c r="K350" i="2" s="1"/>
  <c r="H351" i="2"/>
  <c r="C353" i="2"/>
  <c r="B354" i="2" s="1"/>
  <c r="O350" i="2"/>
  <c r="N351" i="2" s="1"/>
  <c r="B352" i="7" l="1"/>
  <c r="C352" i="7" s="1"/>
  <c r="K351" i="7"/>
  <c r="H352" i="7"/>
  <c r="I352" i="7" s="1"/>
  <c r="T352" i="7"/>
  <c r="U352" i="7" s="1"/>
  <c r="W351" i="7"/>
  <c r="N352" i="7"/>
  <c r="O352" i="7" s="1"/>
  <c r="U350" i="6"/>
  <c r="W350" i="6" s="1"/>
  <c r="T351" i="6"/>
  <c r="B352" i="6"/>
  <c r="C352" i="6" s="1"/>
  <c r="N351" i="6"/>
  <c r="O351" i="6" s="1"/>
  <c r="H353" i="6"/>
  <c r="I353" i="6" s="1"/>
  <c r="U350" i="5"/>
  <c r="W350" i="5" s="1"/>
  <c r="T351" i="5"/>
  <c r="K352" i="6"/>
  <c r="B352" i="5"/>
  <c r="C352" i="5" s="1"/>
  <c r="N351" i="5"/>
  <c r="O351" i="5" s="1"/>
  <c r="U350" i="4"/>
  <c r="W350" i="4" s="1"/>
  <c r="T351" i="4"/>
  <c r="K352" i="5"/>
  <c r="H353" i="5"/>
  <c r="I353" i="5" s="1"/>
  <c r="N351" i="4"/>
  <c r="O351" i="4" s="1"/>
  <c r="K352" i="4"/>
  <c r="H353" i="4"/>
  <c r="I353" i="4" s="1"/>
  <c r="H355" i="3"/>
  <c r="I354" i="3"/>
  <c r="K354" i="3" s="1"/>
  <c r="B353" i="4"/>
  <c r="C353" i="4" s="1"/>
  <c r="B352" i="3"/>
  <c r="C352" i="3" s="1"/>
  <c r="N352" i="3"/>
  <c r="O352" i="3" s="1"/>
  <c r="W351" i="3"/>
  <c r="T352" i="3"/>
  <c r="U352" i="3" s="1"/>
  <c r="U350" i="2"/>
  <c r="W350" i="2" s="1"/>
  <c r="T351" i="2"/>
  <c r="H352" i="2"/>
  <c r="I351" i="2"/>
  <c r="K351" i="2" s="1"/>
  <c r="C354" i="2"/>
  <c r="B355" i="2" s="1"/>
  <c r="O351" i="2"/>
  <c r="N352" i="2" s="1"/>
  <c r="N353" i="7" l="1"/>
  <c r="O353" i="7" s="1"/>
  <c r="K352" i="7"/>
  <c r="B353" i="7"/>
  <c r="C353" i="7" s="1"/>
  <c r="W352" i="7"/>
  <c r="T353" i="7"/>
  <c r="U353" i="7" s="1"/>
  <c r="H353" i="7"/>
  <c r="I353" i="7" s="1"/>
  <c r="U351" i="6"/>
  <c r="W351" i="6" s="1"/>
  <c r="T352" i="6"/>
  <c r="B353" i="6"/>
  <c r="C353" i="6" s="1"/>
  <c r="N352" i="6"/>
  <c r="O352" i="6" s="1"/>
  <c r="U351" i="5"/>
  <c r="W351" i="5" s="1"/>
  <c r="T352" i="5"/>
  <c r="K353" i="6"/>
  <c r="H354" i="6"/>
  <c r="I354" i="6" s="1"/>
  <c r="B353" i="5"/>
  <c r="C353" i="5" s="1"/>
  <c r="U351" i="4"/>
  <c r="W351" i="4" s="1"/>
  <c r="T352" i="4"/>
  <c r="N352" i="5"/>
  <c r="O352" i="5" s="1"/>
  <c r="K353" i="5"/>
  <c r="H354" i="5"/>
  <c r="I354" i="5" s="1"/>
  <c r="N352" i="4"/>
  <c r="O352" i="4" s="1"/>
  <c r="I355" i="3"/>
  <c r="K355" i="3" s="1"/>
  <c r="H356" i="3"/>
  <c r="B354" i="4"/>
  <c r="C354" i="4" s="1"/>
  <c r="H354" i="4"/>
  <c r="I354" i="4" s="1"/>
  <c r="K353" i="4"/>
  <c r="B353" i="3"/>
  <c r="C353" i="3" s="1"/>
  <c r="N353" i="3"/>
  <c r="O353" i="3" s="1"/>
  <c r="W352" i="3"/>
  <c r="T353" i="3"/>
  <c r="U353" i="3" s="1"/>
  <c r="U351" i="2"/>
  <c r="W351" i="2" s="1"/>
  <c r="T352" i="2"/>
  <c r="I352" i="2"/>
  <c r="K352" i="2" s="1"/>
  <c r="H353" i="2"/>
  <c r="C355" i="2"/>
  <c r="B356" i="2" s="1"/>
  <c r="O352" i="2"/>
  <c r="N353" i="2" s="1"/>
  <c r="N354" i="7" l="1"/>
  <c r="O354" i="7" s="1"/>
  <c r="T354" i="7"/>
  <c r="U354" i="7" s="1"/>
  <c r="W353" i="7"/>
  <c r="K353" i="7"/>
  <c r="H354" i="7"/>
  <c r="I354" i="7" s="1"/>
  <c r="B354" i="7"/>
  <c r="C354" i="7" s="1"/>
  <c r="U352" i="6"/>
  <c r="W352" i="6" s="1"/>
  <c r="T353" i="6"/>
  <c r="B354" i="6"/>
  <c r="C354" i="6" s="1"/>
  <c r="N353" i="6"/>
  <c r="O353" i="6" s="1"/>
  <c r="U352" i="5"/>
  <c r="W352" i="5" s="1"/>
  <c r="T353" i="5"/>
  <c r="K354" i="6"/>
  <c r="H355" i="6"/>
  <c r="I355" i="6" s="1"/>
  <c r="B354" i="5"/>
  <c r="C354" i="5" s="1"/>
  <c r="U352" i="4"/>
  <c r="W352" i="4" s="1"/>
  <c r="T353" i="4"/>
  <c r="K354" i="5"/>
  <c r="H355" i="5"/>
  <c r="I355" i="5" s="1"/>
  <c r="N353" i="5"/>
  <c r="O353" i="5" s="1"/>
  <c r="N353" i="4"/>
  <c r="O353" i="4" s="1"/>
  <c r="K354" i="4"/>
  <c r="H355" i="4"/>
  <c r="I355" i="4" s="1"/>
  <c r="I356" i="3"/>
  <c r="K356" i="3" s="1"/>
  <c r="H357" i="3"/>
  <c r="B355" i="4"/>
  <c r="C355" i="4" s="1"/>
  <c r="N354" i="3"/>
  <c r="O354" i="3" s="1"/>
  <c r="W353" i="3"/>
  <c r="T354" i="3"/>
  <c r="U354" i="3" s="1"/>
  <c r="B354" i="3"/>
  <c r="C354" i="3" s="1"/>
  <c r="U352" i="2"/>
  <c r="W352" i="2" s="1"/>
  <c r="T353" i="2"/>
  <c r="H354" i="2"/>
  <c r="I353" i="2"/>
  <c r="K353" i="2" s="1"/>
  <c r="C356" i="2"/>
  <c r="B357" i="2" s="1"/>
  <c r="O353" i="2"/>
  <c r="N354" i="2" s="1"/>
  <c r="K354" i="7" l="1"/>
  <c r="H355" i="7"/>
  <c r="I355" i="7" s="1"/>
  <c r="W354" i="7"/>
  <c r="T355" i="7"/>
  <c r="U355" i="7" s="1"/>
  <c r="N355" i="7"/>
  <c r="O355" i="7" s="1"/>
  <c r="B355" i="7"/>
  <c r="C355" i="7" s="1"/>
  <c r="U353" i="6"/>
  <c r="W353" i="6" s="1"/>
  <c r="T354" i="6"/>
  <c r="B355" i="6"/>
  <c r="C355" i="6" s="1"/>
  <c r="K355" i="6"/>
  <c r="N354" i="6"/>
  <c r="O354" i="6" s="1"/>
  <c r="U353" i="5"/>
  <c r="W353" i="5" s="1"/>
  <c r="T354" i="5"/>
  <c r="H356" i="6"/>
  <c r="I356" i="6" s="1"/>
  <c r="N354" i="5"/>
  <c r="O354" i="5" s="1"/>
  <c r="U353" i="4"/>
  <c r="W353" i="4" s="1"/>
  <c r="T354" i="4"/>
  <c r="K355" i="5"/>
  <c r="H356" i="5"/>
  <c r="I356" i="5" s="1"/>
  <c r="B355" i="5"/>
  <c r="C355" i="5" s="1"/>
  <c r="B356" i="4"/>
  <c r="C356" i="4" s="1"/>
  <c r="N354" i="4"/>
  <c r="O354" i="4" s="1"/>
  <c r="K355" i="4"/>
  <c r="H356" i="4"/>
  <c r="I356" i="4" s="1"/>
  <c r="I357" i="3"/>
  <c r="K357" i="3" s="1"/>
  <c r="H358" i="3"/>
  <c r="W354" i="3"/>
  <c r="N355" i="3"/>
  <c r="O355" i="3" s="1"/>
  <c r="B355" i="3"/>
  <c r="C355" i="3" s="1"/>
  <c r="T355" i="3"/>
  <c r="U355" i="3" s="1"/>
  <c r="U353" i="2"/>
  <c r="W353" i="2" s="1"/>
  <c r="T354" i="2"/>
  <c r="I354" i="2"/>
  <c r="K354" i="2" s="1"/>
  <c r="H355" i="2"/>
  <c r="C357" i="2"/>
  <c r="B358" i="2" s="1"/>
  <c r="O354" i="2"/>
  <c r="N355" i="2" s="1"/>
  <c r="N356" i="7" l="1"/>
  <c r="O356" i="7" s="1"/>
  <c r="K355" i="7"/>
  <c r="H356" i="7"/>
  <c r="I356" i="7" s="1"/>
  <c r="T356" i="7"/>
  <c r="U356" i="7" s="1"/>
  <c r="W355" i="7"/>
  <c r="B356" i="7"/>
  <c r="C356" i="7" s="1"/>
  <c r="U354" i="6"/>
  <c r="W354" i="6" s="1"/>
  <c r="T355" i="6"/>
  <c r="N355" i="6"/>
  <c r="O355" i="6" s="1"/>
  <c r="B356" i="6"/>
  <c r="C356" i="6" s="1"/>
  <c r="K356" i="6"/>
  <c r="H357" i="6"/>
  <c r="I357" i="6" s="1"/>
  <c r="U354" i="5"/>
  <c r="W354" i="5" s="1"/>
  <c r="T355" i="5"/>
  <c r="K356" i="5"/>
  <c r="H357" i="5"/>
  <c r="I357" i="5" s="1"/>
  <c r="U354" i="4"/>
  <c r="W354" i="4" s="1"/>
  <c r="T355" i="4"/>
  <c r="B356" i="5"/>
  <c r="C356" i="5" s="1"/>
  <c r="N355" i="5"/>
  <c r="O355" i="5" s="1"/>
  <c r="B357" i="4"/>
  <c r="C357" i="4" s="1"/>
  <c r="N355" i="4"/>
  <c r="O355" i="4" s="1"/>
  <c r="K356" i="4"/>
  <c r="H357" i="4"/>
  <c r="I357" i="4" s="1"/>
  <c r="I358" i="3"/>
  <c r="K358" i="3" s="1"/>
  <c r="H359" i="3"/>
  <c r="B356" i="3"/>
  <c r="C356" i="3" s="1"/>
  <c r="W355" i="3"/>
  <c r="T356" i="3"/>
  <c r="U356" i="3" s="1"/>
  <c r="N356" i="3"/>
  <c r="O356" i="3" s="1"/>
  <c r="U354" i="2"/>
  <c r="W354" i="2" s="1"/>
  <c r="T355" i="2"/>
  <c r="H356" i="2"/>
  <c r="I355" i="2"/>
  <c r="K355" i="2" s="1"/>
  <c r="C358" i="2"/>
  <c r="B359" i="2" s="1"/>
  <c r="O355" i="2"/>
  <c r="N356" i="2" s="1"/>
  <c r="B357" i="7" l="1"/>
  <c r="C357" i="7" s="1"/>
  <c r="T357" i="7"/>
  <c r="U357" i="7" s="1"/>
  <c r="W356" i="7"/>
  <c r="N357" i="7"/>
  <c r="O357" i="7" s="1"/>
  <c r="K356" i="7"/>
  <c r="H357" i="7"/>
  <c r="I357" i="7" s="1"/>
  <c r="U355" i="6"/>
  <c r="W355" i="6" s="1"/>
  <c r="T356" i="6"/>
  <c r="B357" i="6"/>
  <c r="C357" i="6" s="1"/>
  <c r="N356" i="6"/>
  <c r="O356" i="6" s="1"/>
  <c r="K357" i="6"/>
  <c r="H358" i="6"/>
  <c r="I358" i="6" s="1"/>
  <c r="U355" i="5"/>
  <c r="W355" i="5" s="1"/>
  <c r="T356" i="5"/>
  <c r="B357" i="5"/>
  <c r="C357" i="5" s="1"/>
  <c r="U355" i="4"/>
  <c r="W355" i="4" s="1"/>
  <c r="T356" i="4"/>
  <c r="K357" i="5"/>
  <c r="H358" i="5"/>
  <c r="I358" i="5" s="1"/>
  <c r="N356" i="5"/>
  <c r="O356" i="5" s="1"/>
  <c r="N356" i="4"/>
  <c r="O356" i="4" s="1"/>
  <c r="K357" i="4"/>
  <c r="B358" i="4"/>
  <c r="C358" i="4" s="1"/>
  <c r="I359" i="3"/>
  <c r="K359" i="3" s="1"/>
  <c r="H360" i="3"/>
  <c r="H358" i="4"/>
  <c r="I358" i="4" s="1"/>
  <c r="N357" i="3"/>
  <c r="O357" i="3" s="1"/>
  <c r="B357" i="3"/>
  <c r="C357" i="3" s="1"/>
  <c r="W356" i="3"/>
  <c r="T357" i="3"/>
  <c r="U357" i="3" s="1"/>
  <c r="U355" i="2"/>
  <c r="W355" i="2" s="1"/>
  <c r="T356" i="2"/>
  <c r="I356" i="2"/>
  <c r="K356" i="2" s="1"/>
  <c r="H357" i="2"/>
  <c r="C359" i="2"/>
  <c r="B360" i="2" s="1"/>
  <c r="O356" i="2"/>
  <c r="N357" i="2" s="1"/>
  <c r="N358" i="7" l="1"/>
  <c r="O358" i="7" s="1"/>
  <c r="K357" i="7"/>
  <c r="H358" i="7"/>
  <c r="I358" i="7" s="1"/>
  <c r="W357" i="7"/>
  <c r="T358" i="7"/>
  <c r="U358" i="7" s="1"/>
  <c r="B358" i="7"/>
  <c r="C358" i="7" s="1"/>
  <c r="U356" i="6"/>
  <c r="W356" i="6" s="1"/>
  <c r="T357" i="6"/>
  <c r="N357" i="6"/>
  <c r="O357" i="6" s="1"/>
  <c r="B358" i="6"/>
  <c r="C358" i="6" s="1"/>
  <c r="K358" i="6"/>
  <c r="H359" i="6"/>
  <c r="I359" i="6" s="1"/>
  <c r="U356" i="5"/>
  <c r="W356" i="5" s="1"/>
  <c r="T357" i="5"/>
  <c r="N357" i="5"/>
  <c r="O357" i="5" s="1"/>
  <c r="U356" i="4"/>
  <c r="W356" i="4" s="1"/>
  <c r="T357" i="4"/>
  <c r="B358" i="5"/>
  <c r="C358" i="5" s="1"/>
  <c r="K358" i="5"/>
  <c r="H359" i="5"/>
  <c r="I359" i="5" s="1"/>
  <c r="N357" i="4"/>
  <c r="O357" i="4" s="1"/>
  <c r="I360" i="3"/>
  <c r="K360" i="3" s="1"/>
  <c r="H361" i="3"/>
  <c r="K358" i="4"/>
  <c r="H359" i="4"/>
  <c r="I359" i="4" s="1"/>
  <c r="B359" i="4"/>
  <c r="C359" i="4" s="1"/>
  <c r="B358" i="3"/>
  <c r="C358" i="3" s="1"/>
  <c r="N358" i="3"/>
  <c r="O358" i="3" s="1"/>
  <c r="W357" i="3"/>
  <c r="T358" i="3"/>
  <c r="U358" i="3" s="1"/>
  <c r="U356" i="2"/>
  <c r="W356" i="2" s="1"/>
  <c r="T357" i="2"/>
  <c r="H358" i="2"/>
  <c r="I357" i="2"/>
  <c r="K357" i="2" s="1"/>
  <c r="C360" i="2"/>
  <c r="B361" i="2" s="1"/>
  <c r="O357" i="2"/>
  <c r="N358" i="2" s="1"/>
  <c r="B359" i="7" l="1"/>
  <c r="C359" i="7" s="1"/>
  <c r="K358" i="7"/>
  <c r="N359" i="7"/>
  <c r="O359" i="7" s="1"/>
  <c r="W358" i="7"/>
  <c r="T359" i="7"/>
  <c r="U359" i="7" s="1"/>
  <c r="H359" i="7"/>
  <c r="I359" i="7" s="1"/>
  <c r="U357" i="6"/>
  <c r="W357" i="6" s="1"/>
  <c r="T358" i="6"/>
  <c r="N358" i="6"/>
  <c r="O358" i="6" s="1"/>
  <c r="B359" i="6"/>
  <c r="C359" i="6" s="1"/>
  <c r="U357" i="5"/>
  <c r="W357" i="5" s="1"/>
  <c r="T358" i="5"/>
  <c r="K359" i="6"/>
  <c r="H360" i="6"/>
  <c r="I360" i="6" s="1"/>
  <c r="B359" i="5"/>
  <c r="C359" i="5" s="1"/>
  <c r="U357" i="4"/>
  <c r="W357" i="4" s="1"/>
  <c r="T358" i="4"/>
  <c r="N358" i="5"/>
  <c r="O358" i="5" s="1"/>
  <c r="K359" i="5"/>
  <c r="H360" i="5"/>
  <c r="I360" i="5" s="1"/>
  <c r="N358" i="4"/>
  <c r="O358" i="4" s="1"/>
  <c r="B360" i="4"/>
  <c r="C360" i="4" s="1"/>
  <c r="K359" i="4"/>
  <c r="H360" i="4"/>
  <c r="I360" i="4" s="1"/>
  <c r="I361" i="3"/>
  <c r="K361" i="3" s="1"/>
  <c r="H362" i="3"/>
  <c r="N359" i="3"/>
  <c r="O359" i="3" s="1"/>
  <c r="W358" i="3"/>
  <c r="B359" i="3"/>
  <c r="C359" i="3" s="1"/>
  <c r="T359" i="3"/>
  <c r="U359" i="3" s="1"/>
  <c r="U357" i="2"/>
  <c r="W357" i="2" s="1"/>
  <c r="T358" i="2"/>
  <c r="I358" i="2"/>
  <c r="K358" i="2" s="1"/>
  <c r="H359" i="2"/>
  <c r="C361" i="2"/>
  <c r="B362" i="2" s="1"/>
  <c r="O358" i="2"/>
  <c r="N359" i="2" s="1"/>
  <c r="N360" i="7" l="1"/>
  <c r="O360" i="7" s="1"/>
  <c r="W359" i="7"/>
  <c r="T360" i="7"/>
  <c r="U360" i="7" s="1"/>
  <c r="B360" i="7"/>
  <c r="C360" i="7" s="1"/>
  <c r="K359" i="7"/>
  <c r="H360" i="7"/>
  <c r="I360" i="7" s="1"/>
  <c r="U358" i="6"/>
  <c r="W358" i="6" s="1"/>
  <c r="T359" i="6"/>
  <c r="B360" i="6"/>
  <c r="C360" i="6" s="1"/>
  <c r="K360" i="6"/>
  <c r="U358" i="5"/>
  <c r="W358" i="5" s="1"/>
  <c r="T359" i="5"/>
  <c r="N359" i="6"/>
  <c r="O359" i="6" s="1"/>
  <c r="H361" i="6"/>
  <c r="I361" i="6" s="1"/>
  <c r="B360" i="5"/>
  <c r="C360" i="5" s="1"/>
  <c r="N359" i="5"/>
  <c r="O359" i="5" s="1"/>
  <c r="K360" i="5"/>
  <c r="H361" i="5"/>
  <c r="I361" i="5" s="1"/>
  <c r="U358" i="4"/>
  <c r="W358" i="4" s="1"/>
  <c r="T359" i="4"/>
  <c r="N359" i="4"/>
  <c r="O359" i="4" s="1"/>
  <c r="K360" i="4"/>
  <c r="B361" i="4"/>
  <c r="C361" i="4" s="1"/>
  <c r="I362" i="3"/>
  <c r="K362" i="3" s="1"/>
  <c r="H363" i="3"/>
  <c r="H361" i="4"/>
  <c r="I361" i="4" s="1"/>
  <c r="B360" i="3"/>
  <c r="C360" i="3" s="1"/>
  <c r="N360" i="3"/>
  <c r="O360" i="3" s="1"/>
  <c r="W359" i="3"/>
  <c r="T360" i="3"/>
  <c r="U360" i="3" s="1"/>
  <c r="U358" i="2"/>
  <c r="W358" i="2" s="1"/>
  <c r="T359" i="2"/>
  <c r="H360" i="2"/>
  <c r="I359" i="2"/>
  <c r="K359" i="2" s="1"/>
  <c r="C362" i="2"/>
  <c r="B363" i="2" s="1"/>
  <c r="O359" i="2"/>
  <c r="N360" i="2" s="1"/>
  <c r="K360" i="7" l="1"/>
  <c r="B361" i="7"/>
  <c r="C361" i="7" s="1"/>
  <c r="N361" i="7"/>
  <c r="O361" i="7" s="1"/>
  <c r="H361" i="7"/>
  <c r="I361" i="7" s="1"/>
  <c r="W360" i="7"/>
  <c r="T361" i="7"/>
  <c r="U361" i="7" s="1"/>
  <c r="U359" i="6"/>
  <c r="W359" i="6" s="1"/>
  <c r="T360" i="6"/>
  <c r="N360" i="6"/>
  <c r="O360" i="6" s="1"/>
  <c r="B361" i="6"/>
  <c r="C361" i="6" s="1"/>
  <c r="K361" i="6"/>
  <c r="H362" i="6"/>
  <c r="I362" i="6" s="1"/>
  <c r="U359" i="5"/>
  <c r="W359" i="5" s="1"/>
  <c r="T360" i="5"/>
  <c r="B361" i="5"/>
  <c r="C361" i="5" s="1"/>
  <c r="N360" i="5"/>
  <c r="O360" i="5" s="1"/>
  <c r="K361" i="5"/>
  <c r="H362" i="5"/>
  <c r="I362" i="5" s="1"/>
  <c r="U359" i="4"/>
  <c r="W359" i="4" s="1"/>
  <c r="T360" i="4"/>
  <c r="N360" i="4"/>
  <c r="O360" i="4" s="1"/>
  <c r="B362" i="4"/>
  <c r="C362" i="4" s="1"/>
  <c r="K361" i="4"/>
  <c r="H362" i="4"/>
  <c r="I362" i="4" s="1"/>
  <c r="I363" i="3"/>
  <c r="K363" i="3" s="1"/>
  <c r="H364" i="3"/>
  <c r="B361" i="3"/>
  <c r="C361" i="3" s="1"/>
  <c r="N361" i="3"/>
  <c r="O361" i="3" s="1"/>
  <c r="T361" i="3"/>
  <c r="U361" i="3" s="1"/>
  <c r="W360" i="3"/>
  <c r="U359" i="2"/>
  <c r="W359" i="2" s="1"/>
  <c r="T360" i="2"/>
  <c r="I360" i="2"/>
  <c r="K360" i="2" s="1"/>
  <c r="H361" i="2"/>
  <c r="C363" i="2"/>
  <c r="B364" i="2" s="1"/>
  <c r="O360" i="2"/>
  <c r="N361" i="2" s="1"/>
  <c r="N362" i="7" l="1"/>
  <c r="O362" i="7" s="1"/>
  <c r="K361" i="7"/>
  <c r="H362" i="7"/>
  <c r="I362" i="7" s="1"/>
  <c r="B362" i="7"/>
  <c r="C362" i="7" s="1"/>
  <c r="W361" i="7"/>
  <c r="T362" i="7"/>
  <c r="U362" i="7" s="1"/>
  <c r="U360" i="6"/>
  <c r="W360" i="6" s="1"/>
  <c r="T361" i="6"/>
  <c r="B362" i="6"/>
  <c r="C362" i="6" s="1"/>
  <c r="N361" i="6"/>
  <c r="O361" i="6" s="1"/>
  <c r="K362" i="6"/>
  <c r="H363" i="6"/>
  <c r="I363" i="6" s="1"/>
  <c r="U360" i="5"/>
  <c r="W360" i="5" s="1"/>
  <c r="T361" i="5"/>
  <c r="N361" i="5"/>
  <c r="O361" i="5" s="1"/>
  <c r="B362" i="5"/>
  <c r="C362" i="5" s="1"/>
  <c r="U360" i="4"/>
  <c r="W360" i="4" s="1"/>
  <c r="T361" i="4"/>
  <c r="K362" i="5"/>
  <c r="H363" i="5"/>
  <c r="I363" i="5" s="1"/>
  <c r="K362" i="4"/>
  <c r="B363" i="4"/>
  <c r="C363" i="4" s="1"/>
  <c r="I364" i="3"/>
  <c r="K364" i="3" s="1"/>
  <c r="H365" i="3"/>
  <c r="N361" i="4"/>
  <c r="O361" i="4" s="1"/>
  <c r="H363" i="4"/>
  <c r="I363" i="4" s="1"/>
  <c r="N362" i="3"/>
  <c r="O362" i="3" s="1"/>
  <c r="T362" i="3"/>
  <c r="U362" i="3" s="1"/>
  <c r="B362" i="3"/>
  <c r="C362" i="3" s="1"/>
  <c r="W361" i="3"/>
  <c r="H362" i="2"/>
  <c r="I361" i="2"/>
  <c r="K361" i="2" s="1"/>
  <c r="U360" i="2"/>
  <c r="W360" i="2" s="1"/>
  <c r="T361" i="2"/>
  <c r="C364" i="2"/>
  <c r="B365" i="2" s="1"/>
  <c r="O361" i="2"/>
  <c r="N362" i="2" s="1"/>
  <c r="B363" i="7" l="1"/>
  <c r="C363" i="7" s="1"/>
  <c r="N363" i="7"/>
  <c r="O363" i="7" s="1"/>
  <c r="W362" i="7"/>
  <c r="T363" i="7"/>
  <c r="U363" i="7" s="1"/>
  <c r="K362" i="7"/>
  <c r="H363" i="7"/>
  <c r="I363" i="7" s="1"/>
  <c r="U361" i="6"/>
  <c r="W361" i="6" s="1"/>
  <c r="T362" i="6"/>
  <c r="N362" i="6"/>
  <c r="O362" i="6" s="1"/>
  <c r="B363" i="6"/>
  <c r="C363" i="6" s="1"/>
  <c r="U361" i="5"/>
  <c r="W361" i="5" s="1"/>
  <c r="T362" i="5"/>
  <c r="K363" i="6"/>
  <c r="H364" i="6"/>
  <c r="I364" i="6" s="1"/>
  <c r="B363" i="5"/>
  <c r="C363" i="5" s="1"/>
  <c r="N362" i="5"/>
  <c r="O362" i="5" s="1"/>
  <c r="K363" i="5"/>
  <c r="H364" i="5"/>
  <c r="I364" i="5" s="1"/>
  <c r="U361" i="4"/>
  <c r="W361" i="4" s="1"/>
  <c r="T362" i="4"/>
  <c r="N362" i="4"/>
  <c r="O362" i="4" s="1"/>
  <c r="H364" i="4"/>
  <c r="I364" i="4" s="1"/>
  <c r="B364" i="4"/>
  <c r="C364" i="4" s="1"/>
  <c r="I365" i="3"/>
  <c r="K365" i="3" s="1"/>
  <c r="H366" i="3"/>
  <c r="K363" i="4"/>
  <c r="B363" i="3"/>
  <c r="C363" i="3" s="1"/>
  <c r="N363" i="3"/>
  <c r="O363" i="3" s="1"/>
  <c r="T363" i="3"/>
  <c r="U363" i="3" s="1"/>
  <c r="W362" i="3"/>
  <c r="I362" i="2"/>
  <c r="K362" i="2" s="1"/>
  <c r="H363" i="2"/>
  <c r="U361" i="2"/>
  <c r="W361" i="2" s="1"/>
  <c r="T362" i="2"/>
  <c r="C365" i="2"/>
  <c r="B366" i="2" s="1"/>
  <c r="O362" i="2"/>
  <c r="N363" i="2" s="1"/>
  <c r="N364" i="7" l="1"/>
  <c r="O364" i="7" s="1"/>
  <c r="K363" i="7"/>
  <c r="B364" i="7"/>
  <c r="C364" i="7" s="1"/>
  <c r="W363" i="7"/>
  <c r="T364" i="7"/>
  <c r="U364" i="7" s="1"/>
  <c r="H364" i="7"/>
  <c r="I364" i="7" s="1"/>
  <c r="U362" i="6"/>
  <c r="W362" i="6" s="1"/>
  <c r="T363" i="6"/>
  <c r="U362" i="5"/>
  <c r="W362" i="5" s="1"/>
  <c r="T363" i="5"/>
  <c r="N363" i="6"/>
  <c r="O363" i="6" s="1"/>
  <c r="B364" i="6"/>
  <c r="C364" i="6" s="1"/>
  <c r="K364" i="6"/>
  <c r="H365" i="6"/>
  <c r="I365" i="6" s="1"/>
  <c r="B364" i="5"/>
  <c r="C364" i="5" s="1"/>
  <c r="K364" i="5"/>
  <c r="H365" i="5"/>
  <c r="I365" i="5" s="1"/>
  <c r="N363" i="5"/>
  <c r="O363" i="5" s="1"/>
  <c r="U362" i="4"/>
  <c r="W362" i="4" s="1"/>
  <c r="T363" i="4"/>
  <c r="N363" i="4"/>
  <c r="O363" i="4" s="1"/>
  <c r="B365" i="4"/>
  <c r="C365" i="4" s="1"/>
  <c r="H367" i="3"/>
  <c r="I366" i="3"/>
  <c r="K366" i="3" s="1"/>
  <c r="K364" i="4"/>
  <c r="H365" i="4"/>
  <c r="I365" i="4" s="1"/>
  <c r="N364" i="3"/>
  <c r="O364" i="3" s="1"/>
  <c r="T364" i="3"/>
  <c r="U364" i="3" s="1"/>
  <c r="B364" i="3"/>
  <c r="C364" i="3" s="1"/>
  <c r="W363" i="3"/>
  <c r="H364" i="2"/>
  <c r="I363" i="2"/>
  <c r="K363" i="2" s="1"/>
  <c r="U362" i="2"/>
  <c r="W362" i="2" s="1"/>
  <c r="T363" i="2"/>
  <c r="C366" i="2"/>
  <c r="B367" i="2" s="1"/>
  <c r="O363" i="2"/>
  <c r="N364" i="2" s="1"/>
  <c r="W364" i="7" l="1"/>
  <c r="T365" i="7"/>
  <c r="U365" i="7" s="1"/>
  <c r="K364" i="7"/>
  <c r="N365" i="7"/>
  <c r="O365" i="7" s="1"/>
  <c r="H365" i="7"/>
  <c r="I365" i="7" s="1"/>
  <c r="B365" i="7"/>
  <c r="C365" i="7" s="1"/>
  <c r="U363" i="6"/>
  <c r="W363" i="6" s="1"/>
  <c r="T364" i="6"/>
  <c r="N364" i="6"/>
  <c r="O364" i="6" s="1"/>
  <c r="B365" i="6"/>
  <c r="C365" i="6" s="1"/>
  <c r="U363" i="5"/>
  <c r="W363" i="5" s="1"/>
  <c r="T364" i="5"/>
  <c r="K365" i="6"/>
  <c r="H366" i="6"/>
  <c r="I366" i="6" s="1"/>
  <c r="N364" i="5"/>
  <c r="O364" i="5" s="1"/>
  <c r="K365" i="5"/>
  <c r="B365" i="5"/>
  <c r="C365" i="5" s="1"/>
  <c r="U363" i="4"/>
  <c r="W363" i="4" s="1"/>
  <c r="T364" i="4"/>
  <c r="H366" i="5"/>
  <c r="I366" i="5" s="1"/>
  <c r="N364" i="4"/>
  <c r="O364" i="4" s="1"/>
  <c r="B366" i="4"/>
  <c r="C366" i="4" s="1"/>
  <c r="I367" i="3"/>
  <c r="K367" i="3" s="1"/>
  <c r="H368" i="3"/>
  <c r="K365" i="4"/>
  <c r="H366" i="4"/>
  <c r="I366" i="4" s="1"/>
  <c r="B365" i="3"/>
  <c r="C365" i="3" s="1"/>
  <c r="N365" i="3"/>
  <c r="O365" i="3" s="1"/>
  <c r="T365" i="3"/>
  <c r="U365" i="3" s="1"/>
  <c r="W364" i="3"/>
  <c r="I364" i="2"/>
  <c r="K364" i="2" s="1"/>
  <c r="H365" i="2"/>
  <c r="U363" i="2"/>
  <c r="W363" i="2" s="1"/>
  <c r="T364" i="2"/>
  <c r="C367" i="2"/>
  <c r="B368" i="2" s="1"/>
  <c r="O364" i="2"/>
  <c r="N365" i="2" s="1"/>
  <c r="N366" i="7" l="1"/>
  <c r="O366" i="7" s="1"/>
  <c r="B366" i="7"/>
  <c r="C366" i="7" s="1"/>
  <c r="H366" i="7"/>
  <c r="I366" i="7" s="1"/>
  <c r="K365" i="7"/>
  <c r="W365" i="7"/>
  <c r="T366" i="7"/>
  <c r="U366" i="7" s="1"/>
  <c r="U364" i="6"/>
  <c r="W364" i="6" s="1"/>
  <c r="T365" i="6"/>
  <c r="N365" i="6"/>
  <c r="O365" i="6" s="1"/>
  <c r="B366" i="6"/>
  <c r="C366" i="6" s="1"/>
  <c r="K366" i="6"/>
  <c r="H367" i="6"/>
  <c r="I367" i="6" s="1"/>
  <c r="U364" i="5"/>
  <c r="W364" i="5" s="1"/>
  <c r="T365" i="5"/>
  <c r="N365" i="5"/>
  <c r="O365" i="5" s="1"/>
  <c r="B366" i="5"/>
  <c r="C366" i="5" s="1"/>
  <c r="K366" i="5"/>
  <c r="H367" i="5"/>
  <c r="I367" i="5" s="1"/>
  <c r="U364" i="4"/>
  <c r="W364" i="4" s="1"/>
  <c r="T365" i="4"/>
  <c r="N365" i="4"/>
  <c r="O365" i="4" s="1"/>
  <c r="K366" i="4"/>
  <c r="H367" i="4"/>
  <c r="I367" i="4" s="1"/>
  <c r="I368" i="3"/>
  <c r="K368" i="3" s="1"/>
  <c r="H369" i="3"/>
  <c r="B367" i="4"/>
  <c r="C367" i="4" s="1"/>
  <c r="B366" i="3"/>
  <c r="C366" i="3" s="1"/>
  <c r="N366" i="3"/>
  <c r="O366" i="3" s="1"/>
  <c r="W365" i="3"/>
  <c r="T366" i="3"/>
  <c r="U366" i="3" s="1"/>
  <c r="H366" i="2"/>
  <c r="I365" i="2"/>
  <c r="K365" i="2" s="1"/>
  <c r="U364" i="2"/>
  <c r="W364" i="2" s="1"/>
  <c r="T365" i="2"/>
  <c r="C368" i="2"/>
  <c r="B369" i="2" s="1"/>
  <c r="O365" i="2"/>
  <c r="N366" i="2" s="1"/>
  <c r="B367" i="7" l="1"/>
  <c r="C367" i="7" s="1"/>
  <c r="K366" i="7"/>
  <c r="H367" i="7"/>
  <c r="I367" i="7" s="1"/>
  <c r="W366" i="7"/>
  <c r="T367" i="7"/>
  <c r="U367" i="7" s="1"/>
  <c r="N367" i="7"/>
  <c r="O367" i="7" s="1"/>
  <c r="U365" i="6"/>
  <c r="W365" i="6" s="1"/>
  <c r="T366" i="6"/>
  <c r="B367" i="6"/>
  <c r="C367" i="6" s="1"/>
  <c r="K367" i="6"/>
  <c r="H368" i="6"/>
  <c r="I368" i="6" s="1"/>
  <c r="N366" i="6"/>
  <c r="O366" i="6" s="1"/>
  <c r="U365" i="5"/>
  <c r="W365" i="5" s="1"/>
  <c r="T366" i="5"/>
  <c r="B367" i="5"/>
  <c r="C367" i="5" s="1"/>
  <c r="N366" i="5"/>
  <c r="O366" i="5" s="1"/>
  <c r="U365" i="4"/>
  <c r="W365" i="4" s="1"/>
  <c r="T366" i="4"/>
  <c r="K367" i="5"/>
  <c r="H368" i="5"/>
  <c r="I368" i="5" s="1"/>
  <c r="N366" i="4"/>
  <c r="O366" i="4" s="1"/>
  <c r="B368" i="4"/>
  <c r="C368" i="4" s="1"/>
  <c r="I369" i="3"/>
  <c r="I4" i="3" s="1"/>
  <c r="H370" i="3"/>
  <c r="K367" i="4"/>
  <c r="H368" i="4"/>
  <c r="I368" i="4" s="1"/>
  <c r="B367" i="3"/>
  <c r="C367" i="3" s="1"/>
  <c r="N367" i="3"/>
  <c r="O367" i="3" s="1"/>
  <c r="T367" i="3"/>
  <c r="U367" i="3" s="1"/>
  <c r="W366" i="3"/>
  <c r="I366" i="2"/>
  <c r="K366" i="2" s="1"/>
  <c r="H367" i="2"/>
  <c r="U365" i="2"/>
  <c r="W365" i="2" s="1"/>
  <c r="T366" i="2"/>
  <c r="C369" i="2"/>
  <c r="B370" i="2" s="1"/>
  <c r="C370" i="2" s="1"/>
  <c r="O366" i="2"/>
  <c r="N367" i="2" s="1"/>
  <c r="N368" i="7" l="1"/>
  <c r="O368" i="7" s="1"/>
  <c r="W367" i="7"/>
  <c r="T368" i="7"/>
  <c r="U368" i="7" s="1"/>
  <c r="B368" i="7"/>
  <c r="C368" i="7" s="1"/>
  <c r="K367" i="7"/>
  <c r="H368" i="7"/>
  <c r="I368" i="7" s="1"/>
  <c r="U366" i="6"/>
  <c r="W366" i="6" s="1"/>
  <c r="T367" i="6"/>
  <c r="N367" i="6"/>
  <c r="O367" i="6" s="1"/>
  <c r="B368" i="6"/>
  <c r="C368" i="6" s="1"/>
  <c r="K368" i="6"/>
  <c r="H369" i="6"/>
  <c r="I369" i="6" s="1"/>
  <c r="U366" i="5"/>
  <c r="W366" i="5" s="1"/>
  <c r="T367" i="5"/>
  <c r="N367" i="5"/>
  <c r="O367" i="5" s="1"/>
  <c r="U366" i="4"/>
  <c r="W366" i="4" s="1"/>
  <c r="T367" i="4"/>
  <c r="B368" i="5"/>
  <c r="C368" i="5" s="1"/>
  <c r="K368" i="5"/>
  <c r="H369" i="5"/>
  <c r="I369" i="5" s="1"/>
  <c r="K369" i="3"/>
  <c r="N367" i="4"/>
  <c r="O367" i="4" s="1"/>
  <c r="I370" i="3"/>
  <c r="I6" i="3"/>
  <c r="K368" i="4"/>
  <c r="H369" i="4"/>
  <c r="I369" i="4" s="1"/>
  <c r="B369" i="4"/>
  <c r="C369" i="4" s="1"/>
  <c r="B368" i="3"/>
  <c r="C368" i="3" s="1"/>
  <c r="N368" i="3"/>
  <c r="O368" i="3" s="1"/>
  <c r="W367" i="3"/>
  <c r="T368" i="3"/>
  <c r="U368" i="3" s="1"/>
  <c r="H368" i="2"/>
  <c r="I367" i="2"/>
  <c r="K367" i="2" s="1"/>
  <c r="U366" i="2"/>
  <c r="W366" i="2" s="1"/>
  <c r="T367" i="2"/>
  <c r="O367" i="2"/>
  <c r="N368" i="2" s="1"/>
  <c r="K370" i="3" l="1"/>
  <c r="I7" i="3" s="1"/>
  <c r="D20" i="1" s="1"/>
  <c r="N369" i="7"/>
  <c r="O369" i="7" s="1"/>
  <c r="B369" i="7"/>
  <c r="C369" i="7" s="1"/>
  <c r="K368" i="7"/>
  <c r="H369" i="7"/>
  <c r="I369" i="7" s="1"/>
  <c r="W368" i="7"/>
  <c r="T369" i="7"/>
  <c r="U369" i="7" s="1"/>
  <c r="U367" i="6"/>
  <c r="W367" i="6" s="1"/>
  <c r="T368" i="6"/>
  <c r="N368" i="6"/>
  <c r="O368" i="6" s="1"/>
  <c r="U367" i="5"/>
  <c r="W367" i="5" s="1"/>
  <c r="T368" i="5"/>
  <c r="B369" i="6"/>
  <c r="C369" i="6" s="1"/>
  <c r="I4" i="6"/>
  <c r="H370" i="6"/>
  <c r="I370" i="6" s="1"/>
  <c r="B369" i="5"/>
  <c r="C369" i="5" s="1"/>
  <c r="N368" i="5"/>
  <c r="O368" i="5" s="1"/>
  <c r="I4" i="5"/>
  <c r="H370" i="5"/>
  <c r="I370" i="5" s="1"/>
  <c r="U367" i="4"/>
  <c r="W367" i="4" s="1"/>
  <c r="T368" i="4"/>
  <c r="N368" i="4"/>
  <c r="O368" i="4" s="1"/>
  <c r="B370" i="4"/>
  <c r="C370" i="4" s="1"/>
  <c r="I4" i="4"/>
  <c r="H370" i="4"/>
  <c r="I370" i="4" s="1"/>
  <c r="B369" i="3"/>
  <c r="C369" i="3" s="1"/>
  <c r="N369" i="3"/>
  <c r="O369" i="3" s="1"/>
  <c r="T369" i="3"/>
  <c r="U369" i="3" s="1"/>
  <c r="W368" i="3"/>
  <c r="I368" i="2"/>
  <c r="K368" i="2" s="1"/>
  <c r="H369" i="2"/>
  <c r="U367" i="2"/>
  <c r="W367" i="2" s="1"/>
  <c r="T368" i="2"/>
  <c r="O368" i="2"/>
  <c r="N369" i="2" s="1"/>
  <c r="B370" i="7" l="1"/>
  <c r="C370" i="7" s="1"/>
  <c r="I4" i="7"/>
  <c r="H370" i="7"/>
  <c r="I370" i="7" s="1"/>
  <c r="N370" i="7"/>
  <c r="O370" i="7" s="1"/>
  <c r="U4" i="7"/>
  <c r="W4" i="7" s="1"/>
  <c r="T370" i="7"/>
  <c r="U370" i="7" s="1"/>
  <c r="U368" i="6"/>
  <c r="W368" i="6" s="1"/>
  <c r="T369" i="6"/>
  <c r="N369" i="6"/>
  <c r="O369" i="6" s="1"/>
  <c r="B370" i="6"/>
  <c r="C370" i="6" s="1"/>
  <c r="U368" i="5"/>
  <c r="W368" i="5" s="1"/>
  <c r="T369" i="5"/>
  <c r="K369" i="6"/>
  <c r="I6" i="6"/>
  <c r="B370" i="5"/>
  <c r="C370" i="5" s="1"/>
  <c r="U368" i="4"/>
  <c r="W368" i="4" s="1"/>
  <c r="T369" i="4"/>
  <c r="N369" i="5"/>
  <c r="O369" i="5" s="1"/>
  <c r="I6" i="5"/>
  <c r="K369" i="5"/>
  <c r="C6" i="4"/>
  <c r="C21" i="1" s="1"/>
  <c r="K369" i="4"/>
  <c r="N369" i="4"/>
  <c r="O369" i="4" s="1"/>
  <c r="I6" i="4"/>
  <c r="B370" i="3"/>
  <c r="C370" i="3" s="1"/>
  <c r="N370" i="3"/>
  <c r="O370" i="3" s="1"/>
  <c r="U4" i="3"/>
  <c r="W4" i="3" s="1"/>
  <c r="T370" i="3"/>
  <c r="U370" i="3" s="1"/>
  <c r="W369" i="3"/>
  <c r="H370" i="2"/>
  <c r="I370" i="2" s="1"/>
  <c r="I369" i="2"/>
  <c r="I4" i="2" s="1"/>
  <c r="U368" i="2"/>
  <c r="W368" i="2" s="1"/>
  <c r="T369" i="2"/>
  <c r="O369" i="2"/>
  <c r="N370" i="2" s="1"/>
  <c r="C6" i="2"/>
  <c r="C19" i="1" s="1"/>
  <c r="O6" i="7" l="1"/>
  <c r="E24" i="1" s="1"/>
  <c r="W369" i="7"/>
  <c r="W370" i="7" s="1"/>
  <c r="U7" i="7" s="1"/>
  <c r="C6" i="7"/>
  <c r="C24" i="1" s="1"/>
  <c r="U6" i="7"/>
  <c r="I6" i="7"/>
  <c r="K369" i="7"/>
  <c r="K370" i="7" s="1"/>
  <c r="I7" i="7" s="1"/>
  <c r="D24" i="1" s="1"/>
  <c r="U369" i="6"/>
  <c r="U4" i="6" s="1"/>
  <c r="W4" i="6" s="1"/>
  <c r="T370" i="6"/>
  <c r="C6" i="6"/>
  <c r="C23" i="1" s="1"/>
  <c r="N370" i="6"/>
  <c r="O370" i="6" s="1"/>
  <c r="K370" i="6"/>
  <c r="I7" i="6" s="1"/>
  <c r="D23" i="1" s="1"/>
  <c r="U369" i="5"/>
  <c r="U4" i="5" s="1"/>
  <c r="W4" i="5" s="1"/>
  <c r="T370" i="5"/>
  <c r="C6" i="5"/>
  <c r="C22" i="1" s="1"/>
  <c r="U369" i="4"/>
  <c r="U4" i="4" s="1"/>
  <c r="W4" i="4" s="1"/>
  <c r="T370" i="4"/>
  <c r="N370" i="5"/>
  <c r="O370" i="5" s="1"/>
  <c r="K370" i="5"/>
  <c r="I7" i="5" s="1"/>
  <c r="D22" i="1" s="1"/>
  <c r="N370" i="4"/>
  <c r="O370" i="4" s="1"/>
  <c r="K370" i="4"/>
  <c r="I7" i="4" s="1"/>
  <c r="D21" i="1" s="1"/>
  <c r="C6" i="3"/>
  <c r="C20" i="1" s="1"/>
  <c r="O6" i="3"/>
  <c r="E20" i="1" s="1"/>
  <c r="W370" i="3"/>
  <c r="U7" i="3" s="1"/>
  <c r="U6" i="3"/>
  <c r="K369" i="2"/>
  <c r="K370" i="2" s="1"/>
  <c r="U369" i="2"/>
  <c r="U4" i="2" s="1"/>
  <c r="W4" i="2" s="1"/>
  <c r="T370" i="2"/>
  <c r="U370" i="2" s="1"/>
  <c r="O370" i="2"/>
  <c r="G24" i="1" l="1"/>
  <c r="G20" i="1"/>
  <c r="W369" i="6"/>
  <c r="U370" i="6"/>
  <c r="U6" i="6"/>
  <c r="O6" i="6"/>
  <c r="E23" i="1" s="1"/>
  <c r="U370" i="5"/>
  <c r="U6" i="5"/>
  <c r="W369" i="5"/>
  <c r="O6" i="5"/>
  <c r="E22" i="1" s="1"/>
  <c r="U370" i="4"/>
  <c r="U6" i="4"/>
  <c r="W369" i="4"/>
  <c r="O6" i="4"/>
  <c r="E21" i="1" s="1"/>
  <c r="W369" i="2"/>
  <c r="W370" i="2" s="1"/>
  <c r="U7" i="2" s="1"/>
  <c r="I6" i="2"/>
  <c r="O6" i="2"/>
  <c r="E19" i="1" s="1"/>
  <c r="W370" i="6" l="1"/>
  <c r="U7" i="6" s="1"/>
  <c r="G23" i="1" s="1"/>
  <c r="W370" i="5"/>
  <c r="U7" i="5" s="1"/>
  <c r="G22" i="1" s="1"/>
  <c r="W370" i="4"/>
  <c r="U7" i="4" s="1"/>
  <c r="G21" i="1" s="1"/>
  <c r="U6" i="2"/>
  <c r="G19" i="1" s="1"/>
  <c r="I7" i="2"/>
  <c r="D19" i="1" s="1"/>
</calcChain>
</file>

<file path=xl/sharedStrings.xml><?xml version="1.0" encoding="utf-8"?>
<sst xmlns="http://schemas.openxmlformats.org/spreadsheetml/2006/main" count="315" uniqueCount="44">
  <si>
    <t>Woningwaarde</t>
  </si>
  <si>
    <t>Hypotheek</t>
  </si>
  <si>
    <t>Invoer</t>
  </si>
  <si>
    <t>Rente</t>
  </si>
  <si>
    <t>Annuiteitenhypotheek</t>
  </si>
  <si>
    <t>Lineare hypotheek</t>
  </si>
  <si>
    <t>Aflossingsvrije hypotheek</t>
  </si>
  <si>
    <t>100% LTV</t>
  </si>
  <si>
    <t>90% LTV</t>
  </si>
  <si>
    <t>80% LTV</t>
  </si>
  <si>
    <t>70% LTV</t>
  </si>
  <si>
    <t>60% LTV</t>
  </si>
  <si>
    <t>NHG</t>
  </si>
  <si>
    <t>Maand</t>
  </si>
  <si>
    <t>Beschikbaar per maand</t>
  </si>
  <si>
    <t>Aannames</t>
  </si>
  <si>
    <t>Verwachte groei woningwaarde / jaar</t>
  </si>
  <si>
    <t>Verwachte groei spaargeld / jaar</t>
  </si>
  <si>
    <t>Beschikbaar eigen geld</t>
  </si>
  <si>
    <t>Beschikbare overwaarde</t>
  </si>
  <si>
    <t>Woningwaarde nieuwe woning</t>
  </si>
  <si>
    <t>Hypotheekbedrag</t>
  </si>
  <si>
    <t>Inleg eigen geld</t>
  </si>
  <si>
    <t>Maximale hypotheek</t>
  </si>
  <si>
    <t>Spaargeld</t>
  </si>
  <si>
    <t>Maandbedrag (start)</t>
  </si>
  <si>
    <t>Eindvermogen woning</t>
  </si>
  <si>
    <t>Eindvermogen spaargeld</t>
  </si>
  <si>
    <t>Maandbedrag (eind)</t>
  </si>
  <si>
    <t>100% Lineair</t>
  </si>
  <si>
    <t>100% Annuiteiten</t>
  </si>
  <si>
    <t>50% Aflossingsvrij + X% Annuiteiten</t>
  </si>
  <si>
    <t>Eindvermogen</t>
  </si>
  <si>
    <t>50% Aflossingsvrij</t>
  </si>
  <si>
    <t>50% Aflossingsvrij +  X% Lineair</t>
  </si>
  <si>
    <t>50% Aflossingsvrij + Annuiteiten</t>
  </si>
  <si>
    <t>50% Aflossingsvrij + Lineair</t>
  </si>
  <si>
    <t>100% annuitair</t>
  </si>
  <si>
    <t>100% lineair</t>
  </si>
  <si>
    <t>50% aflossingsvrij + annuitair</t>
  </si>
  <si>
    <t>50% aflossingsvrij + lineair</t>
  </si>
  <si>
    <t>Reaal Lekker Wonen Hypotheek</t>
  </si>
  <si>
    <t>NHG (100%) / 50% LTV</t>
  </si>
  <si>
    <t>N.B. Bij NHG is afsluiten met 50% aflossingsvrij niet mogelijk. Op deze plaats is de optie opgenomen om enkel een aflossingsvrije hypotheek te nemen.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</si>
</sst>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;_(@_)"/>
    <numFmt numFmtId="165" formatCode="0.0%"/>
    <numFmt numFmtId="166" formatCode="_([$€-2]\ * #,##0_);_([$€-2]\ * \(#,##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0" fillId="0" borderId="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7" xfId="0" applyBorder="1"/>
    <xf numFmtId="166" fontId="0" fillId="0" borderId="0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5" fontId="0" fillId="0" borderId="0" xfId="0" applyNumberFormat="1" applyBorder="1"/>
    <xf numFmtId="10" fontId="3" fillId="2" borderId="16" xfId="2" applyNumberFormat="1" applyBorder="1"/>
    <xf numFmtId="0" fontId="0" fillId="0" borderId="10" xfId="0" applyBorder="1" applyAlignment="1">
      <alignment horizontal="right"/>
    </xf>
    <xf numFmtId="10" fontId="3" fillId="2" borderId="1" xfId="2" applyNumberFormat="1" applyBorder="1"/>
    <xf numFmtId="10" fontId="3" fillId="2" borderId="17" xfId="2" applyNumberFormat="1" applyBorder="1"/>
    <xf numFmtId="10" fontId="3" fillId="2" borderId="18" xfId="2" applyNumberFormat="1" applyBorder="1"/>
    <xf numFmtId="10" fontId="3" fillId="2" borderId="19" xfId="2" applyNumberFormat="1" applyBorder="1"/>
    <xf numFmtId="10" fontId="3" fillId="2" borderId="20" xfId="2" applyNumberFormat="1" applyBorder="1"/>
    <xf numFmtId="10" fontId="3" fillId="2" borderId="21" xfId="2" applyNumberFormat="1" applyBorder="1"/>
    <xf numFmtId="10" fontId="3" fillId="2" borderId="23" xfId="2" applyNumberFormat="1" applyBorder="1"/>
    <xf numFmtId="0" fontId="1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165" fontId="3" fillId="2" borderId="24" xfId="2" applyNumberFormat="1" applyBorder="1"/>
    <xf numFmtId="165" fontId="3" fillId="2" borderId="25" xfId="2" applyNumberFormat="1" applyBorder="1"/>
    <xf numFmtId="9" fontId="0" fillId="0" borderId="26" xfId="1" applyNumberFormat="1" applyFont="1" applyBorder="1" applyAlignment="1">
      <alignment horizontal="center"/>
    </xf>
    <xf numFmtId="9" fontId="0" fillId="0" borderId="27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0" fontId="3" fillId="2" borderId="29" xfId="2" applyNumberFormat="1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164" fontId="3" fillId="2" borderId="33" xfId="2" applyNumberFormat="1" applyBorder="1" applyAlignment="1">
      <alignment horizontal="left"/>
    </xf>
    <xf numFmtId="164" fontId="3" fillId="2" borderId="34" xfId="2" applyNumberFormat="1" applyBorder="1"/>
    <xf numFmtId="164" fontId="3" fillId="2" borderId="35" xfId="2" applyNumberFormat="1" applyBorder="1"/>
    <xf numFmtId="0" fontId="0" fillId="0" borderId="30" xfId="0" applyFont="1" applyBorder="1" applyAlignment="1">
      <alignment horizontal="left"/>
    </xf>
    <xf numFmtId="0" fontId="0" fillId="0" borderId="31" xfId="0" applyFont="1" applyBorder="1"/>
    <xf numFmtId="0" fontId="0" fillId="0" borderId="32" xfId="0" applyFont="1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3" borderId="4" xfId="3" applyFont="1" applyBorder="1" applyAlignment="1">
      <alignment horizontal="left" vertical="center"/>
    </xf>
    <xf numFmtId="0" fontId="0" fillId="3" borderId="5" xfId="3" applyFont="1" applyBorder="1" applyAlignment="1">
      <alignment horizontal="left" vertical="center"/>
    </xf>
    <xf numFmtId="0" fontId="0" fillId="3" borderId="6" xfId="3" applyFont="1" applyBorder="1" applyAlignment="1">
      <alignment horizontal="left" vertical="center"/>
    </xf>
    <xf numFmtId="0" fontId="0" fillId="3" borderId="9" xfId="3" applyFont="1" applyBorder="1" applyAlignment="1">
      <alignment horizontal="left" vertical="center"/>
    </xf>
    <xf numFmtId="0" fontId="0" fillId="3" borderId="10" xfId="3" applyFont="1" applyBorder="1" applyAlignment="1">
      <alignment horizontal="left" vertical="center"/>
    </xf>
    <xf numFmtId="0" fontId="0" fillId="3" borderId="11" xfId="3" applyFont="1" applyBorder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3" fillId="2" borderId="16" xfId="2" applyNumberFormat="1" applyBorder="1" applyAlignment="1">
      <alignment horizontal="center"/>
    </xf>
    <xf numFmtId="164" fontId="3" fillId="2" borderId="1" xfId="2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/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1">
    <dxf>
      <font>
        <b val="0"/>
        <i val="0"/>
        <strike/>
        <color theme="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5" sqref="B25:H26"/>
    </sheetView>
  </sheetViews>
  <sheetFormatPr defaultRowHeight="15" x14ac:dyDescent="0.25"/>
  <cols>
    <col min="1" max="1" width="9.140625" style="3"/>
    <col min="2" max="2" width="35" bestFit="1" customWidth="1"/>
    <col min="3" max="4" width="25.7109375" customWidth="1"/>
    <col min="5" max="7" width="13.28515625" customWidth="1"/>
    <col min="8" max="8" width="13.28515625" style="3" customWidth="1"/>
    <col min="9" max="10" width="13.28515625" customWidth="1"/>
  </cols>
  <sheetData>
    <row r="1" spans="2:9" s="3" customFormat="1" ht="15.75" thickBot="1" x14ac:dyDescent="0.3"/>
    <row r="2" spans="2:9" ht="15.75" thickBot="1" x14ac:dyDescent="0.3">
      <c r="B2" s="60" t="s">
        <v>2</v>
      </c>
      <c r="C2" s="61"/>
      <c r="D2" s="11"/>
      <c r="E2" s="7"/>
      <c r="F2" s="7"/>
      <c r="G2" s="7"/>
      <c r="H2" s="7"/>
      <c r="I2" s="7"/>
    </row>
    <row r="3" spans="2:9" x14ac:dyDescent="0.25">
      <c r="B3" s="40" t="s">
        <v>14</v>
      </c>
      <c r="C3" s="37">
        <v>1500</v>
      </c>
      <c r="D3" s="11"/>
      <c r="E3" s="7"/>
      <c r="F3" s="7"/>
      <c r="G3" s="7"/>
      <c r="H3" s="7"/>
      <c r="I3" s="7"/>
    </row>
    <row r="4" spans="2:9" x14ac:dyDescent="0.25">
      <c r="B4" s="41" t="s">
        <v>18</v>
      </c>
      <c r="C4" s="38">
        <v>25000</v>
      </c>
      <c r="D4" s="11"/>
      <c r="E4" s="7"/>
      <c r="F4" s="7"/>
      <c r="G4" s="7"/>
      <c r="H4" s="7"/>
      <c r="I4" s="7"/>
    </row>
    <row r="5" spans="2:9" x14ac:dyDescent="0.25">
      <c r="B5" s="41" t="s">
        <v>19</v>
      </c>
      <c r="C5" s="38">
        <v>100000</v>
      </c>
      <c r="D5" s="11"/>
      <c r="E5" s="7"/>
      <c r="F5" s="7"/>
      <c r="G5" s="7"/>
      <c r="H5" s="7"/>
      <c r="I5" s="7"/>
    </row>
    <row r="6" spans="2:9" x14ac:dyDescent="0.25">
      <c r="B6" s="41" t="s">
        <v>20</v>
      </c>
      <c r="C6" s="38">
        <v>310000</v>
      </c>
      <c r="D6" s="11"/>
      <c r="E6" s="7"/>
      <c r="F6" s="7"/>
      <c r="G6" s="7"/>
      <c r="H6" s="7"/>
      <c r="I6" s="7"/>
    </row>
    <row r="7" spans="2:9" ht="15.75" thickBot="1" x14ac:dyDescent="0.3">
      <c r="B7" s="42" t="s">
        <v>23</v>
      </c>
      <c r="C7" s="39">
        <v>350000</v>
      </c>
      <c r="D7" s="26"/>
      <c r="E7" s="27"/>
      <c r="F7" s="27"/>
      <c r="G7" s="27"/>
      <c r="H7" s="27"/>
      <c r="I7" s="27"/>
    </row>
    <row r="8" spans="2:9" ht="15.75" thickBot="1" x14ac:dyDescent="0.3">
      <c r="B8" s="62" t="s">
        <v>3</v>
      </c>
      <c r="C8" s="65" t="s">
        <v>41</v>
      </c>
      <c r="D8" s="66"/>
      <c r="E8" s="66"/>
      <c r="F8" s="66"/>
      <c r="G8" s="66"/>
      <c r="H8" s="66"/>
      <c r="I8" s="66"/>
    </row>
    <row r="9" spans="2:9" ht="15.75" thickBot="1" x14ac:dyDescent="0.3">
      <c r="B9" s="63"/>
      <c r="C9" s="30">
        <v>1</v>
      </c>
      <c r="D9" s="31">
        <v>0.9</v>
      </c>
      <c r="E9" s="31">
        <v>0.8</v>
      </c>
      <c r="F9" s="31">
        <v>0.7</v>
      </c>
      <c r="G9" s="31">
        <v>0.6</v>
      </c>
      <c r="H9" s="31">
        <v>0.5</v>
      </c>
      <c r="I9" s="32" t="s">
        <v>12</v>
      </c>
    </row>
    <row r="10" spans="2:9" x14ac:dyDescent="0.25">
      <c r="B10" s="34" t="s">
        <v>4</v>
      </c>
      <c r="C10" s="33">
        <v>1.9900000000000001E-2</v>
      </c>
      <c r="D10" s="15">
        <v>1.6899999999999998E-2</v>
      </c>
      <c r="E10" s="15">
        <v>1.24E-2</v>
      </c>
      <c r="F10" s="15">
        <v>1.24E-2</v>
      </c>
      <c r="G10" s="15">
        <v>1.14E-2</v>
      </c>
      <c r="H10" s="15">
        <v>1.14E-2</v>
      </c>
      <c r="I10" s="23">
        <v>1.04E-2</v>
      </c>
    </row>
    <row r="11" spans="2:9" x14ac:dyDescent="0.25">
      <c r="B11" s="35" t="s">
        <v>5</v>
      </c>
      <c r="C11" s="21">
        <f t="shared" ref="C11:G11" si="0">C10</f>
        <v>1.9900000000000001E-2</v>
      </c>
      <c r="D11" s="17">
        <f t="shared" si="0"/>
        <v>1.6899999999999998E-2</v>
      </c>
      <c r="E11" s="17">
        <f t="shared" si="0"/>
        <v>1.24E-2</v>
      </c>
      <c r="F11" s="17">
        <f t="shared" si="0"/>
        <v>1.24E-2</v>
      </c>
      <c r="G11" s="17">
        <f t="shared" si="0"/>
        <v>1.14E-2</v>
      </c>
      <c r="H11" s="17">
        <f t="shared" ref="H11" si="1">H10</f>
        <v>1.14E-2</v>
      </c>
      <c r="I11" s="18">
        <f>I10</f>
        <v>1.04E-2</v>
      </c>
    </row>
    <row r="12" spans="2:9" ht="15.75" thickBot="1" x14ac:dyDescent="0.3">
      <c r="B12" s="36" t="s">
        <v>6</v>
      </c>
      <c r="C12" s="22">
        <v>2.1899999999999999E-2</v>
      </c>
      <c r="D12" s="19">
        <v>1.89E-2</v>
      </c>
      <c r="E12" s="19">
        <v>1.44E-2</v>
      </c>
      <c r="F12" s="19">
        <v>1.44E-2</v>
      </c>
      <c r="G12" s="19">
        <v>1.34E-2</v>
      </c>
      <c r="H12" s="19">
        <v>1.34E-2</v>
      </c>
      <c r="I12" s="20">
        <v>1.24E-2</v>
      </c>
    </row>
    <row r="13" spans="2:9" s="3" customFormat="1" ht="15.75" thickBot="1" x14ac:dyDescent="0.3">
      <c r="B13" s="16"/>
      <c r="C13" s="8"/>
      <c r="D13" s="8"/>
      <c r="E13" s="8"/>
      <c r="F13" s="8"/>
      <c r="G13" s="8"/>
      <c r="H13" s="8"/>
      <c r="I13" s="8"/>
    </row>
    <row r="14" spans="2:9" ht="15.75" thickBot="1" x14ac:dyDescent="0.3">
      <c r="B14" s="60" t="s">
        <v>15</v>
      </c>
      <c r="C14" s="64"/>
    </row>
    <row r="15" spans="2:9" x14ac:dyDescent="0.25">
      <c r="B15" s="9" t="s">
        <v>16</v>
      </c>
      <c r="C15" s="28">
        <v>3.5000000000000003E-2</v>
      </c>
    </row>
    <row r="16" spans="2:9" ht="15.75" thickBot="1" x14ac:dyDescent="0.3">
      <c r="B16" s="10" t="s">
        <v>17</v>
      </c>
      <c r="C16" s="29">
        <v>7.0000000000000007E-2</v>
      </c>
    </row>
    <row r="17" spans="2:8" s="3" customFormat="1" ht="15.75" thickBot="1" x14ac:dyDescent="0.3">
      <c r="B17" s="25"/>
      <c r="C17" s="14"/>
    </row>
    <row r="18" spans="2:8" ht="15.75" thickBot="1" x14ac:dyDescent="0.3">
      <c r="B18" s="24" t="s">
        <v>32</v>
      </c>
      <c r="C18" s="46" t="s">
        <v>37</v>
      </c>
      <c r="D18" s="47" t="s">
        <v>38</v>
      </c>
      <c r="E18" s="58" t="s">
        <v>39</v>
      </c>
      <c r="F18" s="58"/>
      <c r="G18" s="58" t="s">
        <v>40</v>
      </c>
      <c r="H18" s="59"/>
    </row>
    <row r="19" spans="2:8" x14ac:dyDescent="0.25">
      <c r="B19" s="43" t="s">
        <v>7</v>
      </c>
      <c r="C19" s="12">
        <f>SUM('100% LTV'!$C$6,'100% LTV'!$C$7)</f>
        <v>2333060.5430043917</v>
      </c>
      <c r="D19" s="12">
        <f>SUM('100% LTV'!$I$6,'100% LTV'!$I$7)</f>
        <v>2263604.7581973942</v>
      </c>
      <c r="E19" s="54">
        <f>SUM('100% LTV'!$O$6,'100% LTV'!$O$7)</f>
        <v>2530949.8257193482</v>
      </c>
      <c r="F19" s="54"/>
      <c r="G19" s="54">
        <f>SUM('100% LTV'!$U$6,'100% LTV'!$U$7)</f>
        <v>2496221.9333158731</v>
      </c>
      <c r="H19" s="56"/>
    </row>
    <row r="20" spans="2:8" x14ac:dyDescent="0.25">
      <c r="B20" s="44" t="s">
        <v>8</v>
      </c>
      <c r="C20" s="12">
        <f>SUM('90% LTV'!$C$6,'90% LTV'!$C$7)</f>
        <v>2271452.0542682819</v>
      </c>
      <c r="D20" s="12">
        <f>SUM('90% LTV'!$I$6,'90% LTV'!$I$7)</f>
        <v>2214829.9157862049</v>
      </c>
      <c r="E20" s="54">
        <f>SUM('90% LTV'!$O$6,'90% LTV'!$O$7)</f>
        <v>2488612.31453011</v>
      </c>
      <c r="F20" s="54"/>
      <c r="G20" s="54">
        <f>SUM('90% LTV'!$U$6,'90% LTV'!$U$7)</f>
        <v>2463446.9196491684</v>
      </c>
      <c r="H20" s="56"/>
    </row>
    <row r="21" spans="2:8" x14ac:dyDescent="0.25">
      <c r="B21" s="44" t="s">
        <v>9</v>
      </c>
      <c r="C21" s="12">
        <f>SUM('80% LTV'!$C$6,'80% LTV'!$C$7)</f>
        <v>2218972.7715948876</v>
      </c>
      <c r="D21" s="12">
        <f>SUM('80% LTV'!$I$6,'80% LTV'!$I$7)</f>
        <v>2178564.6923117312</v>
      </c>
      <c r="E21" s="54">
        <f>SUM('80% LTV'!$O$6,'80% LTV'!$O$7)</f>
        <v>2466334.4690226703</v>
      </c>
      <c r="F21" s="54"/>
      <c r="G21" s="54">
        <f>SUM('80% LTV'!$U$6,'80% LTV'!$U$7)</f>
        <v>2451181.439291493</v>
      </c>
      <c r="H21" s="56"/>
    </row>
    <row r="22" spans="2:8" x14ac:dyDescent="0.25">
      <c r="B22" s="44" t="s">
        <v>10</v>
      </c>
      <c r="C22" s="12">
        <f>SUM('70% LTV'!$C$6,'70% LTV'!$C$7)</f>
        <v>2093216.6103871567</v>
      </c>
      <c r="D22" s="12">
        <f>SUM('70% LTV'!$I$6,'70% LTV'!$I$7)</f>
        <v>2057859.5410144038</v>
      </c>
      <c r="E22" s="54">
        <f>SUM('70% LTV'!$O$6,'70% LTV'!$O$7)</f>
        <v>2340578.3078149385</v>
      </c>
      <c r="F22" s="54"/>
      <c r="G22" s="54">
        <f>SUM('70% LTV'!$U$6,'70% LTV'!$U$7)</f>
        <v>2330476.287994137</v>
      </c>
      <c r="H22" s="56"/>
    </row>
    <row r="23" spans="2:8" x14ac:dyDescent="0.25">
      <c r="B23" s="44" t="s">
        <v>11</v>
      </c>
      <c r="C23" s="12">
        <f>SUM('60% LTV'!$C$6,'60% LTV'!$C$7)</f>
        <v>1978061.0030329274</v>
      </c>
      <c r="D23" s="12">
        <f>SUM('60% LTV'!$I$6,'60% LTV'!$I$7)</f>
        <v>1949664.0086537832</v>
      </c>
      <c r="E23" s="54">
        <f>SUM('60% LTV'!$O$6,'60% LTV'!$O$7)</f>
        <v>2232346.8642782401</v>
      </c>
      <c r="F23" s="54"/>
      <c r="G23" s="54">
        <f>SUM('60% LTV'!$U$6,'60% LTV'!$U$7)</f>
        <v>2227614.0318817128</v>
      </c>
      <c r="H23" s="56"/>
    </row>
    <row r="24" spans="2:8" ht="15.75" thickBot="1" x14ac:dyDescent="0.3">
      <c r="B24" s="45" t="s">
        <v>42</v>
      </c>
      <c r="C24" s="13">
        <f>SUM(NHG!$C$6,NHG!$C$7)</f>
        <v>2488051.948167841</v>
      </c>
      <c r="D24" s="13">
        <f>SUM(NHG!$I$6,NHG!$I$7)</f>
        <v>2444060.9251739318</v>
      </c>
      <c r="E24" s="55">
        <f>SUM(NHG!$O$6,NHG!$O$7)</f>
        <v>2104823.9440949215</v>
      </c>
      <c r="F24" s="55"/>
      <c r="G24" s="55">
        <f>SUM(NHG!$U$6,NHG!$U$7)</f>
        <v>2104823.9440949215</v>
      </c>
      <c r="H24" s="57"/>
    </row>
    <row r="25" spans="2:8" x14ac:dyDescent="0.25">
      <c r="B25" s="48" t="s">
        <v>43</v>
      </c>
      <c r="C25" s="49"/>
      <c r="D25" s="49"/>
      <c r="E25" s="49"/>
      <c r="F25" s="49"/>
      <c r="G25" s="49"/>
      <c r="H25" s="50"/>
    </row>
    <row r="26" spans="2:8" ht="15.75" thickBot="1" x14ac:dyDescent="0.3">
      <c r="B26" s="51"/>
      <c r="C26" s="52"/>
      <c r="D26" s="52"/>
      <c r="E26" s="52"/>
      <c r="F26" s="52"/>
      <c r="G26" s="52"/>
      <c r="H26" s="53"/>
    </row>
  </sheetData>
  <mergeCells count="19">
    <mergeCell ref="B2:C2"/>
    <mergeCell ref="B8:B9"/>
    <mergeCell ref="B14:C14"/>
    <mergeCell ref="C8:I8"/>
    <mergeCell ref="G18:H18"/>
    <mergeCell ref="E19:F19"/>
    <mergeCell ref="E20:F20"/>
    <mergeCell ref="E21:F21"/>
    <mergeCell ref="E22:F22"/>
    <mergeCell ref="E18:F18"/>
    <mergeCell ref="B25:H26"/>
    <mergeCell ref="E23:F23"/>
    <mergeCell ref="E24:F24"/>
    <mergeCell ref="G19:H19"/>
    <mergeCell ref="G20:H20"/>
    <mergeCell ref="G21:H21"/>
    <mergeCell ref="G22:H22"/>
    <mergeCell ref="G23:H23"/>
    <mergeCell ref="G24:H24"/>
  </mergeCells>
  <conditionalFormatting sqref="C19: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D24 I10:I12">
    <cfRule type="expression" dxfId="0" priority="1">
      <formula>$C$6&gt;310000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bestFit="1" customWidth="1"/>
    <col min="2" max="5" width="15.7109375" customWidth="1"/>
    <col min="7" max="7" width="7" bestFit="1" customWidth="1"/>
    <col min="8" max="11" width="15.7109375" customWidth="1"/>
    <col min="13" max="13" width="7" bestFit="1" customWidth="1"/>
    <col min="14" max="17" width="15.7109375" customWidth="1"/>
    <col min="18" max="18" width="10.140625" bestFit="1" customWidth="1"/>
    <col min="19" max="19" width="7" bestFit="1" customWidth="1"/>
    <col min="20" max="23" width="15.7109375" customWidth="1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35</v>
      </c>
      <c r="N1" s="68"/>
      <c r="O1" s="68"/>
      <c r="P1" s="68"/>
      <c r="Q1" s="68"/>
      <c r="S1" s="68" t="s">
        <v>36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woningwaarde*perc_100)</f>
        <v>310000</v>
      </c>
      <c r="D2" s="2"/>
      <c r="E2" s="4"/>
      <c r="G2" s="67" t="s">
        <v>21</v>
      </c>
      <c r="H2" s="67"/>
      <c r="I2" s="5">
        <f>MIN(maximale_hypotheek, woningwaarde*perc_100)</f>
        <v>310000</v>
      </c>
      <c r="J2" s="2"/>
      <c r="K2" s="4"/>
      <c r="M2" s="67" t="s">
        <v>21</v>
      </c>
      <c r="N2" s="67"/>
      <c r="O2" s="5">
        <f>MIN(maximale_hypotheek, woningwaarde*perc_100)-P2</f>
        <v>155000</v>
      </c>
      <c r="P2" s="6">
        <f>woningwaarde/2</f>
        <v>155000</v>
      </c>
      <c r="Q2" s="1">
        <f>SUM(O2:P2)</f>
        <v>310000</v>
      </c>
      <c r="S2" s="67" t="s">
        <v>21</v>
      </c>
      <c r="T2" s="67"/>
      <c r="U2" s="5">
        <f>MIN(maximale_hypotheek, woningwaarde*perc_100)-V2</f>
        <v>155000</v>
      </c>
      <c r="V2" s="6">
        <f>woningwaarde/2</f>
        <v>155000</v>
      </c>
      <c r="W2" s="1">
        <f>SUM(U2:V2)</f>
        <v>310000</v>
      </c>
    </row>
    <row r="3" spans="1:23" x14ac:dyDescent="0.25">
      <c r="A3" s="69" t="s">
        <v>25</v>
      </c>
      <c r="B3" s="69"/>
      <c r="C3" s="1">
        <f>PMT(int_a_100/12, 12 * 30, -$C$2)</f>
        <v>1144.2707745705816</v>
      </c>
      <c r="D3" s="1"/>
      <c r="G3" s="69" t="s">
        <v>25</v>
      </c>
      <c r="H3" s="69"/>
      <c r="I3" s="1">
        <f>I2/360+I2*int_l_100/12</f>
        <v>1375.1944444444443</v>
      </c>
      <c r="J3" s="1"/>
      <c r="M3" s="69" t="s">
        <v>25</v>
      </c>
      <c r="N3" s="69"/>
      <c r="O3" s="1">
        <f>PMT(int_a_100/12, 12 * 30, -O$2)</f>
        <v>572.13538728529079</v>
      </c>
      <c r="P3" s="1">
        <f>P2*intonly_100/12</f>
        <v>282.875</v>
      </c>
      <c r="Q3" s="1">
        <f>SUM(O3:P3)</f>
        <v>855.01038728529079</v>
      </c>
      <c r="S3" s="69" t="s">
        <v>25</v>
      </c>
      <c r="T3" s="69"/>
      <c r="U3" s="1">
        <f>U2/360+U2*int_l_100/12</f>
        <v>687.59722222222217</v>
      </c>
      <c r="V3" s="1">
        <f>V2*intonly_100/12</f>
        <v>282.875</v>
      </c>
      <c r="W3" s="1">
        <f>SUM(U3:V3)</f>
        <v>970.47222222222217</v>
      </c>
    </row>
    <row r="4" spans="1:23" x14ac:dyDescent="0.25">
      <c r="A4" s="69" t="s">
        <v>28</v>
      </c>
      <c r="B4" s="69"/>
      <c r="C4" s="1">
        <f>C3</f>
        <v>1144.2707745705816</v>
      </c>
      <c r="D4" s="1"/>
      <c r="G4" t="s">
        <v>28</v>
      </c>
      <c r="I4" s="1">
        <f>I2/360-I369</f>
        <v>862.53912037036628</v>
      </c>
      <c r="J4" s="1"/>
      <c r="M4" s="69" t="s">
        <v>28</v>
      </c>
      <c r="N4" s="69"/>
      <c r="O4" s="1">
        <f>O3</f>
        <v>572.13538728529079</v>
      </c>
      <c r="P4" s="1">
        <f>P3</f>
        <v>282.875</v>
      </c>
      <c r="Q4" s="1">
        <f>SUM(O4:P4)</f>
        <v>855.01038728529079</v>
      </c>
      <c r="S4" s="69" t="s">
        <v>28</v>
      </c>
      <c r="T4" s="69"/>
      <c r="U4" s="1">
        <f>U2/360-U369-V4</f>
        <v>431.26956018518126</v>
      </c>
      <c r="V4" s="1">
        <f>V3</f>
        <v>282.875</v>
      </c>
      <c r="W4" s="1">
        <f>SUM(U4:V4)</f>
        <v>714.14456018518126</v>
      </c>
    </row>
    <row r="5" spans="1:23" x14ac:dyDescent="0.25">
      <c r="A5" s="69" t="s">
        <v>22</v>
      </c>
      <c r="B5" s="69"/>
      <c r="C5" s="1">
        <f>C$2-woningwaarde</f>
        <v>0</v>
      </c>
      <c r="D5" s="1"/>
      <c r="G5" s="69" t="s">
        <v>22</v>
      </c>
      <c r="H5" s="69"/>
      <c r="I5" s="1">
        <f>C$2-woningwaarde</f>
        <v>0</v>
      </c>
      <c r="J5" s="1"/>
      <c r="M5" s="69" t="s">
        <v>22</v>
      </c>
      <c r="N5" s="69"/>
      <c r="O5" s="1">
        <f>SUM(O2:P2)-woningwaarde</f>
        <v>0</v>
      </c>
      <c r="P5" s="1"/>
      <c r="S5" s="69" t="s">
        <v>22</v>
      </c>
      <c r="T5" s="69"/>
      <c r="U5" s="1">
        <f>SUM(U2:V2)-woningwaarde</f>
        <v>0</v>
      </c>
      <c r="V5" s="1"/>
    </row>
    <row r="6" spans="1:23" x14ac:dyDescent="0.25">
      <c r="A6" s="69" t="s">
        <v>26</v>
      </c>
      <c r="B6" s="69"/>
      <c r="C6" s="1">
        <f>SUM(B370,D370)</f>
        <v>884519.02121068921</v>
      </c>
      <c r="D6" s="1"/>
      <c r="G6" s="69" t="s">
        <v>26</v>
      </c>
      <c r="H6" s="69"/>
      <c r="I6" s="1">
        <f>SUM(H370,J370)</f>
        <v>884519.02121068968</v>
      </c>
      <c r="J6" s="1"/>
      <c r="M6" s="69" t="s">
        <v>26</v>
      </c>
      <c r="N6" s="69"/>
      <c r="O6" s="1">
        <f>SUM(N370,P370)</f>
        <v>729519.02121068083</v>
      </c>
      <c r="P6" s="1"/>
      <c r="S6" s="69" t="s">
        <v>26</v>
      </c>
      <c r="T6" s="69"/>
      <c r="U6" s="1">
        <f>SUM(T370,V370)</f>
        <v>729519.02121068956</v>
      </c>
      <c r="V6" s="1"/>
    </row>
    <row r="7" spans="1:23" x14ac:dyDescent="0.25">
      <c r="A7" s="69" t="s">
        <v>27</v>
      </c>
      <c r="B7" s="69"/>
      <c r="C7" s="1">
        <f>E370</f>
        <v>1448541.5217937026</v>
      </c>
      <c r="D7" s="1"/>
      <c r="G7" s="69" t="s">
        <v>27</v>
      </c>
      <c r="H7" s="69"/>
      <c r="I7" s="1">
        <f>K370</f>
        <v>1379085.7369867046</v>
      </c>
      <c r="J7" s="1"/>
      <c r="M7" s="69" t="s">
        <v>27</v>
      </c>
      <c r="N7" s="69"/>
      <c r="O7" s="1">
        <f>Q370</f>
        <v>1801430.8045086672</v>
      </c>
      <c r="P7" s="1"/>
      <c r="S7" s="69" t="s">
        <v>27</v>
      </c>
      <c r="T7" s="69"/>
      <c r="U7" s="1">
        <f>W370</f>
        <v>1766702.9121051836</v>
      </c>
      <c r="V7" s="1"/>
    </row>
    <row r="9" spans="1:23" x14ac:dyDescent="0.25">
      <c r="A9" t="s">
        <v>13</v>
      </c>
      <c r="B9" t="s">
        <v>1</v>
      </c>
      <c r="C9" t="s">
        <v>3</v>
      </c>
      <c r="D9" t="s">
        <v>0</v>
      </c>
      <c r="E9" t="s">
        <v>24</v>
      </c>
      <c r="G9" t="s">
        <v>13</v>
      </c>
      <c r="H9" t="s">
        <v>1</v>
      </c>
      <c r="I9" t="s">
        <v>3</v>
      </c>
      <c r="J9" t="s">
        <v>0</v>
      </c>
      <c r="K9" t="s">
        <v>24</v>
      </c>
      <c r="M9" t="s">
        <v>13</v>
      </c>
      <c r="N9" t="s">
        <v>1</v>
      </c>
      <c r="O9" t="s">
        <v>3</v>
      </c>
      <c r="P9" t="s">
        <v>0</v>
      </c>
      <c r="Q9" t="s">
        <v>24</v>
      </c>
      <c r="S9" t="s">
        <v>13</v>
      </c>
      <c r="T9" t="s">
        <v>1</v>
      </c>
      <c r="U9" t="s">
        <v>3</v>
      </c>
      <c r="V9" t="s">
        <v>0</v>
      </c>
      <c r="W9" t="s">
        <v>24</v>
      </c>
    </row>
    <row r="10" spans="1:23" x14ac:dyDescent="0.25">
      <c r="A10">
        <v>0</v>
      </c>
      <c r="B10" s="1">
        <f>-C$2</f>
        <v>-310000</v>
      </c>
      <c r="C10" s="1">
        <f t="shared" ref="C10:C73" si="0">B10*int_a_100/12</f>
        <v>-514.08333333333337</v>
      </c>
      <c r="D10" s="1">
        <f>woningwaarde</f>
        <v>310000</v>
      </c>
      <c r="E10" s="1">
        <f>SUM(overwaarde, eigen_geld,C$5)</f>
        <v>125000</v>
      </c>
      <c r="G10">
        <v>0</v>
      </c>
      <c r="H10" s="1">
        <f>-I$2</f>
        <v>-310000</v>
      </c>
      <c r="I10" s="1">
        <f>H10*int_a_100/12</f>
        <v>-514.08333333333337</v>
      </c>
      <c r="J10" s="1">
        <f>woningwaarde</f>
        <v>310000</v>
      </c>
      <c r="K10" s="1">
        <f>SUM(overwaarde, eigen_geld,I$5)</f>
        <v>125000</v>
      </c>
      <c r="M10">
        <v>0</v>
      </c>
      <c r="N10" s="1">
        <f>-SUM(O$2,P$2)</f>
        <v>-310000</v>
      </c>
      <c r="O10" s="1">
        <f t="shared" ref="O10:O73" si="1">(N10+P$2)*int_a_100/12-P$3</f>
        <v>-539.91666666666674</v>
      </c>
      <c r="P10" s="1">
        <f>woningwaarde</f>
        <v>310000</v>
      </c>
      <c r="Q10" s="1">
        <f>SUM(overwaarde, eigen_geld,O$5)</f>
        <v>125000</v>
      </c>
      <c r="R10" s="1"/>
      <c r="S10">
        <v>0</v>
      </c>
      <c r="T10" s="1">
        <f>-SUM(U$2,V$2)</f>
        <v>-310000</v>
      </c>
      <c r="U10" s="1">
        <f t="shared" ref="U10:U73" si="2">(T10+V$2)*int_l_100/12-V$3</f>
        <v>-539.91666666666674</v>
      </c>
      <c r="V10" s="1">
        <f>woningwaarde</f>
        <v>310000</v>
      </c>
      <c r="W10" s="1">
        <f>SUM(overwaarde, eigen_geld,U$5)</f>
        <v>125000</v>
      </c>
    </row>
    <row r="11" spans="1:23" x14ac:dyDescent="0.25">
      <c r="A11">
        <v>1</v>
      </c>
      <c r="B11" s="1">
        <f>B10+C$3+C10</f>
        <v>-309369.81255876273</v>
      </c>
      <c r="C11" s="1">
        <f t="shared" si="0"/>
        <v>-513.03827249328162</v>
      </c>
      <c r="D11" s="1">
        <f t="shared" ref="D11:D74" si="3">D10*(1+groei_woning/12)</f>
        <v>310904.16666666669</v>
      </c>
      <c r="E11" s="1">
        <f t="shared" ref="E11:E74" si="4">E10*(1+groei_spaargeld/12)+(inleg-C$3)</f>
        <v>126084.89589209609</v>
      </c>
      <c r="G11">
        <v>1</v>
      </c>
      <c r="H11" s="1">
        <f>H10+I$2/360</f>
        <v>-309138.88888888888</v>
      </c>
      <c r="I11" s="1">
        <f t="shared" ref="I11:I74" si="5">H11*int_l_100/12</f>
        <v>-512.65532407407409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125855.40023148149</v>
      </c>
      <c r="M11">
        <v>1</v>
      </c>
      <c r="N11" s="1">
        <f>N10+O$3+(O10+P$3)</f>
        <v>-309684.90627938142</v>
      </c>
      <c r="O11" s="1">
        <f t="shared" si="1"/>
        <v>-539.39413624664087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126374.15627938138</v>
      </c>
      <c r="S11">
        <v>1</v>
      </c>
      <c r="T11" s="1">
        <f>T10+U$2/360</f>
        <v>-309569.44444444444</v>
      </c>
      <c r="U11" s="1">
        <f t="shared" si="2"/>
        <v>-539.20266203703704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126259.40844907408</v>
      </c>
    </row>
    <row r="12" spans="1:23" x14ac:dyDescent="0.25">
      <c r="A12">
        <v>2</v>
      </c>
      <c r="B12" s="1">
        <f t="shared" ref="B12:B75" si="12">B11+C$3+C11</f>
        <v>-308738.58005668543</v>
      </c>
      <c r="C12" s="1">
        <f t="shared" si="0"/>
        <v>-511.99147859400335</v>
      </c>
      <c r="D12" s="1">
        <f t="shared" si="3"/>
        <v>311810.97048611112</v>
      </c>
      <c r="E12" s="1">
        <f t="shared" si="4"/>
        <v>127176.12034356272</v>
      </c>
      <c r="G12">
        <v>2</v>
      </c>
      <c r="H12" s="1">
        <f t="shared" ref="H12:H75" si="13">H11+I$2/360</f>
        <v>-308277.77777777775</v>
      </c>
      <c r="I12" s="1">
        <f t="shared" si="5"/>
        <v>-511.22731481481475</v>
      </c>
      <c r="J12" s="1">
        <f t="shared" si="6"/>
        <v>311810.97048611112</v>
      </c>
      <c r="K12" s="1">
        <f t="shared" si="7"/>
        <v>126717.21830690588</v>
      </c>
      <c r="M12">
        <v>2</v>
      </c>
      <c r="N12" s="1">
        <f t="shared" ref="N12:N75" si="14">N11+O$3+(O11+P$3)</f>
        <v>-309369.2900283428</v>
      </c>
      <c r="O12" s="1">
        <f t="shared" si="1"/>
        <v>-538.87073929700182</v>
      </c>
      <c r="P12" s="1">
        <f t="shared" si="8"/>
        <v>311810.97048611112</v>
      </c>
      <c r="Q12" s="1">
        <f t="shared" si="9"/>
        <v>127756.32847039249</v>
      </c>
      <c r="S12">
        <v>2</v>
      </c>
      <c r="T12" s="1">
        <f t="shared" ref="T12:T75" si="15">T11+U$2/360</f>
        <v>-309138.88888888888</v>
      </c>
      <c r="U12" s="1">
        <f t="shared" si="2"/>
        <v>-538.48865740740735</v>
      </c>
      <c r="V12" s="1">
        <f t="shared" si="10"/>
        <v>311810.97048611112</v>
      </c>
      <c r="W12" s="1">
        <f t="shared" si="11"/>
        <v>127526.87745206404</v>
      </c>
    </row>
    <row r="13" spans="1:23" x14ac:dyDescent="0.25">
      <c r="A13">
        <v>3</v>
      </c>
      <c r="B13" s="1">
        <f t="shared" si="12"/>
        <v>-308106.30076070887</v>
      </c>
      <c r="C13" s="1">
        <f t="shared" si="0"/>
        <v>-510.94294876150889</v>
      </c>
      <c r="D13" s="1">
        <f t="shared" si="3"/>
        <v>312720.41915002896</v>
      </c>
      <c r="E13" s="1">
        <f t="shared" si="4"/>
        <v>128273.71027099626</v>
      </c>
      <c r="G13">
        <v>3</v>
      </c>
      <c r="H13" s="1">
        <f t="shared" si="13"/>
        <v>-307416.66666666663</v>
      </c>
      <c r="I13" s="1">
        <f t="shared" si="5"/>
        <v>-509.79930555555552</v>
      </c>
      <c r="J13" s="1">
        <f t="shared" si="6"/>
        <v>312720.41915002896</v>
      </c>
      <c r="K13" s="1">
        <f t="shared" si="7"/>
        <v>127585.49166369617</v>
      </c>
      <c r="M13">
        <v>3</v>
      </c>
      <c r="N13" s="1">
        <f t="shared" si="14"/>
        <v>-309053.15038035455</v>
      </c>
      <c r="O13" s="1">
        <f t="shared" si="1"/>
        <v>-538.34647438075467</v>
      </c>
      <c r="P13" s="1">
        <f t="shared" si="8"/>
        <v>312720.41915002896</v>
      </c>
      <c r="Q13" s="1">
        <f t="shared" si="9"/>
        <v>129146.56333251782</v>
      </c>
      <c r="S13">
        <v>3</v>
      </c>
      <c r="T13" s="1">
        <f t="shared" si="15"/>
        <v>-308708.33333333331</v>
      </c>
      <c r="U13" s="1">
        <f t="shared" si="2"/>
        <v>-537.77465277777776</v>
      </c>
      <c r="V13" s="1">
        <f t="shared" si="10"/>
        <v>312720.41915002896</v>
      </c>
      <c r="W13" s="1">
        <f t="shared" si="11"/>
        <v>128802.45402886775</v>
      </c>
    </row>
    <row r="14" spans="1:23" x14ac:dyDescent="0.25">
      <c r="A14">
        <v>4</v>
      </c>
      <c r="B14" s="1">
        <f t="shared" si="12"/>
        <v>-307472.97293489979</v>
      </c>
      <c r="C14" s="1">
        <f t="shared" si="0"/>
        <v>-509.89268011704218</v>
      </c>
      <c r="D14" s="1">
        <f t="shared" si="3"/>
        <v>313632.52037254989</v>
      </c>
      <c r="E14" s="1">
        <f t="shared" si="4"/>
        <v>129377.70280633983</v>
      </c>
      <c r="G14">
        <v>4</v>
      </c>
      <c r="H14" s="1">
        <f t="shared" si="13"/>
        <v>-306555.5555555555</v>
      </c>
      <c r="I14" s="1">
        <f t="shared" si="5"/>
        <v>-508.37129629629629</v>
      </c>
      <c r="J14" s="1">
        <f t="shared" si="6"/>
        <v>313632.52037254989</v>
      </c>
      <c r="K14" s="1">
        <f t="shared" si="7"/>
        <v>128460.25795766033</v>
      </c>
      <c r="M14">
        <v>4</v>
      </c>
      <c r="N14" s="1">
        <f t="shared" si="14"/>
        <v>-308736.48646745004</v>
      </c>
      <c r="O14" s="1">
        <f t="shared" si="1"/>
        <v>-537.82134005852129</v>
      </c>
      <c r="P14" s="1">
        <f t="shared" si="8"/>
        <v>313632.52037254989</v>
      </c>
      <c r="Q14" s="1">
        <f t="shared" si="9"/>
        <v>130544.90789800555</v>
      </c>
      <c r="S14">
        <v>4</v>
      </c>
      <c r="T14" s="1">
        <f t="shared" si="15"/>
        <v>-308277.77777777775</v>
      </c>
      <c r="U14" s="1">
        <f t="shared" si="2"/>
        <v>-537.06064814814818</v>
      </c>
      <c r="V14" s="1">
        <f t="shared" si="10"/>
        <v>313632.52037254989</v>
      </c>
      <c r="W14" s="1">
        <f t="shared" si="11"/>
        <v>130086.18547366577</v>
      </c>
    </row>
    <row r="15" spans="1:23" x14ac:dyDescent="0.25">
      <c r="A15">
        <v>5</v>
      </c>
      <c r="B15" s="1">
        <f t="shared" si="12"/>
        <v>-306838.59484044625</v>
      </c>
      <c r="C15" s="1">
        <f t="shared" si="0"/>
        <v>-508.8406697770734</v>
      </c>
      <c r="D15" s="1">
        <f t="shared" si="3"/>
        <v>314547.28189030319</v>
      </c>
      <c r="E15" s="1">
        <f t="shared" si="4"/>
        <v>130488.13529813956</v>
      </c>
      <c r="G15">
        <v>5</v>
      </c>
      <c r="H15" s="1">
        <f t="shared" si="13"/>
        <v>-305694.44444444438</v>
      </c>
      <c r="I15" s="1">
        <f t="shared" si="5"/>
        <v>-506.94328703703695</v>
      </c>
      <c r="J15" s="1">
        <f t="shared" si="6"/>
        <v>314547.28189030319</v>
      </c>
      <c r="K15" s="1">
        <f t="shared" si="7"/>
        <v>129341.55506426521</v>
      </c>
      <c r="M15">
        <v>5</v>
      </c>
      <c r="N15" s="1">
        <f t="shared" si="14"/>
        <v>-308419.2974202233</v>
      </c>
      <c r="O15" s="1">
        <f t="shared" si="1"/>
        <v>-537.29533488853701</v>
      </c>
      <c r="P15" s="1">
        <f t="shared" si="8"/>
        <v>314547.28189030319</v>
      </c>
      <c r="Q15" s="1">
        <f t="shared" si="9"/>
        <v>131951.40947345863</v>
      </c>
      <c r="S15">
        <v>5</v>
      </c>
      <c r="T15" s="1">
        <f t="shared" si="15"/>
        <v>-307847.22222222219</v>
      </c>
      <c r="U15" s="1">
        <f t="shared" si="2"/>
        <v>-536.34664351851848</v>
      </c>
      <c r="V15" s="1">
        <f t="shared" si="10"/>
        <v>314547.28189030319</v>
      </c>
      <c r="W15" s="1">
        <f t="shared" si="11"/>
        <v>131378.11935652143</v>
      </c>
    </row>
    <row r="16" spans="1:23" x14ac:dyDescent="0.25">
      <c r="A16">
        <v>6</v>
      </c>
      <c r="B16" s="1">
        <f t="shared" si="12"/>
        <v>-306203.16473565274</v>
      </c>
      <c r="C16" s="1">
        <f t="shared" si="0"/>
        <v>-507.78691485329085</v>
      </c>
      <c r="D16" s="1">
        <f t="shared" si="3"/>
        <v>315464.71146248322</v>
      </c>
      <c r="E16" s="1">
        <f t="shared" si="4"/>
        <v>131605.04531280813</v>
      </c>
      <c r="G16">
        <v>6</v>
      </c>
      <c r="H16" s="1">
        <f t="shared" si="13"/>
        <v>-304833.33333333326</v>
      </c>
      <c r="I16" s="1">
        <f t="shared" si="5"/>
        <v>-505.51527777777773</v>
      </c>
      <c r="J16" s="1">
        <f t="shared" si="6"/>
        <v>315464.71146248322</v>
      </c>
      <c r="K16" s="1">
        <f t="shared" si="7"/>
        <v>130229.42107991788</v>
      </c>
      <c r="M16">
        <v>6</v>
      </c>
      <c r="N16" s="1">
        <f t="shared" si="14"/>
        <v>-308101.5823678266</v>
      </c>
      <c r="O16" s="1">
        <f t="shared" si="1"/>
        <v>-536.7684574266458</v>
      </c>
      <c r="P16" s="1">
        <f t="shared" si="8"/>
        <v>315464.71146248322</v>
      </c>
      <c r="Q16" s="1">
        <f t="shared" si="9"/>
        <v>133366.11564143517</v>
      </c>
      <c r="S16">
        <v>6</v>
      </c>
      <c r="T16" s="1">
        <f t="shared" si="15"/>
        <v>-307416.66666666663</v>
      </c>
      <c r="U16" s="1">
        <f t="shared" si="2"/>
        <v>-535.63263888888889</v>
      </c>
      <c r="V16" s="1">
        <f t="shared" si="10"/>
        <v>315464.71146248322</v>
      </c>
      <c r="W16" s="1">
        <f t="shared" si="11"/>
        <v>132678.30352499001</v>
      </c>
    </row>
    <row r="17" spans="1:23" x14ac:dyDescent="0.25">
      <c r="A17">
        <v>7</v>
      </c>
      <c r="B17" s="1">
        <f t="shared" si="12"/>
        <v>-305566.68087593542</v>
      </c>
      <c r="C17" s="1">
        <f t="shared" si="0"/>
        <v>-506.73141245259291</v>
      </c>
      <c r="D17" s="1">
        <f t="shared" si="3"/>
        <v>316384.81687091547</v>
      </c>
      <c r="E17" s="1">
        <f t="shared" si="4"/>
        <v>132728.47063589559</v>
      </c>
      <c r="G17">
        <v>7</v>
      </c>
      <c r="H17" s="1">
        <f t="shared" si="13"/>
        <v>-303972.22222222213</v>
      </c>
      <c r="I17" s="1">
        <f t="shared" si="5"/>
        <v>-504.08726851851839</v>
      </c>
      <c r="J17" s="1">
        <f t="shared" si="6"/>
        <v>316384.81687091547</v>
      </c>
      <c r="K17" s="1">
        <f t="shared" si="7"/>
        <v>131123.89432325444</v>
      </c>
      <c r="M17">
        <v>7</v>
      </c>
      <c r="N17" s="1">
        <f t="shared" si="14"/>
        <v>-307783.34043796797</v>
      </c>
      <c r="O17" s="1">
        <f t="shared" si="1"/>
        <v>-536.24070622629688</v>
      </c>
      <c r="P17" s="1">
        <f t="shared" si="8"/>
        <v>316384.81687091547</v>
      </c>
      <c r="Q17" s="1">
        <f t="shared" si="9"/>
        <v>134789.07426205825</v>
      </c>
      <c r="S17">
        <v>7</v>
      </c>
      <c r="T17" s="1">
        <f t="shared" si="15"/>
        <v>-306986.11111111107</v>
      </c>
      <c r="U17" s="1">
        <f t="shared" si="2"/>
        <v>-534.91863425925919</v>
      </c>
      <c r="V17" s="1">
        <f t="shared" si="10"/>
        <v>316384.81687091547</v>
      </c>
      <c r="W17" s="1">
        <f t="shared" si="11"/>
        <v>133986.78610573764</v>
      </c>
    </row>
    <row r="18" spans="1:23" x14ac:dyDescent="0.25">
      <c r="A18">
        <v>8</v>
      </c>
      <c r="B18" s="1">
        <f t="shared" si="12"/>
        <v>-304929.14151381742</v>
      </c>
      <c r="C18" s="1">
        <f t="shared" si="0"/>
        <v>-505.67415967708058</v>
      </c>
      <c r="D18" s="1">
        <f t="shared" si="3"/>
        <v>317307.6059201223</v>
      </c>
      <c r="E18" s="1">
        <f t="shared" si="4"/>
        <v>133858.44927336773</v>
      </c>
      <c r="G18">
        <v>8</v>
      </c>
      <c r="H18" s="1">
        <f t="shared" si="13"/>
        <v>-303111.11111111101</v>
      </c>
      <c r="I18" s="1">
        <f t="shared" si="5"/>
        <v>-502.65925925925916</v>
      </c>
      <c r="J18" s="1">
        <f t="shared" si="6"/>
        <v>317307.6059201223</v>
      </c>
      <c r="K18" s="1">
        <f t="shared" si="7"/>
        <v>132025.01333643639</v>
      </c>
      <c r="M18">
        <v>8</v>
      </c>
      <c r="N18" s="1">
        <f t="shared" si="14"/>
        <v>-307464.57075690903</v>
      </c>
      <c r="O18" s="1">
        <f t="shared" si="1"/>
        <v>-535.71207983854083</v>
      </c>
      <c r="P18" s="1">
        <f t="shared" si="8"/>
        <v>317307.6059201223</v>
      </c>
      <c r="Q18" s="1">
        <f t="shared" si="9"/>
        <v>136220.33347463497</v>
      </c>
      <c r="S18">
        <v>8</v>
      </c>
      <c r="T18" s="1">
        <f t="shared" si="15"/>
        <v>-306555.5555555555</v>
      </c>
      <c r="U18" s="1">
        <f t="shared" si="2"/>
        <v>-534.20462962962961</v>
      </c>
      <c r="V18" s="1">
        <f t="shared" si="10"/>
        <v>317307.6059201223</v>
      </c>
      <c r="W18" s="1">
        <f t="shared" si="11"/>
        <v>135303.61550616927</v>
      </c>
    </row>
    <row r="19" spans="1:23" x14ac:dyDescent="0.25">
      <c r="A19">
        <v>9</v>
      </c>
      <c r="B19" s="1">
        <f t="shared" si="12"/>
        <v>-304290.54489892389</v>
      </c>
      <c r="C19" s="1">
        <f t="shared" si="0"/>
        <v>-504.61515362404884</v>
      </c>
      <c r="D19" s="1">
        <f t="shared" si="3"/>
        <v>318233.08643738931</v>
      </c>
      <c r="E19" s="1">
        <f t="shared" si="4"/>
        <v>134995.01945289181</v>
      </c>
      <c r="G19">
        <v>9</v>
      </c>
      <c r="H19" s="1">
        <f t="shared" si="13"/>
        <v>-302249.99999999988</v>
      </c>
      <c r="I19" s="1">
        <f t="shared" si="5"/>
        <v>-501.23124999999982</v>
      </c>
      <c r="J19" s="1">
        <f t="shared" si="6"/>
        <v>318233.08643738931</v>
      </c>
      <c r="K19" s="1">
        <f t="shared" si="7"/>
        <v>132932.81688645447</v>
      </c>
      <c r="M19">
        <v>9</v>
      </c>
      <c r="N19" s="1">
        <f t="shared" si="14"/>
        <v>-307145.27244946233</v>
      </c>
      <c r="O19" s="1">
        <f t="shared" si="1"/>
        <v>-535.18257681202499</v>
      </c>
      <c r="P19" s="1">
        <f t="shared" si="8"/>
        <v>318233.08643738931</v>
      </c>
      <c r="Q19" s="1">
        <f t="shared" si="9"/>
        <v>137659.94169928506</v>
      </c>
      <c r="S19">
        <v>9</v>
      </c>
      <c r="T19" s="1">
        <f t="shared" si="15"/>
        <v>-306124.99999999994</v>
      </c>
      <c r="U19" s="1">
        <f t="shared" si="2"/>
        <v>-533.49062499999991</v>
      </c>
      <c r="V19" s="1">
        <f t="shared" si="10"/>
        <v>318233.08643738931</v>
      </c>
      <c r="W19" s="1">
        <f t="shared" si="11"/>
        <v>136628.84041606635</v>
      </c>
    </row>
    <row r="20" spans="1:23" x14ac:dyDescent="0.25">
      <c r="A20">
        <v>10</v>
      </c>
      <c r="B20" s="1">
        <f t="shared" si="12"/>
        <v>-303650.88927797735</v>
      </c>
      <c r="C20" s="1">
        <f t="shared" si="0"/>
        <v>-503.55439138597916</v>
      </c>
      <c r="D20" s="1">
        <f t="shared" si="3"/>
        <v>319161.26627283171</v>
      </c>
      <c r="E20" s="1">
        <f t="shared" si="4"/>
        <v>136138.21962512977</v>
      </c>
      <c r="G20">
        <v>10</v>
      </c>
      <c r="H20" s="1">
        <f t="shared" si="13"/>
        <v>-301388.88888888876</v>
      </c>
      <c r="I20" s="1">
        <f t="shared" si="5"/>
        <v>-499.80324074074059</v>
      </c>
      <c r="J20" s="1">
        <f t="shared" si="6"/>
        <v>319161.26627283171</v>
      </c>
      <c r="K20" s="1">
        <f t="shared" si="7"/>
        <v>133847.34396644027</v>
      </c>
      <c r="M20">
        <v>10</v>
      </c>
      <c r="N20" s="1">
        <f t="shared" si="14"/>
        <v>-306825.44463898911</v>
      </c>
      <c r="O20" s="1">
        <f t="shared" si="1"/>
        <v>-534.65219569299029</v>
      </c>
      <c r="P20" s="1">
        <f t="shared" si="8"/>
        <v>319161.26627283171</v>
      </c>
      <c r="Q20" s="1">
        <f t="shared" si="9"/>
        <v>139107.94763857895</v>
      </c>
      <c r="S20">
        <v>10</v>
      </c>
      <c r="T20" s="1">
        <f t="shared" si="15"/>
        <v>-305694.44444444438</v>
      </c>
      <c r="U20" s="1">
        <f t="shared" si="2"/>
        <v>-532.77662037037032</v>
      </c>
      <c r="V20" s="1">
        <f t="shared" si="10"/>
        <v>319161.26627283171</v>
      </c>
      <c r="W20" s="1">
        <f t="shared" si="11"/>
        <v>137962.50980923415</v>
      </c>
    </row>
    <row r="21" spans="1:23" x14ac:dyDescent="0.25">
      <c r="A21">
        <v>11</v>
      </c>
      <c r="B21" s="1">
        <f t="shared" si="12"/>
        <v>-303010.17289479275</v>
      </c>
      <c r="C21" s="1">
        <f t="shared" si="0"/>
        <v>-502.49187005053136</v>
      </c>
      <c r="D21" s="1">
        <f t="shared" si="3"/>
        <v>320092.15329946083</v>
      </c>
      <c r="E21" s="1">
        <f t="shared" si="4"/>
        <v>137288.08846503912</v>
      </c>
      <c r="G21">
        <v>11</v>
      </c>
      <c r="H21" s="1">
        <f t="shared" si="13"/>
        <v>-300527.77777777764</v>
      </c>
      <c r="I21" s="1">
        <f t="shared" si="5"/>
        <v>-498.37523148148125</v>
      </c>
      <c r="J21" s="1">
        <f t="shared" si="6"/>
        <v>320092.15329946083</v>
      </c>
      <c r="K21" s="1">
        <f t="shared" si="7"/>
        <v>134768.63379698523</v>
      </c>
      <c r="M21">
        <v>11</v>
      </c>
      <c r="N21" s="1">
        <f t="shared" si="14"/>
        <v>-306505.08644739684</v>
      </c>
      <c r="O21" s="1">
        <f t="shared" si="1"/>
        <v>-534.12093502526648</v>
      </c>
      <c r="P21" s="1">
        <f t="shared" si="8"/>
        <v>320092.15329946083</v>
      </c>
      <c r="Q21" s="1">
        <f t="shared" si="9"/>
        <v>140564.40027918536</v>
      </c>
      <c r="S21">
        <v>11</v>
      </c>
      <c r="T21" s="1">
        <f t="shared" si="15"/>
        <v>-305263.88888888882</v>
      </c>
      <c r="U21" s="1">
        <f t="shared" si="2"/>
        <v>-532.06261574074063</v>
      </c>
      <c r="V21" s="1">
        <f t="shared" si="10"/>
        <v>320092.15329946083</v>
      </c>
      <c r="W21" s="1">
        <f t="shared" si="11"/>
        <v>139304.67294515838</v>
      </c>
    </row>
    <row r="22" spans="1:23" x14ac:dyDescent="0.25">
      <c r="A22">
        <v>12</v>
      </c>
      <c r="B22" s="1">
        <f t="shared" si="12"/>
        <v>-302368.39399027271</v>
      </c>
      <c r="C22" s="1">
        <f t="shared" si="0"/>
        <v>-501.42758670053558</v>
      </c>
      <c r="D22" s="1">
        <f t="shared" si="3"/>
        <v>321025.75541325094</v>
      </c>
      <c r="E22" s="1">
        <f t="shared" si="4"/>
        <v>138444.66487318126</v>
      </c>
      <c r="G22">
        <v>12</v>
      </c>
      <c r="H22" s="1">
        <f t="shared" si="13"/>
        <v>-299666.66666666651</v>
      </c>
      <c r="I22" s="1">
        <f t="shared" si="5"/>
        <v>-496.94722222222202</v>
      </c>
      <c r="J22" s="1">
        <f t="shared" si="6"/>
        <v>321025.75541325094</v>
      </c>
      <c r="K22" s="1">
        <f t="shared" si="7"/>
        <v>135696.72582746763</v>
      </c>
      <c r="M22">
        <v>12</v>
      </c>
      <c r="N22" s="1">
        <f t="shared" si="14"/>
        <v>-306184.19699513685</v>
      </c>
      <c r="O22" s="1">
        <f t="shared" si="1"/>
        <v>-533.58879335026859</v>
      </c>
      <c r="P22" s="1">
        <f t="shared" si="8"/>
        <v>321025.75541325094</v>
      </c>
      <c r="Q22" s="1">
        <f t="shared" si="9"/>
        <v>142029.34889352866</v>
      </c>
      <c r="S22">
        <v>12</v>
      </c>
      <c r="T22" s="1">
        <f t="shared" si="15"/>
        <v>-304833.33333333326</v>
      </c>
      <c r="U22" s="1">
        <f t="shared" si="2"/>
        <v>-531.34861111111104</v>
      </c>
      <c r="V22" s="1">
        <f t="shared" si="10"/>
        <v>321025.75541325094</v>
      </c>
      <c r="W22" s="1">
        <f t="shared" si="11"/>
        <v>140655.37937067181</v>
      </c>
    </row>
    <row r="23" spans="1:23" x14ac:dyDescent="0.25">
      <c r="A23">
        <v>13</v>
      </c>
      <c r="B23" s="1">
        <f t="shared" si="12"/>
        <v>-301725.55080240266</v>
      </c>
      <c r="C23" s="1">
        <f t="shared" si="0"/>
        <v>-500.36153841398442</v>
      </c>
      <c r="D23" s="1">
        <f t="shared" si="3"/>
        <v>321962.08053320623</v>
      </c>
      <c r="E23" s="1">
        <f t="shared" si="4"/>
        <v>139607.98797703756</v>
      </c>
      <c r="G23">
        <v>13</v>
      </c>
      <c r="H23" s="1">
        <f t="shared" si="13"/>
        <v>-298805.55555555539</v>
      </c>
      <c r="I23" s="1">
        <f t="shared" si="5"/>
        <v>-495.51921296296268</v>
      </c>
      <c r="J23" s="1">
        <f t="shared" si="6"/>
        <v>321962.08053320623</v>
      </c>
      <c r="K23" s="1">
        <f t="shared" si="7"/>
        <v>136631.65973738709</v>
      </c>
      <c r="M23">
        <v>13</v>
      </c>
      <c r="N23" s="1">
        <f t="shared" si="14"/>
        <v>-305862.77540120186</v>
      </c>
      <c r="O23" s="1">
        <f t="shared" si="1"/>
        <v>-533.05576920699309</v>
      </c>
      <c r="P23" s="1">
        <f t="shared" si="8"/>
        <v>321962.08053320623</v>
      </c>
      <c r="Q23" s="1">
        <f t="shared" si="9"/>
        <v>143502.84304145561</v>
      </c>
      <c r="S23">
        <v>13</v>
      </c>
      <c r="T23" s="1">
        <f t="shared" si="15"/>
        <v>-304402.77777777769</v>
      </c>
      <c r="U23" s="1">
        <f t="shared" si="2"/>
        <v>-530.63460648148134</v>
      </c>
      <c r="V23" s="1">
        <f t="shared" si="10"/>
        <v>321962.08053320623</v>
      </c>
      <c r="W23" s="1">
        <f t="shared" si="11"/>
        <v>142014.67892163037</v>
      </c>
    </row>
    <row r="24" spans="1:23" x14ac:dyDescent="0.25">
      <c r="A24">
        <v>14</v>
      </c>
      <c r="B24" s="1">
        <f t="shared" si="12"/>
        <v>-301081.64156624605</v>
      </c>
      <c r="C24" s="1">
        <f t="shared" si="0"/>
        <v>-499.29372226402478</v>
      </c>
      <c r="D24" s="1">
        <f t="shared" si="3"/>
        <v>322901.13660142809</v>
      </c>
      <c r="E24" s="1">
        <f t="shared" si="4"/>
        <v>140778.09713233303</v>
      </c>
      <c r="G24">
        <v>14</v>
      </c>
      <c r="H24" s="1">
        <f t="shared" si="13"/>
        <v>-297944.44444444426</v>
      </c>
      <c r="I24" s="1">
        <f t="shared" si="5"/>
        <v>-494.09120370370346</v>
      </c>
      <c r="J24" s="1">
        <f t="shared" si="6"/>
        <v>322901.13660142809</v>
      </c>
      <c r="K24" s="1">
        <f t="shared" si="7"/>
        <v>137573.47543770703</v>
      </c>
      <c r="M24">
        <v>14</v>
      </c>
      <c r="N24" s="1">
        <f t="shared" si="14"/>
        <v>-305540.82078312361</v>
      </c>
      <c r="O24" s="1">
        <f t="shared" si="1"/>
        <v>-532.52186113201333</v>
      </c>
      <c r="P24" s="1">
        <f t="shared" si="8"/>
        <v>322901.13660142809</v>
      </c>
      <c r="Q24" s="1">
        <f t="shared" si="9"/>
        <v>144984.93257191216</v>
      </c>
      <c r="S24">
        <v>14</v>
      </c>
      <c r="T24" s="1">
        <f t="shared" si="15"/>
        <v>-303972.22222222213</v>
      </c>
      <c r="U24" s="1">
        <f t="shared" si="2"/>
        <v>-529.92060185185176</v>
      </c>
      <c r="V24" s="1">
        <f t="shared" si="10"/>
        <v>322901.13660142809</v>
      </c>
      <c r="W24" s="1">
        <f t="shared" si="11"/>
        <v>143382.62172459913</v>
      </c>
    </row>
    <row r="25" spans="1:23" x14ac:dyDescent="0.25">
      <c r="A25">
        <v>15</v>
      </c>
      <c r="B25" s="1">
        <f t="shared" si="12"/>
        <v>-300436.66451393947</v>
      </c>
      <c r="C25" s="1">
        <f t="shared" si="0"/>
        <v>-498.22413531894966</v>
      </c>
      <c r="D25" s="1">
        <f t="shared" si="3"/>
        <v>323842.93158318225</v>
      </c>
      <c r="E25" s="1">
        <f t="shared" si="4"/>
        <v>141955.03192436774</v>
      </c>
      <c r="G25">
        <v>15</v>
      </c>
      <c r="H25" s="1">
        <f t="shared" si="13"/>
        <v>-297083.33333333314</v>
      </c>
      <c r="I25" s="1">
        <f t="shared" si="5"/>
        <v>-492.66319444444412</v>
      </c>
      <c r="J25" s="1">
        <f t="shared" si="6"/>
        <v>323842.93158318225</v>
      </c>
      <c r="K25" s="1">
        <f t="shared" si="7"/>
        <v>138522.21307220476</v>
      </c>
      <c r="M25">
        <v>15</v>
      </c>
      <c r="N25" s="1">
        <f t="shared" si="14"/>
        <v>-305218.33225697035</v>
      </c>
      <c r="O25" s="1">
        <f t="shared" si="1"/>
        <v>-531.98706765947588</v>
      </c>
      <c r="P25" s="1">
        <f t="shared" si="8"/>
        <v>323842.93158318225</v>
      </c>
      <c r="Q25" s="1">
        <f t="shared" si="9"/>
        <v>146475.66762462968</v>
      </c>
      <c r="S25">
        <v>15</v>
      </c>
      <c r="T25" s="1">
        <f t="shared" si="15"/>
        <v>-303541.66666666657</v>
      </c>
      <c r="U25" s="1">
        <f t="shared" si="2"/>
        <v>-529.20659722222206</v>
      </c>
      <c r="V25" s="1">
        <f t="shared" si="10"/>
        <v>323842.93158318225</v>
      </c>
      <c r="W25" s="1">
        <f t="shared" si="11"/>
        <v>144759.25819854817</v>
      </c>
    </row>
    <row r="26" spans="1:23" x14ac:dyDescent="0.25">
      <c r="A26">
        <v>16</v>
      </c>
      <c r="B26" s="1">
        <f t="shared" si="12"/>
        <v>-299790.61787468783</v>
      </c>
      <c r="C26" s="1">
        <f t="shared" si="0"/>
        <v>-497.15277464219071</v>
      </c>
      <c r="D26" s="1">
        <f t="shared" si="3"/>
        <v>324787.47346696653</v>
      </c>
      <c r="E26" s="1">
        <f t="shared" si="4"/>
        <v>143138.83216935597</v>
      </c>
      <c r="G26">
        <v>16</v>
      </c>
      <c r="H26" s="1">
        <f t="shared" si="13"/>
        <v>-296222.22222222202</v>
      </c>
      <c r="I26" s="1">
        <f t="shared" si="5"/>
        <v>-491.23518518518489</v>
      </c>
      <c r="J26" s="1">
        <f t="shared" si="6"/>
        <v>324787.47346696653</v>
      </c>
      <c r="K26" s="1">
        <f t="shared" si="7"/>
        <v>139477.91301882965</v>
      </c>
      <c r="M26">
        <v>16</v>
      </c>
      <c r="N26" s="1">
        <f t="shared" si="14"/>
        <v>-304895.30893734458</v>
      </c>
      <c r="O26" s="1">
        <f t="shared" si="1"/>
        <v>-531.45138732109649</v>
      </c>
      <c r="P26" s="1">
        <f t="shared" si="8"/>
        <v>324787.47346696653</v>
      </c>
      <c r="Q26" s="1">
        <f t="shared" si="9"/>
        <v>147975.0986318214</v>
      </c>
      <c r="S26">
        <v>16</v>
      </c>
      <c r="T26" s="1">
        <f t="shared" si="15"/>
        <v>-303111.11111111101</v>
      </c>
      <c r="U26" s="1">
        <f t="shared" si="2"/>
        <v>-528.49259259259247</v>
      </c>
      <c r="V26" s="1">
        <f t="shared" si="10"/>
        <v>324787.47346696653</v>
      </c>
      <c r="W26" s="1">
        <f t="shared" si="11"/>
        <v>146144.63905655823</v>
      </c>
    </row>
    <row r="27" spans="1:23" x14ac:dyDescent="0.25">
      <c r="A27">
        <v>17</v>
      </c>
      <c r="B27" s="1">
        <f t="shared" si="12"/>
        <v>-299143.49987475941</v>
      </c>
      <c r="C27" s="1">
        <f t="shared" si="0"/>
        <v>-496.07963729230937</v>
      </c>
      <c r="D27" s="1">
        <f t="shared" si="3"/>
        <v>325734.77026457852</v>
      </c>
      <c r="E27" s="1">
        <f t="shared" si="4"/>
        <v>144329.53791577331</v>
      </c>
      <c r="G27">
        <v>17</v>
      </c>
      <c r="H27" s="1">
        <f t="shared" si="13"/>
        <v>-295361.11111111089</v>
      </c>
      <c r="I27" s="1">
        <f t="shared" si="5"/>
        <v>-489.80717592592555</v>
      </c>
      <c r="J27" s="1">
        <f t="shared" si="6"/>
        <v>325734.77026457852</v>
      </c>
      <c r="K27" s="1">
        <f t="shared" si="7"/>
        <v>140440.61589106912</v>
      </c>
      <c r="M27">
        <v>17</v>
      </c>
      <c r="N27" s="1">
        <f t="shared" si="14"/>
        <v>-304571.74993738043</v>
      </c>
      <c r="O27" s="1">
        <f t="shared" si="1"/>
        <v>-530.91481864615594</v>
      </c>
      <c r="P27" s="1">
        <f t="shared" si="8"/>
        <v>325734.77026457852</v>
      </c>
      <c r="Q27" s="1">
        <f t="shared" si="9"/>
        <v>149483.27631988839</v>
      </c>
      <c r="S27">
        <v>17</v>
      </c>
      <c r="T27" s="1">
        <f t="shared" si="15"/>
        <v>-302680.55555555545</v>
      </c>
      <c r="U27" s="1">
        <f t="shared" si="2"/>
        <v>-527.77858796296277</v>
      </c>
      <c r="V27" s="1">
        <f t="shared" si="10"/>
        <v>325734.77026457852</v>
      </c>
      <c r="W27" s="1">
        <f t="shared" si="11"/>
        <v>147538.81530753628</v>
      </c>
    </row>
    <row r="28" spans="1:23" x14ac:dyDescent="0.25">
      <c r="A28">
        <v>18</v>
      </c>
      <c r="B28" s="1">
        <f t="shared" si="12"/>
        <v>-298495.30873748113</v>
      </c>
      <c r="C28" s="1">
        <f t="shared" si="0"/>
        <v>-495.00472032298961</v>
      </c>
      <c r="D28" s="1">
        <f t="shared" si="3"/>
        <v>326684.83001118357</v>
      </c>
      <c r="E28" s="1">
        <f t="shared" si="4"/>
        <v>145527.18944571141</v>
      </c>
      <c r="G28">
        <v>18</v>
      </c>
      <c r="H28" s="1">
        <f t="shared" si="13"/>
        <v>-294499.99999999977</v>
      </c>
      <c r="I28" s="1">
        <f t="shared" si="5"/>
        <v>-488.37916666666632</v>
      </c>
      <c r="J28" s="1">
        <f t="shared" si="6"/>
        <v>326684.83001118357</v>
      </c>
      <c r="K28" s="1">
        <f t="shared" si="7"/>
        <v>141410.36253932255</v>
      </c>
      <c r="M28">
        <v>18</v>
      </c>
      <c r="N28" s="1">
        <f t="shared" si="14"/>
        <v>-304247.65436874132</v>
      </c>
      <c r="O28" s="1">
        <f t="shared" si="1"/>
        <v>-530.37736016149609</v>
      </c>
      <c r="P28" s="1">
        <f t="shared" si="8"/>
        <v>326684.83001118357</v>
      </c>
      <c r="Q28" s="1">
        <f t="shared" si="9"/>
        <v>151000.25171113579</v>
      </c>
      <c r="S28">
        <v>18</v>
      </c>
      <c r="T28" s="1">
        <f t="shared" si="15"/>
        <v>-302249.99999999988</v>
      </c>
      <c r="U28" s="1">
        <f t="shared" si="2"/>
        <v>-527.06458333333319</v>
      </c>
      <c r="V28" s="1">
        <f t="shared" si="10"/>
        <v>326684.83001118357</v>
      </c>
      <c r="W28" s="1">
        <f t="shared" si="11"/>
        <v>148941.83825794136</v>
      </c>
    </row>
    <row r="29" spans="1:23" x14ac:dyDescent="0.25">
      <c r="A29">
        <v>19</v>
      </c>
      <c r="B29" s="1">
        <f t="shared" si="12"/>
        <v>-297846.04268323351</v>
      </c>
      <c r="C29" s="1">
        <f t="shared" si="0"/>
        <v>-493.9280207830289</v>
      </c>
      <c r="D29" s="1">
        <f t="shared" si="3"/>
        <v>327637.66076538287</v>
      </c>
      <c r="E29" s="1">
        <f t="shared" si="4"/>
        <v>146731.8272762408</v>
      </c>
      <c r="G29">
        <v>19</v>
      </c>
      <c r="H29" s="1">
        <f t="shared" si="13"/>
        <v>-293638.88888888864</v>
      </c>
      <c r="I29" s="1">
        <f t="shared" si="5"/>
        <v>-486.95115740740704</v>
      </c>
      <c r="J29" s="1">
        <f t="shared" si="6"/>
        <v>327637.66076538287</v>
      </c>
      <c r="K29" s="1">
        <f t="shared" si="7"/>
        <v>142387.19405228342</v>
      </c>
      <c r="M29">
        <v>19</v>
      </c>
      <c r="N29" s="1">
        <f t="shared" si="14"/>
        <v>-303923.02134161757</v>
      </c>
      <c r="O29" s="1">
        <f t="shared" si="1"/>
        <v>-529.83901039151579</v>
      </c>
      <c r="P29" s="1">
        <f t="shared" si="8"/>
        <v>327637.66076538287</v>
      </c>
      <c r="Q29" s="1">
        <f t="shared" si="9"/>
        <v>152526.0761254988</v>
      </c>
      <c r="S29">
        <v>19</v>
      </c>
      <c r="T29" s="1">
        <f t="shared" si="15"/>
        <v>-301819.44444444432</v>
      </c>
      <c r="U29" s="1">
        <f t="shared" si="2"/>
        <v>-526.35057870370349</v>
      </c>
      <c r="V29" s="1">
        <f t="shared" si="10"/>
        <v>327637.66076538287</v>
      </c>
      <c r="W29" s="1">
        <f t="shared" si="11"/>
        <v>150353.75951352008</v>
      </c>
    </row>
    <row r="30" spans="1:23" x14ac:dyDescent="0.25">
      <c r="A30">
        <v>20</v>
      </c>
      <c r="B30" s="1">
        <f t="shared" si="12"/>
        <v>-297195.69992944592</v>
      </c>
      <c r="C30" s="1">
        <f t="shared" si="0"/>
        <v>-492.84953571633122</v>
      </c>
      <c r="D30" s="1">
        <f t="shared" si="3"/>
        <v>328593.2706092819</v>
      </c>
      <c r="E30" s="1">
        <f t="shared" si="4"/>
        <v>147943.49216078164</v>
      </c>
      <c r="G30">
        <v>20</v>
      </c>
      <c r="H30" s="1">
        <f t="shared" si="13"/>
        <v>-292777.77777777752</v>
      </c>
      <c r="I30" s="1">
        <f t="shared" si="5"/>
        <v>-485.52314814814775</v>
      </c>
      <c r="J30" s="1">
        <f t="shared" si="6"/>
        <v>328593.2706092819</v>
      </c>
      <c r="K30" s="1">
        <f t="shared" si="7"/>
        <v>143371.15175832913</v>
      </c>
      <c r="M30">
        <v>20</v>
      </c>
      <c r="N30" s="1">
        <f t="shared" si="14"/>
        <v>-303597.84996472381</v>
      </c>
      <c r="O30" s="1">
        <f t="shared" si="1"/>
        <v>-529.299767858167</v>
      </c>
      <c r="P30" s="1">
        <f t="shared" si="8"/>
        <v>328593.2706092819</v>
      </c>
      <c r="Q30" s="1">
        <f t="shared" si="9"/>
        <v>154060.80118227893</v>
      </c>
      <c r="S30">
        <v>20</v>
      </c>
      <c r="T30" s="1">
        <f t="shared" si="15"/>
        <v>-301388.88888888876</v>
      </c>
      <c r="U30" s="1">
        <f t="shared" si="2"/>
        <v>-525.63657407407391</v>
      </c>
      <c r="V30" s="1">
        <f t="shared" si="10"/>
        <v>328593.2706092819</v>
      </c>
      <c r="W30" s="1">
        <f t="shared" si="11"/>
        <v>151774.63098105264</v>
      </c>
    </row>
    <row r="31" spans="1:23" x14ac:dyDescent="0.25">
      <c r="A31">
        <v>21</v>
      </c>
      <c r="B31" s="1">
        <f t="shared" si="12"/>
        <v>-296544.27869059169</v>
      </c>
      <c r="C31" s="1">
        <f t="shared" si="0"/>
        <v>-491.76926216189787</v>
      </c>
      <c r="D31" s="1">
        <f t="shared" si="3"/>
        <v>329551.66764855897</v>
      </c>
      <c r="E31" s="1">
        <f t="shared" si="4"/>
        <v>149162.22509048227</v>
      </c>
      <c r="G31">
        <v>21</v>
      </c>
      <c r="H31" s="1">
        <f t="shared" si="13"/>
        <v>-291916.6666666664</v>
      </c>
      <c r="I31" s="1">
        <f t="shared" si="5"/>
        <v>-484.09513888888847</v>
      </c>
      <c r="J31" s="1">
        <f t="shared" si="6"/>
        <v>329551.66764855897</v>
      </c>
      <c r="K31" s="1">
        <f t="shared" si="7"/>
        <v>144362.27722691937</v>
      </c>
      <c r="M31">
        <v>21</v>
      </c>
      <c r="N31" s="1">
        <f t="shared" si="14"/>
        <v>-303272.13934529672</v>
      </c>
      <c r="O31" s="1">
        <f t="shared" si="1"/>
        <v>-528.75963108095038</v>
      </c>
      <c r="P31" s="1">
        <f t="shared" si="8"/>
        <v>329551.66764855897</v>
      </c>
      <c r="Q31" s="1">
        <f t="shared" si="9"/>
        <v>155604.47880189028</v>
      </c>
      <c r="S31">
        <v>21</v>
      </c>
      <c r="T31" s="1">
        <f t="shared" si="15"/>
        <v>-300958.3333333332</v>
      </c>
      <c r="U31" s="1">
        <f t="shared" si="2"/>
        <v>-524.92256944444421</v>
      </c>
      <c r="V31" s="1">
        <f t="shared" si="10"/>
        <v>329551.66764855897</v>
      </c>
      <c r="W31" s="1">
        <f t="shared" si="11"/>
        <v>153204.50487010879</v>
      </c>
    </row>
    <row r="32" spans="1:23" x14ac:dyDescent="0.25">
      <c r="A32">
        <v>22</v>
      </c>
      <c r="B32" s="1">
        <f t="shared" si="12"/>
        <v>-295891.77717818302</v>
      </c>
      <c r="C32" s="1">
        <f t="shared" si="0"/>
        <v>-490.68719715382025</v>
      </c>
      <c r="D32" s="1">
        <f t="shared" si="3"/>
        <v>330512.86001253396</v>
      </c>
      <c r="E32" s="1">
        <f t="shared" si="4"/>
        <v>150388.06729560616</v>
      </c>
      <c r="G32">
        <v>22</v>
      </c>
      <c r="H32" s="1">
        <f t="shared" si="13"/>
        <v>-291055.55555555527</v>
      </c>
      <c r="I32" s="1">
        <f t="shared" si="5"/>
        <v>-482.66712962962919</v>
      </c>
      <c r="J32" s="1">
        <f t="shared" si="6"/>
        <v>330512.86001253396</v>
      </c>
      <c r="K32" s="1">
        <f t="shared" si="7"/>
        <v>145360.61227000231</v>
      </c>
      <c r="M32">
        <v>22</v>
      </c>
      <c r="N32" s="1">
        <f t="shared" si="14"/>
        <v>-302945.88858909241</v>
      </c>
      <c r="O32" s="1">
        <f t="shared" si="1"/>
        <v>-528.21859857691163</v>
      </c>
      <c r="P32" s="1">
        <f t="shared" si="8"/>
        <v>330512.86001253396</v>
      </c>
      <c r="Q32" s="1">
        <f t="shared" si="9"/>
        <v>157157.16120761601</v>
      </c>
      <c r="S32">
        <v>22</v>
      </c>
      <c r="T32" s="1">
        <f t="shared" si="15"/>
        <v>-300527.77777777764</v>
      </c>
      <c r="U32" s="1">
        <f t="shared" si="2"/>
        <v>-524.20856481481462</v>
      </c>
      <c r="V32" s="1">
        <f t="shared" si="10"/>
        <v>330512.86001253396</v>
      </c>
      <c r="W32" s="1">
        <f t="shared" si="11"/>
        <v>154643.43369481404</v>
      </c>
    </row>
    <row r="33" spans="1:23" x14ac:dyDescent="0.25">
      <c r="A33">
        <v>23</v>
      </c>
      <c r="B33" s="1">
        <f t="shared" si="12"/>
        <v>-295238.19360076624</v>
      </c>
      <c r="C33" s="1">
        <f t="shared" si="0"/>
        <v>-489.60333772127069</v>
      </c>
      <c r="D33" s="1">
        <f t="shared" si="3"/>
        <v>331476.85585423716</v>
      </c>
      <c r="E33" s="1">
        <f t="shared" si="4"/>
        <v>151621.06024692662</v>
      </c>
      <c r="G33">
        <v>23</v>
      </c>
      <c r="H33" s="1">
        <f t="shared" si="13"/>
        <v>-290194.44444444415</v>
      </c>
      <c r="I33" s="1">
        <f t="shared" si="5"/>
        <v>-481.2391203703699</v>
      </c>
      <c r="J33" s="1">
        <f t="shared" si="6"/>
        <v>331476.85585423716</v>
      </c>
      <c r="K33" s="1">
        <f t="shared" si="7"/>
        <v>146366.19894342919</v>
      </c>
      <c r="M33">
        <v>23</v>
      </c>
      <c r="N33" s="1">
        <f t="shared" si="14"/>
        <v>-302619.09680038405</v>
      </c>
      <c r="O33" s="1">
        <f t="shared" si="1"/>
        <v>-527.67666886063694</v>
      </c>
      <c r="P33" s="1">
        <f t="shared" si="8"/>
        <v>331476.85585423716</v>
      </c>
      <c r="Q33" s="1">
        <f t="shared" si="9"/>
        <v>158718.90092737516</v>
      </c>
      <c r="S33">
        <v>23</v>
      </c>
      <c r="T33" s="1">
        <f t="shared" si="15"/>
        <v>-300097.22222222207</v>
      </c>
      <c r="U33" s="1">
        <f t="shared" si="2"/>
        <v>-523.49456018518492</v>
      </c>
      <c r="V33" s="1">
        <f t="shared" si="10"/>
        <v>331476.85585423716</v>
      </c>
      <c r="W33" s="1">
        <f t="shared" si="11"/>
        <v>156091.47027562637</v>
      </c>
    </row>
    <row r="34" spans="1:23" x14ac:dyDescent="0.25">
      <c r="A34">
        <v>24</v>
      </c>
      <c r="B34" s="1">
        <f t="shared" si="12"/>
        <v>-294583.52616391692</v>
      </c>
      <c r="C34" s="1">
        <f t="shared" si="0"/>
        <v>-488.51768088849559</v>
      </c>
      <c r="D34" s="1">
        <f t="shared" si="3"/>
        <v>332443.66335047869</v>
      </c>
      <c r="E34" s="1">
        <f t="shared" si="4"/>
        <v>152861.24565712977</v>
      </c>
      <c r="G34">
        <v>24</v>
      </c>
      <c r="H34" s="1">
        <f t="shared" si="13"/>
        <v>-289333.33333333302</v>
      </c>
      <c r="I34" s="1">
        <f t="shared" si="5"/>
        <v>-479.81111111111062</v>
      </c>
      <c r="J34" s="1">
        <f t="shared" si="6"/>
        <v>332443.66335047869</v>
      </c>
      <c r="K34" s="1">
        <f t="shared" si="7"/>
        <v>147379.07954837696</v>
      </c>
      <c r="M34">
        <v>24</v>
      </c>
      <c r="N34" s="1">
        <f t="shared" si="14"/>
        <v>-302291.76308195945</v>
      </c>
      <c r="O34" s="1">
        <f t="shared" si="1"/>
        <v>-527.13384044424947</v>
      </c>
      <c r="P34" s="1">
        <f t="shared" si="8"/>
        <v>332443.66335047869</v>
      </c>
      <c r="Q34" s="1">
        <f t="shared" si="9"/>
        <v>160289.75079549957</v>
      </c>
      <c r="S34">
        <v>24</v>
      </c>
      <c r="T34" s="1">
        <f t="shared" si="15"/>
        <v>-299666.66666666651</v>
      </c>
      <c r="U34" s="1">
        <f t="shared" si="2"/>
        <v>-522.78055555555534</v>
      </c>
      <c r="V34" s="1">
        <f t="shared" si="10"/>
        <v>332443.66335047869</v>
      </c>
      <c r="W34" s="1">
        <f t="shared" si="11"/>
        <v>157548.66774112306</v>
      </c>
    </row>
    <row r="35" spans="1:23" x14ac:dyDescent="0.25">
      <c r="A35">
        <v>25</v>
      </c>
      <c r="B35" s="1">
        <f t="shared" si="12"/>
        <v>-293927.77307023481</v>
      </c>
      <c r="C35" s="1">
        <f t="shared" si="0"/>
        <v>-487.43022367480609</v>
      </c>
      <c r="D35" s="1">
        <f t="shared" si="3"/>
        <v>333413.29070191761</v>
      </c>
      <c r="E35" s="1">
        <f t="shared" si="4"/>
        <v>154108.66548222577</v>
      </c>
      <c r="G35">
        <v>25</v>
      </c>
      <c r="H35" s="1">
        <f t="shared" si="13"/>
        <v>-288472.2222222219</v>
      </c>
      <c r="I35" s="1">
        <f t="shared" si="5"/>
        <v>-478.38310185185134</v>
      </c>
      <c r="J35" s="1">
        <f t="shared" si="6"/>
        <v>333413.29070191761</v>
      </c>
      <c r="K35" s="1">
        <f t="shared" si="7"/>
        <v>148399.29663277953</v>
      </c>
      <c r="M35">
        <v>25</v>
      </c>
      <c r="N35" s="1">
        <f t="shared" si="14"/>
        <v>-301963.88653511845</v>
      </c>
      <c r="O35" s="1">
        <f t="shared" si="1"/>
        <v>-526.59011183740472</v>
      </c>
      <c r="P35" s="1">
        <f t="shared" si="8"/>
        <v>333413.29070191761</v>
      </c>
      <c r="Q35" s="1">
        <f t="shared" si="9"/>
        <v>161869.76395452136</v>
      </c>
      <c r="S35">
        <v>25</v>
      </c>
      <c r="T35" s="1">
        <f t="shared" si="15"/>
        <v>-299236.11111111095</v>
      </c>
      <c r="U35" s="1">
        <f t="shared" si="2"/>
        <v>-522.06655092592564</v>
      </c>
      <c r="V35" s="1">
        <f t="shared" si="10"/>
        <v>333413.29070191761</v>
      </c>
      <c r="W35" s="1">
        <f t="shared" si="11"/>
        <v>159015.07952979812</v>
      </c>
    </row>
    <row r="36" spans="1:23" x14ac:dyDescent="0.25">
      <c r="A36">
        <v>26</v>
      </c>
      <c r="B36" s="1">
        <f t="shared" si="12"/>
        <v>-293270.93251933903</v>
      </c>
      <c r="C36" s="1">
        <f t="shared" si="0"/>
        <v>-486.34096309457055</v>
      </c>
      <c r="D36" s="1">
        <f t="shared" si="3"/>
        <v>334385.74613313156</v>
      </c>
      <c r="E36" s="1">
        <f t="shared" si="4"/>
        <v>155363.36192296818</v>
      </c>
      <c r="G36">
        <v>26</v>
      </c>
      <c r="H36" s="1">
        <f t="shared" si="13"/>
        <v>-287611.11111111077</v>
      </c>
      <c r="I36" s="1">
        <f t="shared" si="5"/>
        <v>-476.95509259259205</v>
      </c>
      <c r="J36" s="1">
        <f t="shared" si="6"/>
        <v>334385.74613313156</v>
      </c>
      <c r="K36" s="1">
        <f t="shared" si="7"/>
        <v>149426.89299276701</v>
      </c>
      <c r="M36">
        <v>26</v>
      </c>
      <c r="N36" s="1">
        <f t="shared" si="14"/>
        <v>-301635.46625967062</v>
      </c>
      <c r="O36" s="1">
        <f t="shared" si="1"/>
        <v>-526.04548154728707</v>
      </c>
      <c r="P36" s="1">
        <f t="shared" si="8"/>
        <v>334385.74613313156</v>
      </c>
      <c r="Q36" s="1">
        <f t="shared" si="9"/>
        <v>163458.99385697077</v>
      </c>
      <c r="S36">
        <v>26</v>
      </c>
      <c r="T36" s="1">
        <f t="shared" si="15"/>
        <v>-298805.55555555539</v>
      </c>
      <c r="U36" s="1">
        <f t="shared" si="2"/>
        <v>-521.35254629629605</v>
      </c>
      <c r="V36" s="1">
        <f t="shared" si="10"/>
        <v>334385.74613313156</v>
      </c>
      <c r="W36" s="1">
        <f t="shared" si="11"/>
        <v>160490.75939187009</v>
      </c>
    </row>
    <row r="37" spans="1:23" x14ac:dyDescent="0.25">
      <c r="A37">
        <v>27</v>
      </c>
      <c r="B37" s="1">
        <f t="shared" si="12"/>
        <v>-292613.00270786299</v>
      </c>
      <c r="C37" s="1">
        <f t="shared" si="0"/>
        <v>-485.24989615720614</v>
      </c>
      <c r="D37" s="1">
        <f t="shared" si="3"/>
        <v>335361.03789268655</v>
      </c>
      <c r="E37" s="1">
        <f t="shared" si="4"/>
        <v>156625.37742628157</v>
      </c>
      <c r="G37">
        <v>27</v>
      </c>
      <c r="H37" s="1">
        <f t="shared" si="13"/>
        <v>-286749.99999999965</v>
      </c>
      <c r="I37" s="1">
        <f t="shared" si="5"/>
        <v>-475.52708333333277</v>
      </c>
      <c r="J37" s="1">
        <f t="shared" si="6"/>
        <v>335361.03789268655</v>
      </c>
      <c r="K37" s="1">
        <f t="shared" si="7"/>
        <v>150461.91167411371</v>
      </c>
      <c r="M37">
        <v>27</v>
      </c>
      <c r="N37" s="1">
        <f t="shared" si="14"/>
        <v>-301306.50135393266</v>
      </c>
      <c r="O37" s="1">
        <f t="shared" si="1"/>
        <v>-525.49994807860503</v>
      </c>
      <c r="P37" s="1">
        <f t="shared" si="8"/>
        <v>335361.03789268655</v>
      </c>
      <c r="Q37" s="1">
        <f t="shared" si="9"/>
        <v>165057.49426718449</v>
      </c>
      <c r="S37">
        <v>27</v>
      </c>
      <c r="T37" s="1">
        <f t="shared" si="15"/>
        <v>-298374.99999999983</v>
      </c>
      <c r="U37" s="1">
        <f t="shared" si="2"/>
        <v>-520.63854166666636</v>
      </c>
      <c r="V37" s="1">
        <f t="shared" si="10"/>
        <v>335361.03789268655</v>
      </c>
      <c r="W37" s="1">
        <f t="shared" si="11"/>
        <v>161975.76139110044</v>
      </c>
    </row>
    <row r="38" spans="1:23" x14ac:dyDescent="0.25">
      <c r="A38">
        <v>28</v>
      </c>
      <c r="B38" s="1">
        <f t="shared" si="12"/>
        <v>-291953.98182944959</v>
      </c>
      <c r="C38" s="1">
        <f t="shared" si="0"/>
        <v>-484.15701986717062</v>
      </c>
      <c r="D38" s="1">
        <f t="shared" si="3"/>
        <v>336339.17425320687</v>
      </c>
      <c r="E38" s="1">
        <f t="shared" si="4"/>
        <v>157894.75468669762</v>
      </c>
      <c r="G38">
        <v>28</v>
      </c>
      <c r="H38" s="1">
        <f t="shared" si="13"/>
        <v>-285888.88888888853</v>
      </c>
      <c r="I38" s="1">
        <f t="shared" si="5"/>
        <v>-474.09907407407349</v>
      </c>
      <c r="J38" s="1">
        <f t="shared" si="6"/>
        <v>336339.17425320687</v>
      </c>
      <c r="K38" s="1">
        <f t="shared" si="7"/>
        <v>151504.39597369419</v>
      </c>
      <c r="M38">
        <v>28</v>
      </c>
      <c r="N38" s="1">
        <f t="shared" si="14"/>
        <v>-300976.99091472599</v>
      </c>
      <c r="O38" s="1">
        <f t="shared" si="1"/>
        <v>-524.95350993358727</v>
      </c>
      <c r="P38" s="1">
        <f t="shared" si="8"/>
        <v>336339.17425320687</v>
      </c>
      <c r="Q38" s="1">
        <f t="shared" si="9"/>
        <v>166665.31926312443</v>
      </c>
      <c r="S38">
        <v>28</v>
      </c>
      <c r="T38" s="1">
        <f t="shared" si="15"/>
        <v>-297944.44444444426</v>
      </c>
      <c r="U38" s="1">
        <f t="shared" si="2"/>
        <v>-519.92453703703677</v>
      </c>
      <c r="V38" s="1">
        <f t="shared" si="10"/>
        <v>336339.17425320687</v>
      </c>
      <c r="W38" s="1">
        <f t="shared" si="11"/>
        <v>163470.13990662261</v>
      </c>
    </row>
    <row r="39" spans="1:23" x14ac:dyDescent="0.25">
      <c r="A39">
        <v>29</v>
      </c>
      <c r="B39" s="1">
        <f t="shared" si="12"/>
        <v>-291293.86807474616</v>
      </c>
      <c r="C39" s="1">
        <f t="shared" si="0"/>
        <v>-483.06233122395406</v>
      </c>
      <c r="D39" s="1">
        <f t="shared" si="3"/>
        <v>337320.1635114454</v>
      </c>
      <c r="E39" s="1">
        <f t="shared" si="4"/>
        <v>159171.53664779945</v>
      </c>
      <c r="G39">
        <v>29</v>
      </c>
      <c r="H39" s="1">
        <f t="shared" si="13"/>
        <v>-285027.7777777774</v>
      </c>
      <c r="I39" s="1">
        <f t="shared" si="5"/>
        <v>-472.6710648148142</v>
      </c>
      <c r="J39" s="1">
        <f t="shared" si="6"/>
        <v>337320.1635114454</v>
      </c>
      <c r="K39" s="1">
        <f t="shared" si="7"/>
        <v>152554.38944094814</v>
      </c>
      <c r="M39">
        <v>29</v>
      </c>
      <c r="N39" s="1">
        <f t="shared" si="14"/>
        <v>-300646.93403737433</v>
      </c>
      <c r="O39" s="1">
        <f t="shared" si="1"/>
        <v>-524.40616561197908</v>
      </c>
      <c r="P39" s="1">
        <f t="shared" si="8"/>
        <v>337320.1635114454</v>
      </c>
      <c r="Q39" s="1">
        <f t="shared" si="9"/>
        <v>168282.52323820736</v>
      </c>
      <c r="S39">
        <v>29</v>
      </c>
      <c r="T39" s="1">
        <f t="shared" si="15"/>
        <v>-297513.8888888887</v>
      </c>
      <c r="U39" s="1">
        <f t="shared" si="2"/>
        <v>-519.21053240740707</v>
      </c>
      <c r="V39" s="1">
        <f t="shared" si="10"/>
        <v>337320.1635114454</v>
      </c>
      <c r="W39" s="1">
        <f t="shared" si="11"/>
        <v>164973.94963478163</v>
      </c>
    </row>
    <row r="40" spans="1:23" x14ac:dyDescent="0.25">
      <c r="A40">
        <v>30</v>
      </c>
      <c r="B40" s="1">
        <f t="shared" si="12"/>
        <v>-290632.65963139955</v>
      </c>
      <c r="C40" s="1">
        <f t="shared" si="0"/>
        <v>-481.96582722207091</v>
      </c>
      <c r="D40" s="1">
        <f t="shared" si="3"/>
        <v>338304.01398835378</v>
      </c>
      <c r="E40" s="1">
        <f t="shared" si="4"/>
        <v>160455.76650367436</v>
      </c>
      <c r="G40">
        <v>30</v>
      </c>
      <c r="H40" s="1">
        <f t="shared" si="13"/>
        <v>-284166.66666666628</v>
      </c>
      <c r="I40" s="1">
        <f t="shared" si="5"/>
        <v>-471.24305555555492</v>
      </c>
      <c r="J40" s="1">
        <f t="shared" si="6"/>
        <v>338304.01398835378</v>
      </c>
      <c r="K40" s="1">
        <f t="shared" si="7"/>
        <v>153611.93587935367</v>
      </c>
      <c r="M40">
        <v>30</v>
      </c>
      <c r="N40" s="1">
        <f t="shared" si="14"/>
        <v>-300316.32981570106</v>
      </c>
      <c r="O40" s="1">
        <f t="shared" si="1"/>
        <v>-523.85791361103759</v>
      </c>
      <c r="P40" s="1">
        <f t="shared" si="8"/>
        <v>338304.01398835378</v>
      </c>
      <c r="Q40" s="1">
        <f t="shared" si="9"/>
        <v>169909.16090314495</v>
      </c>
      <c r="S40">
        <v>30</v>
      </c>
      <c r="T40" s="1">
        <f t="shared" si="15"/>
        <v>-297083.33333333314</v>
      </c>
      <c r="U40" s="1">
        <f t="shared" si="2"/>
        <v>-518.49652777777749</v>
      </c>
      <c r="V40" s="1">
        <f t="shared" si="10"/>
        <v>338304.01398835378</v>
      </c>
      <c r="W40" s="1">
        <f t="shared" si="11"/>
        <v>166487.24559098453</v>
      </c>
    </row>
    <row r="41" spans="1:23" x14ac:dyDescent="0.25">
      <c r="A41">
        <v>31</v>
      </c>
      <c r="B41" s="1">
        <f t="shared" si="12"/>
        <v>-289970.35468405107</v>
      </c>
      <c r="C41" s="1">
        <f t="shared" si="0"/>
        <v>-480.86750485105136</v>
      </c>
      <c r="D41" s="1">
        <f t="shared" si="3"/>
        <v>339290.73402915313</v>
      </c>
      <c r="E41" s="1">
        <f t="shared" si="4"/>
        <v>161747.4877003752</v>
      </c>
      <c r="G41">
        <v>31</v>
      </c>
      <c r="H41" s="1">
        <f t="shared" si="13"/>
        <v>-283305.55555555515</v>
      </c>
      <c r="I41" s="1">
        <f t="shared" si="5"/>
        <v>-469.81504629629563</v>
      </c>
      <c r="J41" s="1">
        <f t="shared" si="6"/>
        <v>339290.73402915313</v>
      </c>
      <c r="K41" s="1">
        <f t="shared" si="7"/>
        <v>154677.07934790914</v>
      </c>
      <c r="M41">
        <v>31</v>
      </c>
      <c r="N41" s="1">
        <f t="shared" si="14"/>
        <v>-299985.17734202684</v>
      </c>
      <c r="O41" s="1">
        <f t="shared" si="1"/>
        <v>-523.30875242552781</v>
      </c>
      <c r="P41" s="1">
        <f t="shared" si="8"/>
        <v>339290.73402915313</v>
      </c>
      <c r="Q41" s="1">
        <f t="shared" si="9"/>
        <v>171545.28728779466</v>
      </c>
      <c r="S41">
        <v>31</v>
      </c>
      <c r="T41" s="1">
        <f t="shared" si="15"/>
        <v>-296652.77777777758</v>
      </c>
      <c r="U41" s="1">
        <f t="shared" si="2"/>
        <v>-517.78252314814779</v>
      </c>
      <c r="V41" s="1">
        <f t="shared" si="10"/>
        <v>339290.73402915313</v>
      </c>
      <c r="W41" s="1">
        <f t="shared" si="11"/>
        <v>168010.08311156157</v>
      </c>
    </row>
    <row r="42" spans="1:23" x14ac:dyDescent="0.25">
      <c r="A42">
        <v>32</v>
      </c>
      <c r="B42" s="1">
        <f t="shared" si="12"/>
        <v>-289306.95141433156</v>
      </c>
      <c r="C42" s="1">
        <f t="shared" si="0"/>
        <v>-479.76736109543322</v>
      </c>
      <c r="D42" s="1">
        <f t="shared" si="3"/>
        <v>340280.33200340485</v>
      </c>
      <c r="E42" s="1">
        <f t="shared" si="4"/>
        <v>163046.74393739016</v>
      </c>
      <c r="G42">
        <v>32</v>
      </c>
      <c r="H42" s="1">
        <f t="shared" si="13"/>
        <v>-282444.44444444403</v>
      </c>
      <c r="I42" s="1">
        <f t="shared" si="5"/>
        <v>-468.38703703703641</v>
      </c>
      <c r="J42" s="1">
        <f t="shared" si="6"/>
        <v>340280.33200340485</v>
      </c>
      <c r="K42" s="1">
        <f t="shared" si="7"/>
        <v>155749.86416262379</v>
      </c>
      <c r="M42">
        <v>32</v>
      </c>
      <c r="N42" s="1">
        <f t="shared" si="14"/>
        <v>-299653.47570716712</v>
      </c>
      <c r="O42" s="1">
        <f t="shared" si="1"/>
        <v>-522.75868054771877</v>
      </c>
      <c r="P42" s="1">
        <f t="shared" si="8"/>
        <v>340280.33200340485</v>
      </c>
      <c r="Q42" s="1">
        <f t="shared" si="9"/>
        <v>173190.95774302151</v>
      </c>
      <c r="S42">
        <v>32</v>
      </c>
      <c r="T42" s="1">
        <f t="shared" si="15"/>
        <v>-296222.22222222202</v>
      </c>
      <c r="U42" s="1">
        <f t="shared" si="2"/>
        <v>-517.0685185185182</v>
      </c>
      <c r="V42" s="1">
        <f t="shared" si="10"/>
        <v>340280.33200340485</v>
      </c>
      <c r="W42" s="1">
        <f t="shared" si="11"/>
        <v>169542.51785563826</v>
      </c>
    </row>
    <row r="43" spans="1:23" x14ac:dyDescent="0.25">
      <c r="A43">
        <v>33</v>
      </c>
      <c r="B43" s="1">
        <f t="shared" si="12"/>
        <v>-288642.44800085638</v>
      </c>
      <c r="C43" s="1">
        <f t="shared" si="0"/>
        <v>-478.66539293475353</v>
      </c>
      <c r="D43" s="1">
        <f t="shared" si="3"/>
        <v>341272.81630508148</v>
      </c>
      <c r="E43" s="1">
        <f t="shared" si="4"/>
        <v>164353.57916912102</v>
      </c>
      <c r="G43">
        <v>33</v>
      </c>
      <c r="H43" s="1">
        <f t="shared" si="13"/>
        <v>-281583.33333333291</v>
      </c>
      <c r="I43" s="1">
        <f t="shared" si="5"/>
        <v>-466.95902777777707</v>
      </c>
      <c r="J43" s="1">
        <f t="shared" si="6"/>
        <v>341272.81630508148</v>
      </c>
      <c r="K43" s="1">
        <f t="shared" si="7"/>
        <v>156830.33489801688</v>
      </c>
      <c r="M43">
        <v>33</v>
      </c>
      <c r="N43" s="1">
        <f t="shared" si="14"/>
        <v>-299321.22400042956</v>
      </c>
      <c r="O43" s="1">
        <f t="shared" si="1"/>
        <v>-522.20769646737904</v>
      </c>
      <c r="P43" s="1">
        <f t="shared" si="8"/>
        <v>341272.81630508148</v>
      </c>
      <c r="Q43" s="1">
        <f t="shared" si="9"/>
        <v>174846.22794257052</v>
      </c>
      <c r="S43">
        <v>33</v>
      </c>
      <c r="T43" s="1">
        <f t="shared" si="15"/>
        <v>-295791.66666666645</v>
      </c>
      <c r="U43" s="1">
        <f t="shared" si="2"/>
        <v>-516.3545138888885</v>
      </c>
      <c r="V43" s="1">
        <f t="shared" si="10"/>
        <v>341272.81630508148</v>
      </c>
      <c r="W43" s="1">
        <f t="shared" si="11"/>
        <v>171084.60580701838</v>
      </c>
    </row>
    <row r="44" spans="1:23" x14ac:dyDescent="0.25">
      <c r="A44">
        <v>34</v>
      </c>
      <c r="B44" s="1">
        <f t="shared" si="12"/>
        <v>-287976.84261922055</v>
      </c>
      <c r="C44" s="1">
        <f t="shared" si="0"/>
        <v>-477.56159734354077</v>
      </c>
      <c r="D44" s="1">
        <f t="shared" si="3"/>
        <v>342268.19535263797</v>
      </c>
      <c r="E44" s="1">
        <f t="shared" si="4"/>
        <v>165668.03760637032</v>
      </c>
      <c r="G44">
        <v>34</v>
      </c>
      <c r="H44" s="1">
        <f t="shared" si="13"/>
        <v>-280722.22222222178</v>
      </c>
      <c r="I44" s="1">
        <f t="shared" si="5"/>
        <v>-465.53101851851784</v>
      </c>
      <c r="J44" s="1">
        <f t="shared" si="6"/>
        <v>342268.19535263797</v>
      </c>
      <c r="K44" s="1">
        <f t="shared" si="7"/>
        <v>157918.53638862568</v>
      </c>
      <c r="M44">
        <v>34</v>
      </c>
      <c r="N44" s="1">
        <f t="shared" si="14"/>
        <v>-298988.4213096117</v>
      </c>
      <c r="O44" s="1">
        <f t="shared" si="1"/>
        <v>-521.6557986717728</v>
      </c>
      <c r="P44" s="1">
        <f t="shared" si="8"/>
        <v>342268.19535263797</v>
      </c>
      <c r="Q44" s="1">
        <f t="shared" si="9"/>
        <v>176511.15388495024</v>
      </c>
      <c r="S44">
        <v>34</v>
      </c>
      <c r="T44" s="1">
        <f t="shared" si="15"/>
        <v>-295361.11111111089</v>
      </c>
      <c r="U44" s="1">
        <f t="shared" si="2"/>
        <v>-515.64050925925892</v>
      </c>
      <c r="V44" s="1">
        <f t="shared" si="10"/>
        <v>342268.19535263797</v>
      </c>
      <c r="W44" s="1">
        <f t="shared" si="11"/>
        <v>172636.40327607785</v>
      </c>
    </row>
    <row r="45" spans="1:23" x14ac:dyDescent="0.25">
      <c r="A45">
        <v>35</v>
      </c>
      <c r="B45" s="1">
        <f t="shared" si="12"/>
        <v>-287310.1334419935</v>
      </c>
      <c r="C45" s="1">
        <f t="shared" si="0"/>
        <v>-476.45597129130596</v>
      </c>
      <c r="D45" s="1">
        <f t="shared" si="3"/>
        <v>343266.47758908314</v>
      </c>
      <c r="E45" s="1">
        <f t="shared" si="4"/>
        <v>166990.1637178369</v>
      </c>
      <c r="G45">
        <v>35</v>
      </c>
      <c r="H45" s="1">
        <f t="shared" si="13"/>
        <v>-279861.11111111066</v>
      </c>
      <c r="I45" s="1">
        <f t="shared" si="5"/>
        <v>-464.1030092592585</v>
      </c>
      <c r="J45" s="1">
        <f t="shared" si="6"/>
        <v>343266.47758908314</v>
      </c>
      <c r="K45" s="1">
        <f t="shared" si="7"/>
        <v>159014.51373052227</v>
      </c>
      <c r="M45">
        <v>35</v>
      </c>
      <c r="N45" s="1">
        <f t="shared" si="14"/>
        <v>-298655.06672099821</v>
      </c>
      <c r="O45" s="1">
        <f t="shared" si="1"/>
        <v>-521.10298564565539</v>
      </c>
      <c r="P45" s="1">
        <f t="shared" si="8"/>
        <v>343266.47758908314</v>
      </c>
      <c r="Q45" s="1">
        <f t="shared" si="9"/>
        <v>178185.79189532716</v>
      </c>
      <c r="S45">
        <v>35</v>
      </c>
      <c r="T45" s="1">
        <f t="shared" si="15"/>
        <v>-294930.55555555533</v>
      </c>
      <c r="U45" s="1">
        <f t="shared" si="2"/>
        <v>-514.92650462962922</v>
      </c>
      <c r="V45" s="1">
        <f t="shared" si="10"/>
        <v>343266.47758908314</v>
      </c>
      <c r="W45" s="1">
        <f t="shared" si="11"/>
        <v>174197.96690166977</v>
      </c>
    </row>
    <row r="46" spans="1:23" x14ac:dyDescent="0.25">
      <c r="A46">
        <v>36</v>
      </c>
      <c r="B46" s="1">
        <f t="shared" si="12"/>
        <v>-286642.31863871421</v>
      </c>
      <c r="C46" s="1">
        <f t="shared" si="0"/>
        <v>-475.34851174253441</v>
      </c>
      <c r="D46" s="1">
        <f t="shared" si="3"/>
        <v>344267.67148205132</v>
      </c>
      <c r="E46" s="1">
        <f t="shared" si="4"/>
        <v>168320.00223162037</v>
      </c>
      <c r="G46">
        <v>36</v>
      </c>
      <c r="H46" s="1">
        <f t="shared" si="13"/>
        <v>-278999.99999999953</v>
      </c>
      <c r="I46" s="1">
        <f t="shared" si="5"/>
        <v>-462.67499999999927</v>
      </c>
      <c r="J46" s="1">
        <f t="shared" si="6"/>
        <v>344267.67148205132</v>
      </c>
      <c r="K46" s="1">
        <f t="shared" si="7"/>
        <v>160118.31228283921</v>
      </c>
      <c r="M46">
        <v>36</v>
      </c>
      <c r="N46" s="1">
        <f t="shared" si="14"/>
        <v>-298321.15931935859</v>
      </c>
      <c r="O46" s="1">
        <f t="shared" si="1"/>
        <v>-520.54925587126968</v>
      </c>
      <c r="P46" s="1">
        <f t="shared" si="8"/>
        <v>344267.67148205132</v>
      </c>
      <c r="Q46" s="1">
        <f t="shared" si="9"/>
        <v>179870.19862743127</v>
      </c>
      <c r="S46">
        <v>36</v>
      </c>
      <c r="T46" s="1">
        <f t="shared" si="15"/>
        <v>-294499.99999999977</v>
      </c>
      <c r="U46" s="1">
        <f t="shared" si="2"/>
        <v>-514.21249999999964</v>
      </c>
      <c r="V46" s="1">
        <f t="shared" si="10"/>
        <v>344267.67148205132</v>
      </c>
      <c r="W46" s="1">
        <f t="shared" si="11"/>
        <v>175769.35365304063</v>
      </c>
    </row>
    <row r="47" spans="1:23" x14ac:dyDescent="0.25">
      <c r="A47">
        <v>37</v>
      </c>
      <c r="B47" s="1">
        <f t="shared" si="12"/>
        <v>-285973.39637588616</v>
      </c>
      <c r="C47" s="1">
        <f t="shared" si="0"/>
        <v>-474.23921565667791</v>
      </c>
      <c r="D47" s="1">
        <f t="shared" si="3"/>
        <v>345271.78552387399</v>
      </c>
      <c r="E47" s="1">
        <f t="shared" si="4"/>
        <v>169657.59813673425</v>
      </c>
      <c r="G47">
        <v>37</v>
      </c>
      <c r="H47" s="1">
        <f t="shared" si="13"/>
        <v>-278138.88888888841</v>
      </c>
      <c r="I47" s="1">
        <f t="shared" si="5"/>
        <v>-461.24699074073993</v>
      </c>
      <c r="J47" s="1">
        <f t="shared" si="6"/>
        <v>345271.78552387399</v>
      </c>
      <c r="K47" s="1">
        <f t="shared" si="7"/>
        <v>161229.97766930392</v>
      </c>
      <c r="M47">
        <v>37</v>
      </c>
      <c r="N47" s="1">
        <f t="shared" si="14"/>
        <v>-297986.6981879446</v>
      </c>
      <c r="O47" s="1">
        <f t="shared" si="1"/>
        <v>-519.99460782834149</v>
      </c>
      <c r="P47" s="1">
        <f t="shared" si="8"/>
        <v>345271.78552387399</v>
      </c>
      <c r="Q47" s="1">
        <f t="shared" si="9"/>
        <v>181564.43106547266</v>
      </c>
      <c r="S47">
        <v>37</v>
      </c>
      <c r="T47" s="1">
        <f t="shared" si="15"/>
        <v>-294069.44444444421</v>
      </c>
      <c r="U47" s="1">
        <f t="shared" si="2"/>
        <v>-513.49849537036994</v>
      </c>
      <c r="V47" s="1">
        <f t="shared" si="10"/>
        <v>345271.78552387399</v>
      </c>
      <c r="W47" s="1">
        <f t="shared" si="11"/>
        <v>177350.62083175743</v>
      </c>
    </row>
    <row r="48" spans="1:23" x14ac:dyDescent="0.25">
      <c r="A48">
        <v>38</v>
      </c>
      <c r="B48" s="1">
        <f t="shared" si="12"/>
        <v>-285303.36481697223</v>
      </c>
      <c r="C48" s="1">
        <f t="shared" si="0"/>
        <v>-473.1280799881456</v>
      </c>
      <c r="D48" s="1">
        <f t="shared" si="3"/>
        <v>346278.82823165198</v>
      </c>
      <c r="E48" s="1">
        <f t="shared" si="4"/>
        <v>171002.99668462796</v>
      </c>
      <c r="G48">
        <v>38</v>
      </c>
      <c r="H48" s="1">
        <f t="shared" si="13"/>
        <v>-277277.77777777729</v>
      </c>
      <c r="I48" s="1">
        <f t="shared" si="5"/>
        <v>-459.81898148148071</v>
      </c>
      <c r="J48" s="1">
        <f t="shared" si="6"/>
        <v>346278.82823165198</v>
      </c>
      <c r="K48" s="1">
        <f t="shared" si="7"/>
        <v>162349.55577978224</v>
      </c>
      <c r="M48">
        <v>38</v>
      </c>
      <c r="N48" s="1">
        <f t="shared" si="14"/>
        <v>-297651.68240848766</v>
      </c>
      <c r="O48" s="1">
        <f t="shared" si="1"/>
        <v>-519.43903999407542</v>
      </c>
      <c r="P48" s="1">
        <f t="shared" si="8"/>
        <v>346278.82823165198</v>
      </c>
      <c r="Q48" s="1">
        <f t="shared" si="9"/>
        <v>183268.54652606929</v>
      </c>
      <c r="S48">
        <v>38</v>
      </c>
      <c r="T48" s="1">
        <f t="shared" si="15"/>
        <v>-293638.88888888864</v>
      </c>
      <c r="U48" s="1">
        <f t="shared" si="2"/>
        <v>-512.78449074074035</v>
      </c>
      <c r="V48" s="1">
        <f t="shared" si="10"/>
        <v>346278.82823165198</v>
      </c>
      <c r="W48" s="1">
        <f t="shared" si="11"/>
        <v>178941.8260736464</v>
      </c>
    </row>
    <row r="49" spans="1:23" x14ac:dyDescent="0.25">
      <c r="A49">
        <v>39</v>
      </c>
      <c r="B49" s="1">
        <f t="shared" si="12"/>
        <v>-284632.22212238976</v>
      </c>
      <c r="C49" s="1">
        <f t="shared" si="0"/>
        <v>-472.01510168629642</v>
      </c>
      <c r="D49" s="1">
        <f t="shared" si="3"/>
        <v>347288.80814732763</v>
      </c>
      <c r="E49" s="1">
        <f t="shared" si="4"/>
        <v>172356.24339071772</v>
      </c>
      <c r="G49">
        <v>39</v>
      </c>
      <c r="H49" s="1">
        <f t="shared" si="13"/>
        <v>-276416.66666666616</v>
      </c>
      <c r="I49" s="1">
        <f t="shared" si="5"/>
        <v>-458.39097222222136</v>
      </c>
      <c r="J49" s="1">
        <f t="shared" si="6"/>
        <v>347288.80814732763</v>
      </c>
      <c r="K49" s="1">
        <f t="shared" si="7"/>
        <v>163477.09277183094</v>
      </c>
      <c r="M49">
        <v>39</v>
      </c>
      <c r="N49" s="1">
        <f t="shared" si="14"/>
        <v>-297316.11106119648</v>
      </c>
      <c r="O49" s="1">
        <f t="shared" si="1"/>
        <v>-518.88255084315085</v>
      </c>
      <c r="P49" s="1">
        <f t="shared" si="8"/>
        <v>347288.80814732763</v>
      </c>
      <c r="Q49" s="1">
        <f t="shared" si="9"/>
        <v>184982.60266018606</v>
      </c>
      <c r="S49">
        <v>39</v>
      </c>
      <c r="T49" s="1">
        <f t="shared" si="15"/>
        <v>-293208.33333333308</v>
      </c>
      <c r="U49" s="1">
        <f t="shared" si="2"/>
        <v>-512.07048611111065</v>
      </c>
      <c r="V49" s="1">
        <f t="shared" si="10"/>
        <v>347288.80814732763</v>
      </c>
      <c r="W49" s="1">
        <f t="shared" si="11"/>
        <v>180543.02735074269</v>
      </c>
    </row>
    <row r="50" spans="1:23" x14ac:dyDescent="0.25">
      <c r="A50">
        <v>40</v>
      </c>
      <c r="B50" s="1">
        <f t="shared" si="12"/>
        <v>-283959.96644950547</v>
      </c>
      <c r="C50" s="1">
        <f t="shared" si="0"/>
        <v>-470.90027769542991</v>
      </c>
      <c r="D50" s="1">
        <f t="shared" si="3"/>
        <v>348301.73383775732</v>
      </c>
      <c r="E50" s="1">
        <f t="shared" si="4"/>
        <v>173717.38403592631</v>
      </c>
      <c r="G50">
        <v>40</v>
      </c>
      <c r="H50" s="1">
        <f t="shared" si="13"/>
        <v>-275555.55555555504</v>
      </c>
      <c r="I50" s="1">
        <f t="shared" si="5"/>
        <v>-456.96296296296214</v>
      </c>
      <c r="J50" s="1">
        <f t="shared" si="6"/>
        <v>348301.73383775732</v>
      </c>
      <c r="K50" s="1">
        <f t="shared" si="7"/>
        <v>164612.6350722592</v>
      </c>
      <c r="M50">
        <v>40</v>
      </c>
      <c r="N50" s="1">
        <f t="shared" si="14"/>
        <v>-296979.9832247544</v>
      </c>
      <c r="O50" s="1">
        <f t="shared" si="1"/>
        <v>-518.32513884771777</v>
      </c>
      <c r="P50" s="1">
        <f t="shared" si="8"/>
        <v>348301.73383775732</v>
      </c>
      <c r="Q50" s="1">
        <f t="shared" si="9"/>
        <v>186706.65745508519</v>
      </c>
      <c r="S50">
        <v>40</v>
      </c>
      <c r="T50" s="1">
        <f t="shared" si="15"/>
        <v>-292777.77777777752</v>
      </c>
      <c r="U50" s="1">
        <f t="shared" si="2"/>
        <v>-511.35648148148107</v>
      </c>
      <c r="V50" s="1">
        <f t="shared" si="10"/>
        <v>348301.73383775732</v>
      </c>
      <c r="W50" s="1">
        <f t="shared" si="11"/>
        <v>182154.28297325165</v>
      </c>
    </row>
    <row r="51" spans="1:23" x14ac:dyDescent="0.25">
      <c r="A51">
        <v>41</v>
      </c>
      <c r="B51" s="1">
        <f t="shared" si="12"/>
        <v>-283286.59595263033</v>
      </c>
      <c r="C51" s="1">
        <f t="shared" si="0"/>
        <v>-469.78360495477864</v>
      </c>
      <c r="D51" s="1">
        <f t="shared" si="3"/>
        <v>349317.61389478412</v>
      </c>
      <c r="E51" s="1">
        <f t="shared" si="4"/>
        <v>175086.46466823196</v>
      </c>
      <c r="G51">
        <v>41</v>
      </c>
      <c r="H51" s="1">
        <f t="shared" si="13"/>
        <v>-274694.44444444391</v>
      </c>
      <c r="I51" s="1">
        <f t="shared" si="5"/>
        <v>-455.5349537037028</v>
      </c>
      <c r="J51" s="1">
        <f t="shared" si="6"/>
        <v>349317.61389478412</v>
      </c>
      <c r="K51" s="1">
        <f t="shared" si="7"/>
        <v>165756.22937869924</v>
      </c>
      <c r="M51">
        <v>41</v>
      </c>
      <c r="N51" s="1">
        <f t="shared" si="14"/>
        <v>-296643.29797631683</v>
      </c>
      <c r="O51" s="1">
        <f t="shared" si="1"/>
        <v>-517.76680247739205</v>
      </c>
      <c r="P51" s="1">
        <f t="shared" si="8"/>
        <v>349317.61389478412</v>
      </c>
      <c r="Q51" s="1">
        <f t="shared" si="9"/>
        <v>188440.76923628792</v>
      </c>
      <c r="S51">
        <v>41</v>
      </c>
      <c r="T51" s="1">
        <f t="shared" si="15"/>
        <v>-292347.22222222196</v>
      </c>
      <c r="U51" s="1">
        <f t="shared" si="2"/>
        <v>-510.64247685185137</v>
      </c>
      <c r="V51" s="1">
        <f t="shared" si="10"/>
        <v>349317.61389478412</v>
      </c>
      <c r="W51" s="1">
        <f t="shared" si="11"/>
        <v>183775.65159152154</v>
      </c>
    </row>
    <row r="52" spans="1:23" x14ac:dyDescent="0.25">
      <c r="A52">
        <v>42</v>
      </c>
      <c r="B52" s="1">
        <f t="shared" si="12"/>
        <v>-282612.10878301453</v>
      </c>
      <c r="C52" s="1">
        <f t="shared" si="0"/>
        <v>-468.66508039849913</v>
      </c>
      <c r="D52" s="1">
        <f t="shared" si="3"/>
        <v>350336.45693531056</v>
      </c>
      <c r="E52" s="1">
        <f t="shared" si="4"/>
        <v>176463.53160422607</v>
      </c>
      <c r="G52">
        <v>42</v>
      </c>
      <c r="H52" s="1">
        <f t="shared" si="13"/>
        <v>-273833.33333333279</v>
      </c>
      <c r="I52" s="1">
        <f t="shared" si="5"/>
        <v>-454.10694444444357</v>
      </c>
      <c r="J52" s="1">
        <f t="shared" si="6"/>
        <v>350336.45693531056</v>
      </c>
      <c r="K52" s="1">
        <f t="shared" si="7"/>
        <v>166907.92266118608</v>
      </c>
      <c r="M52">
        <v>42</v>
      </c>
      <c r="N52" s="1">
        <f t="shared" si="14"/>
        <v>-296306.05439150898</v>
      </c>
      <c r="O52" s="1">
        <f t="shared" si="1"/>
        <v>-517.20754019925243</v>
      </c>
      <c r="P52" s="1">
        <f t="shared" si="8"/>
        <v>350336.45693531056</v>
      </c>
      <c r="Q52" s="1">
        <f t="shared" si="9"/>
        <v>190184.99666954763</v>
      </c>
      <c r="S52">
        <v>42</v>
      </c>
      <c r="T52" s="1">
        <f t="shared" si="15"/>
        <v>-291916.6666666664</v>
      </c>
      <c r="U52" s="1">
        <f t="shared" si="2"/>
        <v>-509.92847222222179</v>
      </c>
      <c r="V52" s="1">
        <f t="shared" si="10"/>
        <v>350336.45693531056</v>
      </c>
      <c r="W52" s="1">
        <f t="shared" si="11"/>
        <v>185407.19219802765</v>
      </c>
    </row>
    <row r="53" spans="1:23" x14ac:dyDescent="0.25">
      <c r="A53">
        <v>43</v>
      </c>
      <c r="B53" s="1">
        <f t="shared" si="12"/>
        <v>-281936.50308884244</v>
      </c>
      <c r="C53" s="1">
        <f t="shared" si="0"/>
        <v>-467.54470095566376</v>
      </c>
      <c r="D53" s="1">
        <f t="shared" si="3"/>
        <v>351358.27160137187</v>
      </c>
      <c r="E53" s="1">
        <f t="shared" si="4"/>
        <v>177848.63143068014</v>
      </c>
      <c r="G53">
        <v>43</v>
      </c>
      <c r="H53" s="1">
        <f t="shared" si="13"/>
        <v>-272972.22222222167</v>
      </c>
      <c r="I53" s="1">
        <f t="shared" si="5"/>
        <v>-452.67893518518423</v>
      </c>
      <c r="J53" s="1">
        <f t="shared" si="6"/>
        <v>351358.27160137187</v>
      </c>
      <c r="K53" s="1">
        <f t="shared" si="7"/>
        <v>168067.76216374669</v>
      </c>
      <c r="M53">
        <v>43</v>
      </c>
      <c r="N53" s="1">
        <f t="shared" si="14"/>
        <v>-295968.25154442299</v>
      </c>
      <c r="O53" s="1">
        <f t="shared" si="1"/>
        <v>-516.64735047783483</v>
      </c>
      <c r="P53" s="1">
        <f t="shared" si="8"/>
        <v>351358.27160137187</v>
      </c>
      <c r="Q53" s="1">
        <f t="shared" si="9"/>
        <v>191939.39876283469</v>
      </c>
      <c r="S53">
        <v>43</v>
      </c>
      <c r="T53" s="1">
        <f t="shared" si="15"/>
        <v>-291486.11111111083</v>
      </c>
      <c r="U53" s="1">
        <f t="shared" si="2"/>
        <v>-509.21446759259209</v>
      </c>
      <c r="V53" s="1">
        <f t="shared" si="10"/>
        <v>351358.27160137187</v>
      </c>
      <c r="W53" s="1">
        <f t="shared" si="11"/>
        <v>187048.96412936799</v>
      </c>
    </row>
    <row r="54" spans="1:23" x14ac:dyDescent="0.25">
      <c r="A54">
        <v>44</v>
      </c>
      <c r="B54" s="1">
        <f t="shared" si="12"/>
        <v>-281259.77701522753</v>
      </c>
      <c r="C54" s="1">
        <f t="shared" si="0"/>
        <v>-466.42246355025236</v>
      </c>
      <c r="D54" s="1">
        <f t="shared" si="3"/>
        <v>352383.0665602092</v>
      </c>
      <c r="E54" s="1">
        <f t="shared" si="4"/>
        <v>179241.81100612186</v>
      </c>
      <c r="G54">
        <v>44</v>
      </c>
      <c r="H54" s="1">
        <f t="shared" si="13"/>
        <v>-272111.11111111054</v>
      </c>
      <c r="I54" s="1">
        <f t="shared" si="5"/>
        <v>-451.250925925925</v>
      </c>
      <c r="J54" s="1">
        <f t="shared" si="6"/>
        <v>352383.0665602092</v>
      </c>
      <c r="K54" s="1">
        <f t="shared" si="7"/>
        <v>169235.79540599816</v>
      </c>
      <c r="M54">
        <v>44</v>
      </c>
      <c r="N54" s="1">
        <f t="shared" si="14"/>
        <v>-295629.88850761554</v>
      </c>
      <c r="O54" s="1">
        <f t="shared" si="1"/>
        <v>-516.08623177512914</v>
      </c>
      <c r="P54" s="1">
        <f t="shared" si="8"/>
        <v>352383.0665602092</v>
      </c>
      <c r="Q54" s="1">
        <f t="shared" si="9"/>
        <v>193704.03486833262</v>
      </c>
      <c r="S54">
        <v>44</v>
      </c>
      <c r="T54" s="1">
        <f t="shared" si="15"/>
        <v>-291055.55555555527</v>
      </c>
      <c r="U54" s="1">
        <f t="shared" si="2"/>
        <v>-508.5004629629625</v>
      </c>
      <c r="V54" s="1">
        <f t="shared" si="10"/>
        <v>352383.0665602092</v>
      </c>
      <c r="W54" s="1">
        <f t="shared" si="11"/>
        <v>188701.02706827078</v>
      </c>
    </row>
    <row r="55" spans="1:23" x14ac:dyDescent="0.25">
      <c r="A55">
        <v>45</v>
      </c>
      <c r="B55" s="1">
        <f t="shared" si="12"/>
        <v>-280581.92870420718</v>
      </c>
      <c r="C55" s="1">
        <f t="shared" si="0"/>
        <v>-465.29836510114359</v>
      </c>
      <c r="D55" s="1">
        <f t="shared" si="3"/>
        <v>353410.85050434317</v>
      </c>
      <c r="E55" s="1">
        <f t="shared" si="4"/>
        <v>180643.11746242031</v>
      </c>
      <c r="G55">
        <v>45</v>
      </c>
      <c r="H55" s="1">
        <f t="shared" si="13"/>
        <v>-271249.99999999942</v>
      </c>
      <c r="I55" s="1">
        <f t="shared" si="5"/>
        <v>-449.82291666666578</v>
      </c>
      <c r="J55" s="1">
        <f t="shared" si="6"/>
        <v>353410.85050434317</v>
      </c>
      <c r="K55" s="1">
        <f t="shared" si="7"/>
        <v>170412.07018475537</v>
      </c>
      <c r="M55">
        <v>45</v>
      </c>
      <c r="N55" s="1">
        <f t="shared" si="14"/>
        <v>-295290.96435210539</v>
      </c>
      <c r="O55" s="1">
        <f t="shared" si="1"/>
        <v>-515.52418255057478</v>
      </c>
      <c r="P55" s="1">
        <f t="shared" si="8"/>
        <v>353410.85050434317</v>
      </c>
      <c r="Q55" s="1">
        <f t="shared" si="9"/>
        <v>195478.96468444593</v>
      </c>
      <c r="S55">
        <v>45</v>
      </c>
      <c r="T55" s="1">
        <f t="shared" si="15"/>
        <v>-290624.99999999971</v>
      </c>
      <c r="U55" s="1">
        <f t="shared" si="2"/>
        <v>-507.78645833333292</v>
      </c>
      <c r="V55" s="1">
        <f t="shared" si="10"/>
        <v>353410.85050434317</v>
      </c>
      <c r="W55" s="1">
        <f t="shared" si="11"/>
        <v>190363.44104561346</v>
      </c>
    </row>
    <row r="56" spans="1:23" x14ac:dyDescent="0.25">
      <c r="A56">
        <v>46</v>
      </c>
      <c r="B56" s="1">
        <f t="shared" si="12"/>
        <v>-279902.95629473776</v>
      </c>
      <c r="C56" s="1">
        <f t="shared" si="0"/>
        <v>-464.17240252210678</v>
      </c>
      <c r="D56" s="1">
        <f t="shared" si="3"/>
        <v>354441.63215164753</v>
      </c>
      <c r="E56" s="1">
        <f t="shared" si="4"/>
        <v>182052.59820638053</v>
      </c>
      <c r="G56">
        <v>46</v>
      </c>
      <c r="H56" s="1">
        <f t="shared" si="13"/>
        <v>-270388.88888888829</v>
      </c>
      <c r="I56" s="1">
        <f t="shared" si="5"/>
        <v>-448.39490740740644</v>
      </c>
      <c r="J56" s="1">
        <f t="shared" si="6"/>
        <v>354441.63215164753</v>
      </c>
      <c r="K56" s="1">
        <f t="shared" si="7"/>
        <v>171596.63457564791</v>
      </c>
      <c r="M56">
        <v>46</v>
      </c>
      <c r="N56" s="1">
        <f t="shared" si="14"/>
        <v>-294951.47814737068</v>
      </c>
      <c r="O56" s="1">
        <f t="shared" si="1"/>
        <v>-514.96120126105643</v>
      </c>
      <c r="P56" s="1">
        <f t="shared" si="8"/>
        <v>354441.63215164753</v>
      </c>
      <c r="Q56" s="1">
        <f t="shared" si="9"/>
        <v>197264.24825781991</v>
      </c>
      <c r="S56">
        <v>46</v>
      </c>
      <c r="T56" s="1">
        <f t="shared" si="15"/>
        <v>-290194.44444444415</v>
      </c>
      <c r="U56" s="1">
        <f t="shared" si="2"/>
        <v>-507.07245370370322</v>
      </c>
      <c r="V56" s="1">
        <f t="shared" si="10"/>
        <v>354441.63215164753</v>
      </c>
      <c r="W56" s="1">
        <f t="shared" si="11"/>
        <v>192036.26644245361</v>
      </c>
    </row>
    <row r="57" spans="1:23" x14ac:dyDescent="0.25">
      <c r="A57">
        <v>47</v>
      </c>
      <c r="B57" s="1">
        <f t="shared" si="12"/>
        <v>-279222.85792268929</v>
      </c>
      <c r="C57" s="1">
        <f t="shared" si="0"/>
        <v>-463.04457272179314</v>
      </c>
      <c r="D57" s="1">
        <f t="shared" si="3"/>
        <v>355475.42024542316</v>
      </c>
      <c r="E57" s="1">
        <f t="shared" si="4"/>
        <v>183470.30092134717</v>
      </c>
      <c r="G57">
        <v>47</v>
      </c>
      <c r="H57" s="1">
        <f t="shared" si="13"/>
        <v>-269527.77777777717</v>
      </c>
      <c r="I57" s="1">
        <f t="shared" si="5"/>
        <v>-446.96689814814721</v>
      </c>
      <c r="J57" s="1">
        <f t="shared" si="6"/>
        <v>355475.42024542316</v>
      </c>
      <c r="K57" s="1">
        <f t="shared" si="7"/>
        <v>172789.53693474657</v>
      </c>
      <c r="M57">
        <v>47</v>
      </c>
      <c r="N57" s="1">
        <f t="shared" si="14"/>
        <v>-294611.42896134645</v>
      </c>
      <c r="O57" s="1">
        <f t="shared" si="1"/>
        <v>-514.39728636089956</v>
      </c>
      <c r="P57" s="1">
        <f t="shared" si="8"/>
        <v>355475.42024542316</v>
      </c>
      <c r="Q57" s="1">
        <f t="shared" si="9"/>
        <v>199059.94598537192</v>
      </c>
      <c r="S57">
        <v>47</v>
      </c>
      <c r="T57" s="1">
        <f t="shared" si="15"/>
        <v>-289763.88888888858</v>
      </c>
      <c r="U57" s="1">
        <f t="shared" si="2"/>
        <v>-506.35844907407363</v>
      </c>
      <c r="V57" s="1">
        <f t="shared" si="10"/>
        <v>355475.42024542316</v>
      </c>
      <c r="W57" s="1">
        <f t="shared" si="11"/>
        <v>193719.56399207163</v>
      </c>
    </row>
    <row r="58" spans="1:23" x14ac:dyDescent="0.25">
      <c r="A58">
        <v>48</v>
      </c>
      <c r="B58" s="1">
        <f t="shared" si="12"/>
        <v>-278541.63172084052</v>
      </c>
      <c r="C58" s="1">
        <f t="shared" si="0"/>
        <v>-461.91487260372719</v>
      </c>
      <c r="D58" s="1">
        <f t="shared" si="3"/>
        <v>356512.22355447232</v>
      </c>
      <c r="E58" s="1">
        <f t="shared" si="4"/>
        <v>184896.27356881779</v>
      </c>
      <c r="G58">
        <v>48</v>
      </c>
      <c r="H58" s="1">
        <f t="shared" si="13"/>
        <v>-268666.66666666605</v>
      </c>
      <c r="I58" s="1">
        <f t="shared" si="5"/>
        <v>-445.53888888888787</v>
      </c>
      <c r="J58" s="1">
        <f t="shared" si="6"/>
        <v>356512.22355447232</v>
      </c>
      <c r="K58" s="1">
        <f t="shared" si="7"/>
        <v>173990.82590019924</v>
      </c>
      <c r="M58">
        <v>48</v>
      </c>
      <c r="N58" s="1">
        <f t="shared" si="14"/>
        <v>-294270.8158604221</v>
      </c>
      <c r="O58" s="1">
        <f t="shared" si="1"/>
        <v>-513.83243630186666</v>
      </c>
      <c r="P58" s="1">
        <f t="shared" si="8"/>
        <v>356512.22355447232</v>
      </c>
      <c r="Q58" s="1">
        <f t="shared" si="9"/>
        <v>200866.11861633463</v>
      </c>
      <c r="S58">
        <v>48</v>
      </c>
      <c r="T58" s="1">
        <f t="shared" si="15"/>
        <v>-289333.33333333302</v>
      </c>
      <c r="U58" s="1">
        <f t="shared" si="2"/>
        <v>-505.64444444444393</v>
      </c>
      <c r="V58" s="1">
        <f t="shared" si="10"/>
        <v>356512.22355447232</v>
      </c>
      <c r="W58" s="1">
        <f t="shared" si="11"/>
        <v>195413.39478202537</v>
      </c>
    </row>
    <row r="59" spans="1:23" x14ac:dyDescent="0.25">
      <c r="A59">
        <v>49</v>
      </c>
      <c r="B59" s="1">
        <f t="shared" si="12"/>
        <v>-277859.27581887366</v>
      </c>
      <c r="C59" s="1">
        <f t="shared" si="0"/>
        <v>-460.78329906629887</v>
      </c>
      <c r="D59" s="1">
        <f t="shared" si="3"/>
        <v>357552.05087317288</v>
      </c>
      <c r="E59" s="1">
        <f t="shared" si="4"/>
        <v>186330.56439006532</v>
      </c>
      <c r="G59">
        <v>49</v>
      </c>
      <c r="H59" s="1">
        <f t="shared" si="13"/>
        <v>-267805.55555555492</v>
      </c>
      <c r="I59" s="1">
        <f t="shared" si="5"/>
        <v>-444.11087962962864</v>
      </c>
      <c r="J59" s="1">
        <f t="shared" si="6"/>
        <v>357552.05087317288</v>
      </c>
      <c r="K59" s="1">
        <f t="shared" si="7"/>
        <v>175200.55039387633</v>
      </c>
      <c r="M59">
        <v>49</v>
      </c>
      <c r="N59" s="1">
        <f t="shared" si="14"/>
        <v>-293929.63790943869</v>
      </c>
      <c r="O59" s="1">
        <f t="shared" si="1"/>
        <v>-513.26664953315253</v>
      </c>
      <c r="P59" s="1">
        <f t="shared" si="8"/>
        <v>357552.05087317288</v>
      </c>
      <c r="Q59" s="1">
        <f t="shared" si="9"/>
        <v>202682.8272543113</v>
      </c>
      <c r="S59">
        <v>49</v>
      </c>
      <c r="T59" s="1">
        <f t="shared" si="15"/>
        <v>-288902.77777777746</v>
      </c>
      <c r="U59" s="1">
        <f t="shared" si="2"/>
        <v>-504.93043981481435</v>
      </c>
      <c r="V59" s="1">
        <f t="shared" si="10"/>
        <v>357552.05087317288</v>
      </c>
      <c r="W59" s="1">
        <f t="shared" si="11"/>
        <v>197117.82025621683</v>
      </c>
    </row>
    <row r="60" spans="1:23" x14ac:dyDescent="0.25">
      <c r="A60">
        <v>50</v>
      </c>
      <c r="B60" s="1">
        <f t="shared" si="12"/>
        <v>-277175.78834336938</v>
      </c>
      <c r="C60" s="1">
        <f t="shared" si="0"/>
        <v>-459.64984900275425</v>
      </c>
      <c r="D60" s="1">
        <f t="shared" si="3"/>
        <v>358594.91102155298</v>
      </c>
      <c r="E60" s="1">
        <f t="shared" si="4"/>
        <v>187773.22190777012</v>
      </c>
      <c r="G60">
        <v>50</v>
      </c>
      <c r="H60" s="1">
        <f t="shared" si="13"/>
        <v>-266944.4444444438</v>
      </c>
      <c r="I60" s="1">
        <f t="shared" si="5"/>
        <v>-442.6828703703693</v>
      </c>
      <c r="J60" s="1">
        <f t="shared" si="6"/>
        <v>358594.91102155298</v>
      </c>
      <c r="K60" s="1">
        <f t="shared" si="7"/>
        <v>176418.75962302578</v>
      </c>
      <c r="M60">
        <v>50</v>
      </c>
      <c r="N60" s="1">
        <f t="shared" si="14"/>
        <v>-293587.89417168661</v>
      </c>
      <c r="O60" s="1">
        <f t="shared" si="1"/>
        <v>-512.69992450138034</v>
      </c>
      <c r="P60" s="1">
        <f t="shared" si="8"/>
        <v>358594.91102155298</v>
      </c>
      <c r="Q60" s="1">
        <f t="shared" si="9"/>
        <v>204510.13335934281</v>
      </c>
      <c r="S60">
        <v>50</v>
      </c>
      <c r="T60" s="1">
        <f t="shared" si="15"/>
        <v>-288472.2222222219</v>
      </c>
      <c r="U60" s="1">
        <f t="shared" si="2"/>
        <v>-504.21643518518465</v>
      </c>
      <c r="V60" s="1">
        <f t="shared" si="10"/>
        <v>358594.91102155298</v>
      </c>
      <c r="W60" s="1">
        <f t="shared" si="11"/>
        <v>198832.90221697069</v>
      </c>
    </row>
    <row r="61" spans="1:23" x14ac:dyDescent="0.25">
      <c r="A61">
        <v>51</v>
      </c>
      <c r="B61" s="1">
        <f t="shared" si="12"/>
        <v>-276491.16741780157</v>
      </c>
      <c r="C61" s="1">
        <f t="shared" si="0"/>
        <v>-458.51451930118765</v>
      </c>
      <c r="D61" s="1">
        <f t="shared" si="3"/>
        <v>359640.81284536584</v>
      </c>
      <c r="E61" s="1">
        <f t="shared" si="4"/>
        <v>189224.29492766154</v>
      </c>
      <c r="G61">
        <v>51</v>
      </c>
      <c r="H61" s="1">
        <f t="shared" si="13"/>
        <v>-266083.33333333267</v>
      </c>
      <c r="I61" s="1">
        <f t="shared" si="5"/>
        <v>-441.25486111111007</v>
      </c>
      <c r="J61" s="1">
        <f t="shared" si="6"/>
        <v>359640.81284536584</v>
      </c>
      <c r="K61" s="1">
        <f t="shared" si="7"/>
        <v>177645.50308193787</v>
      </c>
      <c r="M61">
        <v>51</v>
      </c>
      <c r="N61" s="1">
        <f t="shared" si="14"/>
        <v>-293245.5837089027</v>
      </c>
      <c r="O61" s="1">
        <f t="shared" si="1"/>
        <v>-512.13225965059701</v>
      </c>
      <c r="P61" s="1">
        <f t="shared" si="8"/>
        <v>359640.81284536584</v>
      </c>
      <c r="Q61" s="1">
        <f t="shared" si="9"/>
        <v>206348.09874998702</v>
      </c>
      <c r="S61">
        <v>51</v>
      </c>
      <c r="T61" s="1">
        <f t="shared" si="15"/>
        <v>-288041.66666666634</v>
      </c>
      <c r="U61" s="1">
        <f t="shared" si="2"/>
        <v>-503.50243055555507</v>
      </c>
      <c r="V61" s="1">
        <f t="shared" si="10"/>
        <v>359640.81284536584</v>
      </c>
      <c r="W61" s="1">
        <f t="shared" si="11"/>
        <v>200558.70282712523</v>
      </c>
    </row>
    <row r="62" spans="1:23" x14ac:dyDescent="0.25">
      <c r="A62">
        <v>52</v>
      </c>
      <c r="B62" s="1">
        <f t="shared" si="12"/>
        <v>-275805.41116253217</v>
      </c>
      <c r="C62" s="1">
        <f t="shared" si="0"/>
        <v>-457.37730684453254</v>
      </c>
      <c r="D62" s="1">
        <f t="shared" si="3"/>
        <v>360689.76521616481</v>
      </c>
      <c r="E62" s="1">
        <f t="shared" si="4"/>
        <v>190683.83254016898</v>
      </c>
      <c r="G62">
        <v>52</v>
      </c>
      <c r="H62" s="1">
        <f t="shared" si="13"/>
        <v>-265222.22222222155</v>
      </c>
      <c r="I62" s="1">
        <f t="shared" si="5"/>
        <v>-439.82685185185073</v>
      </c>
      <c r="J62" s="1">
        <f t="shared" si="6"/>
        <v>360689.76521616481</v>
      </c>
      <c r="K62" s="1">
        <f t="shared" si="7"/>
        <v>178880.83055361954</v>
      </c>
      <c r="M62">
        <v>52</v>
      </c>
      <c r="N62" s="1">
        <f t="shared" si="14"/>
        <v>-292902.70558126806</v>
      </c>
      <c r="O62" s="1">
        <f t="shared" si="1"/>
        <v>-511.56365342226957</v>
      </c>
      <c r="P62" s="1">
        <f t="shared" si="8"/>
        <v>360689.76521616481</v>
      </c>
      <c r="Q62" s="1">
        <f t="shared" si="9"/>
        <v>208196.78560541</v>
      </c>
      <c r="S62">
        <v>52</v>
      </c>
      <c r="T62" s="1">
        <f t="shared" si="15"/>
        <v>-287611.11111111077</v>
      </c>
      <c r="U62" s="1">
        <f t="shared" si="2"/>
        <v>-502.78842592592537</v>
      </c>
      <c r="V62" s="1">
        <f t="shared" si="10"/>
        <v>360689.76521616481</v>
      </c>
      <c r="W62" s="1">
        <f t="shared" si="11"/>
        <v>202295.28461213532</v>
      </c>
    </row>
    <row r="63" spans="1:23" x14ac:dyDescent="0.25">
      <c r="A63">
        <v>53</v>
      </c>
      <c r="B63" s="1">
        <f t="shared" si="12"/>
        <v>-275118.5176948061</v>
      </c>
      <c r="C63" s="1">
        <f t="shared" si="0"/>
        <v>-456.23820851055348</v>
      </c>
      <c r="D63" s="1">
        <f t="shared" si="3"/>
        <v>361741.77703137865</v>
      </c>
      <c r="E63" s="1">
        <f t="shared" si="4"/>
        <v>192151.88412208273</v>
      </c>
      <c r="G63">
        <v>53</v>
      </c>
      <c r="H63" s="1">
        <f t="shared" si="13"/>
        <v>-264361.11111111043</v>
      </c>
      <c r="I63" s="1">
        <f t="shared" si="5"/>
        <v>-438.39884259259151</v>
      </c>
      <c r="J63" s="1">
        <f t="shared" si="6"/>
        <v>361741.77703137865</v>
      </c>
      <c r="K63" s="1">
        <f t="shared" si="7"/>
        <v>180124.79211147863</v>
      </c>
      <c r="M63">
        <v>53</v>
      </c>
      <c r="N63" s="1">
        <f t="shared" si="14"/>
        <v>-292559.25884740509</v>
      </c>
      <c r="O63" s="1">
        <f t="shared" si="1"/>
        <v>-510.99410425528015</v>
      </c>
      <c r="P63" s="1">
        <f t="shared" si="8"/>
        <v>361741.77703137865</v>
      </c>
      <c r="Q63" s="1">
        <f t="shared" si="9"/>
        <v>210056.25646748961</v>
      </c>
      <c r="S63">
        <v>53</v>
      </c>
      <c r="T63" s="1">
        <f t="shared" si="15"/>
        <v>-287180.55555555521</v>
      </c>
      <c r="U63" s="1">
        <f t="shared" si="2"/>
        <v>-502.07442129629578</v>
      </c>
      <c r="V63" s="1">
        <f t="shared" si="10"/>
        <v>361741.77703137865</v>
      </c>
      <c r="W63" s="1">
        <f t="shared" si="11"/>
        <v>204042.71046218759</v>
      </c>
    </row>
    <row r="64" spans="1:23" x14ac:dyDescent="0.25">
      <c r="A64">
        <v>54</v>
      </c>
      <c r="B64" s="1">
        <f t="shared" si="12"/>
        <v>-274430.48512874608</v>
      </c>
      <c r="C64" s="1">
        <f t="shared" si="0"/>
        <v>-455.09722117183725</v>
      </c>
      <c r="D64" s="1">
        <f t="shared" si="3"/>
        <v>362796.85721438687</v>
      </c>
      <c r="E64" s="1">
        <f t="shared" si="4"/>
        <v>193628.4993382243</v>
      </c>
      <c r="G64">
        <v>54</v>
      </c>
      <c r="H64" s="1">
        <f t="shared" si="13"/>
        <v>-263499.9999999993</v>
      </c>
      <c r="I64" s="1">
        <f t="shared" si="5"/>
        <v>-436.97083333333217</v>
      </c>
      <c r="J64" s="1">
        <f t="shared" si="6"/>
        <v>362796.85721438687</v>
      </c>
      <c r="K64" s="1">
        <f t="shared" si="7"/>
        <v>181377.4381210178</v>
      </c>
      <c r="M64">
        <v>54</v>
      </c>
      <c r="N64" s="1">
        <f t="shared" si="14"/>
        <v>-292215.2425643751</v>
      </c>
      <c r="O64" s="1">
        <f t="shared" si="1"/>
        <v>-510.42361058592201</v>
      </c>
      <c r="P64" s="1">
        <f t="shared" si="8"/>
        <v>362796.85721438687</v>
      </c>
      <c r="Q64" s="1">
        <f t="shared" si="9"/>
        <v>211926.57424293135</v>
      </c>
      <c r="S64">
        <v>54</v>
      </c>
      <c r="T64" s="1">
        <f t="shared" si="15"/>
        <v>-286749.99999999965</v>
      </c>
      <c r="U64" s="1">
        <f t="shared" si="2"/>
        <v>-501.36041666666608</v>
      </c>
      <c r="V64" s="1">
        <f t="shared" si="10"/>
        <v>362796.85721438687</v>
      </c>
      <c r="W64" s="1">
        <f t="shared" si="11"/>
        <v>205801.04363432812</v>
      </c>
    </row>
    <row r="65" spans="1:23" x14ac:dyDescent="0.25">
      <c r="A65">
        <v>55</v>
      </c>
      <c r="B65" s="1">
        <f t="shared" si="12"/>
        <v>-273741.31157534732</v>
      </c>
      <c r="C65" s="1">
        <f t="shared" si="0"/>
        <v>-453.95434169578431</v>
      </c>
      <c r="D65" s="1">
        <f t="shared" si="3"/>
        <v>363855.01471459551</v>
      </c>
      <c r="E65" s="1">
        <f t="shared" si="4"/>
        <v>195113.7281431267</v>
      </c>
      <c r="G65">
        <v>55</v>
      </c>
      <c r="H65" s="1">
        <f t="shared" si="13"/>
        <v>-262638.88888888818</v>
      </c>
      <c r="I65" s="1">
        <f t="shared" si="5"/>
        <v>-435.54282407407294</v>
      </c>
      <c r="J65" s="1">
        <f t="shared" si="6"/>
        <v>363855.01471459551</v>
      </c>
      <c r="K65" s="1">
        <f t="shared" si="7"/>
        <v>182638.81924153853</v>
      </c>
      <c r="M65">
        <v>55</v>
      </c>
      <c r="N65" s="1">
        <f t="shared" si="14"/>
        <v>-291870.65578767576</v>
      </c>
      <c r="O65" s="1">
        <f t="shared" si="1"/>
        <v>-509.85217084789565</v>
      </c>
      <c r="P65" s="1">
        <f t="shared" si="8"/>
        <v>363855.01471459551</v>
      </c>
      <c r="Q65" s="1">
        <f t="shared" si="9"/>
        <v>213807.8022053965</v>
      </c>
      <c r="S65">
        <v>55</v>
      </c>
      <c r="T65" s="1">
        <f t="shared" si="15"/>
        <v>-286319.44444444409</v>
      </c>
      <c r="U65" s="1">
        <f t="shared" si="2"/>
        <v>-500.6464120370365</v>
      </c>
      <c r="V65" s="1">
        <f t="shared" si="10"/>
        <v>363855.01471459551</v>
      </c>
      <c r="W65" s="1">
        <f t="shared" si="11"/>
        <v>207570.34775460244</v>
      </c>
    </row>
    <row r="66" spans="1:23" x14ac:dyDescent="0.25">
      <c r="A66">
        <v>56</v>
      </c>
      <c r="B66" s="1">
        <f t="shared" si="12"/>
        <v>-273050.9951424725</v>
      </c>
      <c r="C66" s="1">
        <f t="shared" si="0"/>
        <v>-452.80956694460025</v>
      </c>
      <c r="D66" s="1">
        <f t="shared" si="3"/>
        <v>364916.25850751309</v>
      </c>
      <c r="E66" s="1">
        <f t="shared" si="4"/>
        <v>196607.62078272435</v>
      </c>
      <c r="G66">
        <v>56</v>
      </c>
      <c r="H66" s="1">
        <f t="shared" si="13"/>
        <v>-261777.77777777705</v>
      </c>
      <c r="I66" s="1">
        <f t="shared" si="5"/>
        <v>-434.1148148148136</v>
      </c>
      <c r="J66" s="1">
        <f t="shared" si="6"/>
        <v>364916.25850751309</v>
      </c>
      <c r="K66" s="1">
        <f t="shared" si="7"/>
        <v>183908.98642785489</v>
      </c>
      <c r="M66">
        <v>56</v>
      </c>
      <c r="N66" s="1">
        <f t="shared" si="14"/>
        <v>-291525.49757123837</v>
      </c>
      <c r="O66" s="1">
        <f t="shared" si="1"/>
        <v>-509.27978347230362</v>
      </c>
      <c r="P66" s="1">
        <f t="shared" si="8"/>
        <v>364916.25850751309</v>
      </c>
      <c r="Q66" s="1">
        <f t="shared" si="9"/>
        <v>215700.00399764269</v>
      </c>
      <c r="S66">
        <v>56</v>
      </c>
      <c r="T66" s="1">
        <f t="shared" si="15"/>
        <v>-285888.88888888853</v>
      </c>
      <c r="U66" s="1">
        <f t="shared" si="2"/>
        <v>-499.9324074074068</v>
      </c>
      <c r="V66" s="1">
        <f t="shared" si="10"/>
        <v>364916.25850751309</v>
      </c>
      <c r="W66" s="1">
        <f t="shared" si="11"/>
        <v>209350.68682020798</v>
      </c>
    </row>
    <row r="67" spans="1:23" x14ac:dyDescent="0.25">
      <c r="A67">
        <v>57</v>
      </c>
      <c r="B67" s="1">
        <f t="shared" si="12"/>
        <v>-272359.53393484652</v>
      </c>
      <c r="C67" s="1">
        <f t="shared" si="0"/>
        <v>-451.66289377528716</v>
      </c>
      <c r="D67" s="1">
        <f t="shared" si="3"/>
        <v>365980.59759482666</v>
      </c>
      <c r="E67" s="1">
        <f t="shared" si="4"/>
        <v>198110.22779605299</v>
      </c>
      <c r="G67">
        <v>57</v>
      </c>
      <c r="H67" s="1">
        <f t="shared" si="13"/>
        <v>-260916.66666666593</v>
      </c>
      <c r="I67" s="1">
        <f t="shared" si="5"/>
        <v>-432.68680555555437</v>
      </c>
      <c r="J67" s="1">
        <f t="shared" si="6"/>
        <v>365980.59759482666</v>
      </c>
      <c r="K67" s="1">
        <f t="shared" si="7"/>
        <v>185187.99093201736</v>
      </c>
      <c r="M67">
        <v>57</v>
      </c>
      <c r="N67" s="1">
        <f t="shared" si="14"/>
        <v>-291179.76696742541</v>
      </c>
      <c r="O67" s="1">
        <f t="shared" si="1"/>
        <v>-508.70644688764719</v>
      </c>
      <c r="P67" s="1">
        <f t="shared" si="8"/>
        <v>365980.59759482666</v>
      </c>
      <c r="Q67" s="1">
        <f t="shared" si="9"/>
        <v>217603.24363367699</v>
      </c>
      <c r="S67">
        <v>57</v>
      </c>
      <c r="T67" s="1">
        <f t="shared" si="15"/>
        <v>-285458.33333333296</v>
      </c>
      <c r="U67" s="1">
        <f t="shared" si="2"/>
        <v>-499.21840277777721</v>
      </c>
      <c r="V67" s="1">
        <f t="shared" si="10"/>
        <v>365980.59759482666</v>
      </c>
      <c r="W67" s="1">
        <f t="shared" si="11"/>
        <v>211142.12520165919</v>
      </c>
    </row>
    <row r="68" spans="1:23" x14ac:dyDescent="0.25">
      <c r="A68">
        <v>58</v>
      </c>
      <c r="B68" s="1">
        <f t="shared" si="12"/>
        <v>-271666.9260540512</v>
      </c>
      <c r="C68" s="1">
        <f t="shared" si="0"/>
        <v>-450.51431903963493</v>
      </c>
      <c r="D68" s="1">
        <f t="shared" si="3"/>
        <v>367048.04100447823</v>
      </c>
      <c r="E68" s="1">
        <f t="shared" si="4"/>
        <v>199621.60001695939</v>
      </c>
      <c r="G68">
        <v>58</v>
      </c>
      <c r="H68" s="1">
        <f t="shared" si="13"/>
        <v>-260055.55555555481</v>
      </c>
      <c r="I68" s="1">
        <f t="shared" si="5"/>
        <v>-431.25879629629509</v>
      </c>
      <c r="J68" s="1">
        <f t="shared" si="6"/>
        <v>367048.04100447823</v>
      </c>
      <c r="K68" s="1">
        <f t="shared" si="7"/>
        <v>186475.88430504673</v>
      </c>
      <c r="M68">
        <v>58</v>
      </c>
      <c r="N68" s="1">
        <f t="shared" si="14"/>
        <v>-290833.46302702778</v>
      </c>
      <c r="O68" s="1">
        <f t="shared" si="1"/>
        <v>-508.13215951982113</v>
      </c>
      <c r="P68" s="1">
        <f t="shared" si="8"/>
        <v>367048.04100447823</v>
      </c>
      <c r="Q68" s="1">
        <f t="shared" si="9"/>
        <v>219517.58550092147</v>
      </c>
      <c r="S68">
        <v>58</v>
      </c>
      <c r="T68" s="1">
        <f t="shared" si="15"/>
        <v>-285027.7777777774</v>
      </c>
      <c r="U68" s="1">
        <f t="shared" si="2"/>
        <v>-498.50439814814752</v>
      </c>
      <c r="V68" s="1">
        <f t="shared" si="10"/>
        <v>367048.04100447823</v>
      </c>
      <c r="W68" s="1">
        <f t="shared" si="11"/>
        <v>212944.72764496514</v>
      </c>
    </row>
    <row r="69" spans="1:23" x14ac:dyDescent="0.25">
      <c r="A69">
        <v>59</v>
      </c>
      <c r="B69" s="1">
        <f t="shared" si="12"/>
        <v>-270973.16959852027</v>
      </c>
      <c r="C69" s="1">
        <f t="shared" si="0"/>
        <v>-449.36383958421283</v>
      </c>
      <c r="D69" s="1">
        <f t="shared" si="3"/>
        <v>368118.5977907413</v>
      </c>
      <c r="E69" s="1">
        <f t="shared" si="4"/>
        <v>201141.78857582106</v>
      </c>
      <c r="G69">
        <v>59</v>
      </c>
      <c r="H69" s="1">
        <f t="shared" si="13"/>
        <v>-259194.44444444368</v>
      </c>
      <c r="I69" s="1">
        <f t="shared" si="5"/>
        <v>-429.8307870370358</v>
      </c>
      <c r="J69" s="1">
        <f t="shared" si="6"/>
        <v>368118.5977907413</v>
      </c>
      <c r="K69" s="1">
        <f t="shared" si="7"/>
        <v>187772.718398678</v>
      </c>
      <c r="M69">
        <v>59</v>
      </c>
      <c r="N69" s="1">
        <f t="shared" si="14"/>
        <v>-290486.58479926235</v>
      </c>
      <c r="O69" s="1">
        <f t="shared" si="1"/>
        <v>-507.55691979211008</v>
      </c>
      <c r="P69" s="1">
        <f t="shared" si="8"/>
        <v>368118.5977907413</v>
      </c>
      <c r="Q69" s="1">
        <f t="shared" si="9"/>
        <v>221443.09436239157</v>
      </c>
      <c r="S69">
        <v>59</v>
      </c>
      <c r="T69" s="1">
        <f t="shared" si="15"/>
        <v>-284597.22222222184</v>
      </c>
      <c r="U69" s="1">
        <f t="shared" si="2"/>
        <v>-497.79039351851793</v>
      </c>
      <c r="V69" s="1">
        <f t="shared" si="10"/>
        <v>368118.5977907413</v>
      </c>
      <c r="W69" s="1">
        <f t="shared" si="11"/>
        <v>214758.55927382002</v>
      </c>
    </row>
    <row r="70" spans="1:23" x14ac:dyDescent="0.25">
      <c r="A70">
        <v>60</v>
      </c>
      <c r="B70" s="1">
        <f t="shared" si="12"/>
        <v>-270278.26266353391</v>
      </c>
      <c r="C70" s="1">
        <f t="shared" si="0"/>
        <v>-448.21145225036042</v>
      </c>
      <c r="D70" s="1">
        <f t="shared" si="3"/>
        <v>369192.27703429764</v>
      </c>
      <c r="E70" s="1">
        <f t="shared" si="4"/>
        <v>202670.84490127611</v>
      </c>
      <c r="G70">
        <v>60</v>
      </c>
      <c r="H70" s="1">
        <f t="shared" si="13"/>
        <v>-258333.33333333256</v>
      </c>
      <c r="I70" s="1">
        <f t="shared" si="5"/>
        <v>-428.40277777777652</v>
      </c>
      <c r="J70" s="1">
        <f t="shared" si="6"/>
        <v>369192.27703429764</v>
      </c>
      <c r="K70" s="1">
        <f t="shared" si="7"/>
        <v>189078.54536711471</v>
      </c>
      <c r="M70">
        <v>60</v>
      </c>
      <c r="N70" s="1">
        <f t="shared" si="14"/>
        <v>-290139.13133176917</v>
      </c>
      <c r="O70" s="1">
        <f t="shared" si="1"/>
        <v>-506.98072612518388</v>
      </c>
      <c r="P70" s="1">
        <f t="shared" si="8"/>
        <v>369192.27703429764</v>
      </c>
      <c r="Q70" s="1">
        <f t="shared" si="9"/>
        <v>223379.83535888689</v>
      </c>
      <c r="S70">
        <v>60</v>
      </c>
      <c r="T70" s="1">
        <f t="shared" si="15"/>
        <v>-284166.66666666628</v>
      </c>
      <c r="U70" s="1">
        <f t="shared" si="2"/>
        <v>-497.07638888888823</v>
      </c>
      <c r="V70" s="1">
        <f t="shared" si="10"/>
        <v>369192.27703429764</v>
      </c>
      <c r="W70" s="1">
        <f t="shared" si="11"/>
        <v>216583.68559180619</v>
      </c>
    </row>
    <row r="71" spans="1:23" x14ac:dyDescent="0.25">
      <c r="A71">
        <v>61</v>
      </c>
      <c r="B71" s="1">
        <f t="shared" si="12"/>
        <v>-269582.2033412137</v>
      </c>
      <c r="C71" s="1">
        <f t="shared" si="0"/>
        <v>-447.05715387417939</v>
      </c>
      <c r="D71" s="1">
        <f t="shared" si="3"/>
        <v>370269.08784231433</v>
      </c>
      <c r="E71" s="1">
        <f t="shared" si="4"/>
        <v>204208.82072196298</v>
      </c>
      <c r="G71">
        <v>61</v>
      </c>
      <c r="H71" s="1">
        <f t="shared" si="13"/>
        <v>-257472.22222222143</v>
      </c>
      <c r="I71" s="1">
        <f t="shared" si="5"/>
        <v>-426.97476851851724</v>
      </c>
      <c r="J71" s="1">
        <f t="shared" si="6"/>
        <v>370269.08784231433</v>
      </c>
      <c r="K71" s="1">
        <f t="shared" si="7"/>
        <v>190393.41766879323</v>
      </c>
      <c r="M71">
        <v>61</v>
      </c>
      <c r="N71" s="1">
        <f t="shared" si="14"/>
        <v>-289791.10167060909</v>
      </c>
      <c r="O71" s="1">
        <f t="shared" si="1"/>
        <v>-506.40357693709336</v>
      </c>
      <c r="P71" s="1">
        <f t="shared" si="8"/>
        <v>370269.08784231433</v>
      </c>
      <c r="Q71" s="1">
        <f t="shared" si="9"/>
        <v>225327.87401119512</v>
      </c>
      <c r="S71">
        <v>61</v>
      </c>
      <c r="T71" s="1">
        <f t="shared" si="15"/>
        <v>-283736.11111111072</v>
      </c>
      <c r="U71" s="1">
        <f t="shared" si="2"/>
        <v>-496.36238425925865</v>
      </c>
      <c r="V71" s="1">
        <f t="shared" si="10"/>
        <v>370269.08784231433</v>
      </c>
      <c r="W71" s="1">
        <f t="shared" si="11"/>
        <v>218420.17248461023</v>
      </c>
    </row>
    <row r="72" spans="1:23" x14ac:dyDescent="0.25">
      <c r="A72">
        <v>62</v>
      </c>
      <c r="B72" s="1">
        <f t="shared" si="12"/>
        <v>-268884.9897205173</v>
      </c>
      <c r="C72" s="1">
        <f t="shared" si="0"/>
        <v>-445.90094128652458</v>
      </c>
      <c r="D72" s="1">
        <f t="shared" si="3"/>
        <v>371349.0393485211</v>
      </c>
      <c r="E72" s="1">
        <f t="shared" si="4"/>
        <v>205755.76806827052</v>
      </c>
      <c r="G72">
        <v>62</v>
      </c>
      <c r="H72" s="1">
        <f t="shared" si="13"/>
        <v>-256611.11111111031</v>
      </c>
      <c r="I72" s="1">
        <f t="shared" si="5"/>
        <v>-425.54675925925795</v>
      </c>
      <c r="J72" s="1">
        <f t="shared" si="6"/>
        <v>371349.0393485211</v>
      </c>
      <c r="K72" s="1">
        <f t="shared" si="7"/>
        <v>191717.38806815748</v>
      </c>
      <c r="M72">
        <v>62</v>
      </c>
      <c r="N72" s="1">
        <f t="shared" si="14"/>
        <v>-289442.49486026092</v>
      </c>
      <c r="O72" s="1">
        <f t="shared" si="1"/>
        <v>-505.82547064326604</v>
      </c>
      <c r="P72" s="1">
        <f t="shared" si="8"/>
        <v>371349.0393485211</v>
      </c>
      <c r="Q72" s="1">
        <f t="shared" si="9"/>
        <v>227287.27622230846</v>
      </c>
      <c r="S72">
        <v>62</v>
      </c>
      <c r="T72" s="1">
        <f t="shared" si="15"/>
        <v>-283305.55555555515</v>
      </c>
      <c r="U72" s="1">
        <f t="shared" si="2"/>
        <v>-495.64837962962895</v>
      </c>
      <c r="V72" s="1">
        <f t="shared" si="10"/>
        <v>371349.0393485211</v>
      </c>
      <c r="W72" s="1">
        <f t="shared" si="11"/>
        <v>220268.08622225194</v>
      </c>
    </row>
    <row r="73" spans="1:23" x14ac:dyDescent="0.25">
      <c r="A73">
        <v>63</v>
      </c>
      <c r="B73" s="1">
        <f t="shared" si="12"/>
        <v>-268186.61988723325</v>
      </c>
      <c r="C73" s="1">
        <f t="shared" si="0"/>
        <v>-444.74281131299517</v>
      </c>
      <c r="D73" s="1">
        <f t="shared" si="3"/>
        <v>372432.14071328763</v>
      </c>
      <c r="E73" s="1">
        <f t="shared" si="4"/>
        <v>207311.73927409819</v>
      </c>
      <c r="G73">
        <v>63</v>
      </c>
      <c r="H73" s="1">
        <f t="shared" si="13"/>
        <v>-255749.99999999919</v>
      </c>
      <c r="I73" s="1">
        <f t="shared" si="5"/>
        <v>-424.11874999999867</v>
      </c>
      <c r="J73" s="1">
        <f t="shared" si="6"/>
        <v>372432.14071328763</v>
      </c>
      <c r="K73" s="1">
        <f t="shared" si="7"/>
        <v>193050.50963744396</v>
      </c>
      <c r="M73">
        <v>63</v>
      </c>
      <c r="N73" s="1">
        <f t="shared" si="14"/>
        <v>-289093.30994361895</v>
      </c>
      <c r="O73" s="1">
        <f t="shared" si="1"/>
        <v>-505.24640565650145</v>
      </c>
      <c r="P73" s="1">
        <f t="shared" si="8"/>
        <v>372432.14071328763</v>
      </c>
      <c r="Q73" s="1">
        <f t="shared" si="9"/>
        <v>229258.1082796533</v>
      </c>
      <c r="S73">
        <v>63</v>
      </c>
      <c r="T73" s="1">
        <f t="shared" si="15"/>
        <v>-282874.99999999959</v>
      </c>
      <c r="U73" s="1">
        <f t="shared" si="2"/>
        <v>-494.93437499999936</v>
      </c>
      <c r="V73" s="1">
        <f t="shared" si="10"/>
        <v>372432.14071328763</v>
      </c>
      <c r="W73" s="1">
        <f t="shared" si="11"/>
        <v>222127.49346132617</v>
      </c>
    </row>
    <row r="74" spans="1:23" x14ac:dyDescent="0.25">
      <c r="A74">
        <v>64</v>
      </c>
      <c r="B74" s="1">
        <f t="shared" si="12"/>
        <v>-267487.09192397568</v>
      </c>
      <c r="C74" s="1">
        <f t="shared" ref="C74:C137" si="16">B74*int_a_100/12</f>
        <v>-443.58276077392634</v>
      </c>
      <c r="D74" s="1">
        <f t="shared" si="3"/>
        <v>373518.40112370142</v>
      </c>
      <c r="E74" s="1">
        <f t="shared" si="4"/>
        <v>208876.78697862651</v>
      </c>
      <c r="G74">
        <v>64</v>
      </c>
      <c r="H74" s="1">
        <f t="shared" si="13"/>
        <v>-254888.88888888806</v>
      </c>
      <c r="I74" s="1">
        <f t="shared" si="5"/>
        <v>-422.69074074073939</v>
      </c>
      <c r="J74" s="1">
        <f t="shared" si="6"/>
        <v>373518.40112370142</v>
      </c>
      <c r="K74" s="1">
        <f t="shared" si="7"/>
        <v>194392.83575847719</v>
      </c>
      <c r="M74">
        <v>64</v>
      </c>
      <c r="N74" s="1">
        <f t="shared" si="14"/>
        <v>-288743.5459619902</v>
      </c>
      <c r="O74" s="1">
        <f t="shared" ref="O74:O137" si="17">(N74+P$2)*int_a_100/12-P$3</f>
        <v>-504.66638038696703</v>
      </c>
      <c r="P74" s="1">
        <f t="shared" si="8"/>
        <v>373518.40112370142</v>
      </c>
      <c r="Q74" s="1">
        <f t="shared" si="9"/>
        <v>231240.43685733265</v>
      </c>
      <c r="S74">
        <v>64</v>
      </c>
      <c r="T74" s="1">
        <f t="shared" si="15"/>
        <v>-282444.44444444403</v>
      </c>
      <c r="U74" s="1">
        <f t="shared" ref="U74:U137" si="18">(T74+V$2)*int_l_100/12-V$3</f>
        <v>-494.22037037036966</v>
      </c>
      <c r="V74" s="1">
        <f t="shared" si="10"/>
        <v>373518.40112370142</v>
      </c>
      <c r="W74" s="1">
        <f t="shared" si="11"/>
        <v>223998.46124725798</v>
      </c>
    </row>
    <row r="75" spans="1:23" x14ac:dyDescent="0.25">
      <c r="A75">
        <v>65</v>
      </c>
      <c r="B75" s="1">
        <f t="shared" si="12"/>
        <v>-266786.40391017904</v>
      </c>
      <c r="C75" s="1">
        <f t="shared" si="16"/>
        <v>-442.42078648438024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210450.96412809793</v>
      </c>
      <c r="G75">
        <v>65</v>
      </c>
      <c r="H75" s="1">
        <f t="shared" si="13"/>
        <v>-254027.77777777694</v>
      </c>
      <c r="I75" s="1">
        <f t="shared" ref="I75:I138" si="21">H75*int_l_100/12</f>
        <v>-421.2627314814801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195744.4201244757</v>
      </c>
      <c r="M75">
        <v>65</v>
      </c>
      <c r="N75" s="1">
        <f t="shared" si="14"/>
        <v>-288393.20195509191</v>
      </c>
      <c r="O75" s="1">
        <f t="shared" si="17"/>
        <v>-504.08539324219407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233234.3290183818</v>
      </c>
      <c r="S75">
        <v>65</v>
      </c>
      <c r="T75" s="1">
        <f t="shared" si="15"/>
        <v>-282013.88888888847</v>
      </c>
      <c r="U75" s="1">
        <f t="shared" si="18"/>
        <v>-493.50636574074008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225881.0570165707</v>
      </c>
    </row>
    <row r="76" spans="1:23" x14ac:dyDescent="0.25">
      <c r="A76">
        <v>66</v>
      </c>
      <c r="B76" s="1">
        <f t="shared" ref="B76:B139" si="28">B75+C$3+C75</f>
        <v>-266084.55392209283</v>
      </c>
      <c r="C76" s="1">
        <f t="shared" si="16"/>
        <v>-441.25688525413733</v>
      </c>
      <c r="D76" s="1">
        <f t="shared" si="19"/>
        <v>375700.43596387701</v>
      </c>
      <c r="E76" s="1">
        <f t="shared" si="20"/>
        <v>212034.32397760791</v>
      </c>
      <c r="G76">
        <v>66</v>
      </c>
      <c r="H76" s="1">
        <f t="shared" ref="H76:H139" si="29">H75+I$2/360</f>
        <v>-253166.66666666581</v>
      </c>
      <c r="I76" s="1">
        <f t="shared" si="21"/>
        <v>-419.83472222222082</v>
      </c>
      <c r="J76" s="1">
        <f t="shared" si="22"/>
        <v>375700.43596387701</v>
      </c>
      <c r="K76" s="1">
        <f t="shared" si="23"/>
        <v>197105.31674186848</v>
      </c>
      <c r="M76">
        <v>66</v>
      </c>
      <c r="N76" s="1">
        <f t="shared" ref="N76:N139" si="30">N75+O$3+(O75+P$3)</f>
        <v>-288042.27696104883</v>
      </c>
      <c r="O76" s="1">
        <f t="shared" si="17"/>
        <v>-503.50344262707267</v>
      </c>
      <c r="P76" s="1">
        <f t="shared" si="24"/>
        <v>375700.43596387701</v>
      </c>
      <c r="Q76" s="1">
        <f t="shared" si="25"/>
        <v>235239.85221703709</v>
      </c>
      <c r="S76">
        <v>66</v>
      </c>
      <c r="T76" s="1">
        <f t="shared" ref="T76:T139" si="31">T75+U$2/360</f>
        <v>-281583.33333333291</v>
      </c>
      <c r="U76" s="1">
        <f t="shared" si="18"/>
        <v>-492.79236111111038</v>
      </c>
      <c r="V76" s="1">
        <f t="shared" si="26"/>
        <v>375700.43596387701</v>
      </c>
      <c r="W76" s="1">
        <f t="shared" si="27"/>
        <v>227775.34859916737</v>
      </c>
    </row>
    <row r="77" spans="1:23" x14ac:dyDescent="0.25">
      <c r="A77">
        <v>67</v>
      </c>
      <c r="B77" s="1">
        <f t="shared" si="28"/>
        <v>-265381.54003277636</v>
      </c>
      <c r="C77" s="1">
        <f t="shared" si="16"/>
        <v>-440.09105388768745</v>
      </c>
      <c r="D77" s="1">
        <f t="shared" si="19"/>
        <v>376796.22890210501</v>
      </c>
      <c r="E77" s="1">
        <f t="shared" si="20"/>
        <v>213626.92009290672</v>
      </c>
      <c r="G77">
        <v>67</v>
      </c>
      <c r="H77" s="1">
        <f t="shared" si="29"/>
        <v>-252305.55555555469</v>
      </c>
      <c r="I77" s="1">
        <f t="shared" si="21"/>
        <v>-418.40671296296154</v>
      </c>
      <c r="J77" s="1">
        <f t="shared" si="22"/>
        <v>376796.22890210501</v>
      </c>
      <c r="K77" s="1">
        <f t="shared" si="23"/>
        <v>198475.57993212197</v>
      </c>
      <c r="M77">
        <v>67</v>
      </c>
      <c r="N77" s="1">
        <f t="shared" si="30"/>
        <v>-287690.77001639066</v>
      </c>
      <c r="O77" s="1">
        <f t="shared" si="17"/>
        <v>-502.9205269438479</v>
      </c>
      <c r="P77" s="1">
        <f t="shared" si="24"/>
        <v>376796.22890210501</v>
      </c>
      <c r="Q77" s="1">
        <f t="shared" si="25"/>
        <v>237257.07430101786</v>
      </c>
      <c r="S77">
        <v>67</v>
      </c>
      <c r="T77" s="1">
        <f t="shared" si="31"/>
        <v>-281152.77777777734</v>
      </c>
      <c r="U77" s="1">
        <f t="shared" si="18"/>
        <v>-492.0783564814808</v>
      </c>
      <c r="V77" s="1">
        <f t="shared" si="26"/>
        <v>376796.22890210501</v>
      </c>
      <c r="W77" s="1">
        <f t="shared" si="27"/>
        <v>229681.40422062547</v>
      </c>
    </row>
    <row r="78" spans="1:23" x14ac:dyDescent="0.25">
      <c r="A78">
        <v>68</v>
      </c>
      <c r="B78" s="1">
        <f t="shared" si="28"/>
        <v>-264677.36031209346</v>
      </c>
      <c r="C78" s="1">
        <f t="shared" si="16"/>
        <v>-438.92328918422169</v>
      </c>
      <c r="D78" s="1">
        <f t="shared" si="19"/>
        <v>377895.21790306951</v>
      </c>
      <c r="E78" s="1">
        <f t="shared" si="20"/>
        <v>215228.80635221142</v>
      </c>
      <c r="G78">
        <v>68</v>
      </c>
      <c r="H78" s="1">
        <f t="shared" si="29"/>
        <v>-251444.44444444356</v>
      </c>
      <c r="I78" s="1">
        <f t="shared" si="21"/>
        <v>-416.97870370370225</v>
      </c>
      <c r="J78" s="1">
        <f t="shared" si="22"/>
        <v>377895.21790306951</v>
      </c>
      <c r="K78" s="1">
        <f t="shared" si="23"/>
        <v>199855.26433357786</v>
      </c>
      <c r="M78">
        <v>68</v>
      </c>
      <c r="N78" s="1">
        <f t="shared" si="30"/>
        <v>-287338.68015604926</v>
      </c>
      <c r="O78" s="1">
        <f t="shared" si="17"/>
        <v>-502.33664459211502</v>
      </c>
      <c r="P78" s="1">
        <f t="shared" si="24"/>
        <v>377895.21790306951</v>
      </c>
      <c r="Q78" s="1">
        <f t="shared" si="25"/>
        <v>239286.06351382183</v>
      </c>
      <c r="S78">
        <v>68</v>
      </c>
      <c r="T78" s="1">
        <f t="shared" si="31"/>
        <v>-280722.22222222178</v>
      </c>
      <c r="U78" s="1">
        <f t="shared" si="18"/>
        <v>-491.3643518518511</v>
      </c>
      <c r="V78" s="1">
        <f t="shared" si="26"/>
        <v>377895.21790306951</v>
      </c>
      <c r="W78" s="1">
        <f t="shared" si="27"/>
        <v>231599.29250450502</v>
      </c>
    </row>
    <row r="79" spans="1:23" x14ac:dyDescent="0.25">
      <c r="A79">
        <v>69</v>
      </c>
      <c r="B79" s="1">
        <f t="shared" si="28"/>
        <v>-263972.0128267071</v>
      </c>
      <c r="C79" s="1">
        <f t="shared" si="16"/>
        <v>-437.75358793762263</v>
      </c>
      <c r="D79" s="1">
        <f t="shared" si="19"/>
        <v>378997.41228862014</v>
      </c>
      <c r="E79" s="1">
        <f t="shared" si="20"/>
        <v>216840.03694802875</v>
      </c>
      <c r="G79">
        <v>69</v>
      </c>
      <c r="H79" s="1">
        <f t="shared" si="29"/>
        <v>-250583.33333333244</v>
      </c>
      <c r="I79" s="1">
        <f t="shared" si="21"/>
        <v>-415.55069444444297</v>
      </c>
      <c r="J79" s="1">
        <f t="shared" si="22"/>
        <v>378997.41228862014</v>
      </c>
      <c r="K79" s="1">
        <f t="shared" si="23"/>
        <v>201244.42490330149</v>
      </c>
      <c r="M79">
        <v>69</v>
      </c>
      <c r="N79" s="1">
        <f t="shared" si="30"/>
        <v>-286986.00641335611</v>
      </c>
      <c r="O79" s="1">
        <f t="shared" si="17"/>
        <v>-501.7517939688156</v>
      </c>
      <c r="P79" s="1">
        <f t="shared" si="24"/>
        <v>378997.41228862014</v>
      </c>
      <c r="Q79" s="1">
        <f t="shared" si="25"/>
        <v>241326.88849703385</v>
      </c>
      <c r="S79">
        <v>69</v>
      </c>
      <c r="T79" s="1">
        <f t="shared" si="31"/>
        <v>-280291.66666666622</v>
      </c>
      <c r="U79" s="1">
        <f t="shared" si="18"/>
        <v>-490.65034722222151</v>
      </c>
      <c r="V79" s="1">
        <f t="shared" si="26"/>
        <v>378997.41228862014</v>
      </c>
      <c r="W79" s="1">
        <f t="shared" si="27"/>
        <v>233529.0824746702</v>
      </c>
    </row>
    <row r="80" spans="1:23" x14ac:dyDescent="0.25">
      <c r="A80">
        <v>70</v>
      </c>
      <c r="B80" s="1">
        <f t="shared" si="28"/>
        <v>-263265.49564007414</v>
      </c>
      <c r="C80" s="1">
        <f t="shared" si="16"/>
        <v>-436.58194693645629</v>
      </c>
      <c r="D80" s="1">
        <f t="shared" si="19"/>
        <v>380102.8214077953</v>
      </c>
      <c r="E80" s="1">
        <f t="shared" si="20"/>
        <v>218460.66638898835</v>
      </c>
      <c r="G80">
        <v>70</v>
      </c>
      <c r="H80" s="1">
        <f t="shared" si="29"/>
        <v>-249722.22222222132</v>
      </c>
      <c r="I80" s="1">
        <f t="shared" si="21"/>
        <v>-414.12268518518368</v>
      </c>
      <c r="J80" s="1">
        <f t="shared" si="22"/>
        <v>380102.8214077953</v>
      </c>
      <c r="K80" s="1">
        <f t="shared" si="23"/>
        <v>202643.11691894112</v>
      </c>
      <c r="M80">
        <v>70</v>
      </c>
      <c r="N80" s="1">
        <f t="shared" si="30"/>
        <v>-286632.74782003969</v>
      </c>
      <c r="O80" s="1">
        <f t="shared" si="17"/>
        <v>-501.16597346823244</v>
      </c>
      <c r="P80" s="1">
        <f t="shared" si="24"/>
        <v>380102.8214077953</v>
      </c>
      <c r="Q80" s="1">
        <f t="shared" si="25"/>
        <v>243379.61829264794</v>
      </c>
      <c r="S80">
        <v>70</v>
      </c>
      <c r="T80" s="1">
        <f t="shared" si="31"/>
        <v>-279861.11111111066</v>
      </c>
      <c r="U80" s="1">
        <f t="shared" si="18"/>
        <v>-489.93634259259181</v>
      </c>
      <c r="V80" s="1">
        <f t="shared" si="26"/>
        <v>380102.8214077953</v>
      </c>
      <c r="W80" s="1">
        <f t="shared" si="27"/>
        <v>235470.84355762429</v>
      </c>
    </row>
    <row r="81" spans="1:23" x14ac:dyDescent="0.25">
      <c r="A81">
        <v>71</v>
      </c>
      <c r="B81" s="1">
        <f t="shared" si="28"/>
        <v>-262557.80681243999</v>
      </c>
      <c r="C81" s="1">
        <f t="shared" si="16"/>
        <v>-435.40836296396304</v>
      </c>
      <c r="D81" s="1">
        <f t="shared" si="19"/>
        <v>381211.45463690138</v>
      </c>
      <c r="E81" s="1">
        <f t="shared" si="20"/>
        <v>220090.74950168686</v>
      </c>
      <c r="G81">
        <v>71</v>
      </c>
      <c r="H81" s="1">
        <f t="shared" si="29"/>
        <v>-248861.11111111019</v>
      </c>
      <c r="I81" s="1">
        <f t="shared" si="21"/>
        <v>-412.69467592592446</v>
      </c>
      <c r="J81" s="1">
        <f t="shared" si="22"/>
        <v>381211.45463690138</v>
      </c>
      <c r="K81" s="1">
        <f t="shared" si="23"/>
        <v>204051.39598059791</v>
      </c>
      <c r="M81">
        <v>71</v>
      </c>
      <c r="N81" s="1">
        <f t="shared" si="30"/>
        <v>-286278.90340622264</v>
      </c>
      <c r="O81" s="1">
        <f t="shared" si="17"/>
        <v>-500.57918148198587</v>
      </c>
      <c r="P81" s="1">
        <f t="shared" si="24"/>
        <v>381211.45463690138</v>
      </c>
      <c r="Q81" s="1">
        <f t="shared" si="25"/>
        <v>245444.32234540311</v>
      </c>
      <c r="S81">
        <v>71</v>
      </c>
      <c r="T81" s="1">
        <f t="shared" si="31"/>
        <v>-279430.5555555551</v>
      </c>
      <c r="U81" s="1">
        <f t="shared" si="18"/>
        <v>-489.22233796296223</v>
      </c>
      <c r="V81" s="1">
        <f t="shared" si="26"/>
        <v>381211.45463690138</v>
      </c>
      <c r="W81" s="1">
        <f t="shared" si="27"/>
        <v>237424.64558485858</v>
      </c>
    </row>
    <row r="82" spans="1:23" x14ac:dyDescent="0.25">
      <c r="A82">
        <v>72</v>
      </c>
      <c r="B82" s="1">
        <f t="shared" si="28"/>
        <v>-261848.94440083337</v>
      </c>
      <c r="C82" s="1">
        <f t="shared" si="16"/>
        <v>-434.23283279804872</v>
      </c>
      <c r="D82" s="1">
        <f t="shared" si="19"/>
        <v>382323.32137959235</v>
      </c>
      <c r="E82" s="1">
        <f t="shared" si="20"/>
        <v>221730.3414325428</v>
      </c>
      <c r="G82">
        <v>72</v>
      </c>
      <c r="H82" s="1">
        <f t="shared" si="29"/>
        <v>-247999.99999999907</v>
      </c>
      <c r="I82" s="1">
        <f t="shared" si="21"/>
        <v>-411.26666666666512</v>
      </c>
      <c r="J82" s="1">
        <f t="shared" si="22"/>
        <v>382323.32137959235</v>
      </c>
      <c r="K82" s="1">
        <f t="shared" si="23"/>
        <v>205469.31801270694</v>
      </c>
      <c r="M82">
        <v>72</v>
      </c>
      <c r="N82" s="1">
        <f t="shared" si="30"/>
        <v>-285924.47220041935</v>
      </c>
      <c r="O82" s="1">
        <f t="shared" si="17"/>
        <v>-499.99141639902871</v>
      </c>
      <c r="P82" s="1">
        <f t="shared" si="24"/>
        <v>382323.32137959235</v>
      </c>
      <c r="Q82" s="1">
        <f t="shared" si="25"/>
        <v>247521.07050513267</v>
      </c>
      <c r="S82">
        <v>72</v>
      </c>
      <c r="T82" s="1">
        <f t="shared" si="31"/>
        <v>-278999.99999999953</v>
      </c>
      <c r="U82" s="1">
        <f t="shared" si="18"/>
        <v>-488.50833333333253</v>
      </c>
      <c r="V82" s="1">
        <f t="shared" si="26"/>
        <v>382323.32137959235</v>
      </c>
      <c r="W82" s="1">
        <f t="shared" si="27"/>
        <v>239390.55879521469</v>
      </c>
    </row>
    <row r="83" spans="1:23" x14ac:dyDescent="0.25">
      <c r="A83">
        <v>73</v>
      </c>
      <c r="B83" s="1">
        <f t="shared" si="28"/>
        <v>-261138.90645906082</v>
      </c>
      <c r="C83" s="1">
        <f t="shared" si="16"/>
        <v>-433.05535321127587</v>
      </c>
      <c r="D83" s="1">
        <f t="shared" si="19"/>
        <v>383438.4310669495</v>
      </c>
      <c r="E83" s="1">
        <f t="shared" si="20"/>
        <v>223379.49764966205</v>
      </c>
      <c r="G83">
        <v>73</v>
      </c>
      <c r="H83" s="1">
        <f t="shared" si="29"/>
        <v>-247138.88888888794</v>
      </c>
      <c r="I83" s="1">
        <f t="shared" si="21"/>
        <v>-409.83865740740589</v>
      </c>
      <c r="J83" s="1">
        <f t="shared" si="22"/>
        <v>383438.4310669495</v>
      </c>
      <c r="K83" s="1">
        <f t="shared" si="23"/>
        <v>206896.93926592919</v>
      </c>
      <c r="M83">
        <v>73</v>
      </c>
      <c r="N83" s="1">
        <f t="shared" si="30"/>
        <v>-285569.4532295331</v>
      </c>
      <c r="O83" s="1">
        <f t="shared" si="17"/>
        <v>-499.40267660564245</v>
      </c>
      <c r="P83" s="1">
        <f t="shared" si="24"/>
        <v>383438.4310669495</v>
      </c>
      <c r="Q83" s="1">
        <f t="shared" si="25"/>
        <v>249609.93302912731</v>
      </c>
      <c r="S83">
        <v>73</v>
      </c>
      <c r="T83" s="1">
        <f t="shared" si="31"/>
        <v>-278569.44444444397</v>
      </c>
      <c r="U83" s="1">
        <f t="shared" si="18"/>
        <v>-487.79432870370294</v>
      </c>
      <c r="V83" s="1">
        <f t="shared" si="26"/>
        <v>383438.4310669495</v>
      </c>
      <c r="W83" s="1">
        <f t="shared" si="27"/>
        <v>241368.65383726085</v>
      </c>
    </row>
    <row r="84" spans="1:23" x14ac:dyDescent="0.25">
      <c r="A84">
        <v>74</v>
      </c>
      <c r="B84" s="1">
        <f t="shared" si="28"/>
        <v>-260427.6910377015</v>
      </c>
      <c r="C84" s="1">
        <f t="shared" si="16"/>
        <v>-431.87592097085502</v>
      </c>
      <c r="D84" s="1">
        <f t="shared" si="19"/>
        <v>384556.79315756145</v>
      </c>
      <c r="E84" s="1">
        <f t="shared" si="20"/>
        <v>225038.27394471451</v>
      </c>
      <c r="G84">
        <v>74</v>
      </c>
      <c r="H84" s="1">
        <f t="shared" si="29"/>
        <v>-246277.77777777682</v>
      </c>
      <c r="I84" s="1">
        <f t="shared" si="21"/>
        <v>-408.41064814814655</v>
      </c>
      <c r="J84" s="1">
        <f t="shared" si="22"/>
        <v>384556.79315756145</v>
      </c>
      <c r="K84" s="1">
        <f t="shared" si="23"/>
        <v>208334.31631905449</v>
      </c>
      <c r="M84">
        <v>74</v>
      </c>
      <c r="N84" s="1">
        <f t="shared" si="30"/>
        <v>-285213.84551885346</v>
      </c>
      <c r="O84" s="1">
        <f t="shared" si="17"/>
        <v>-498.81296048543197</v>
      </c>
      <c r="P84" s="1">
        <f t="shared" si="24"/>
        <v>384556.79315756145</v>
      </c>
      <c r="Q84" s="1">
        <f t="shared" si="25"/>
        <v>251710.98058451194</v>
      </c>
      <c r="S84">
        <v>74</v>
      </c>
      <c r="T84" s="1">
        <f t="shared" si="31"/>
        <v>-278138.88888888841</v>
      </c>
      <c r="U84" s="1">
        <f t="shared" si="18"/>
        <v>-487.08032407407325</v>
      </c>
      <c r="V84" s="1">
        <f t="shared" si="26"/>
        <v>384556.79315756145</v>
      </c>
      <c r="W84" s="1">
        <f t="shared" si="27"/>
        <v>243359.00177168191</v>
      </c>
    </row>
    <row r="85" spans="1:23" x14ac:dyDescent="0.25">
      <c r="A85">
        <v>75</v>
      </c>
      <c r="B85" s="1">
        <f t="shared" si="28"/>
        <v>-259715.29618410178</v>
      </c>
      <c r="C85" s="1">
        <f t="shared" si="16"/>
        <v>-430.6945328386355</v>
      </c>
      <c r="D85" s="1">
        <f t="shared" si="19"/>
        <v>385678.41713760432</v>
      </c>
      <c r="E85" s="1">
        <f t="shared" si="20"/>
        <v>226706.72643482144</v>
      </c>
      <c r="G85">
        <v>75</v>
      </c>
      <c r="H85" s="1">
        <f t="shared" si="29"/>
        <v>-245416.6666666657</v>
      </c>
      <c r="I85" s="1">
        <f t="shared" si="21"/>
        <v>-406.98263888888732</v>
      </c>
      <c r="J85" s="1">
        <f t="shared" si="22"/>
        <v>385678.41713760432</v>
      </c>
      <c r="K85" s="1">
        <f t="shared" si="23"/>
        <v>209781.50608091566</v>
      </c>
      <c r="M85">
        <v>75</v>
      </c>
      <c r="N85" s="1">
        <f t="shared" si="30"/>
        <v>-284857.6480920536</v>
      </c>
      <c r="O85" s="1">
        <f t="shared" si="17"/>
        <v>-498.22226641932218</v>
      </c>
      <c r="P85" s="1">
        <f t="shared" si="24"/>
        <v>385678.41713760432</v>
      </c>
      <c r="Q85" s="1">
        <f t="shared" si="25"/>
        <v>253824.28425063629</v>
      </c>
      <c r="S85">
        <v>75</v>
      </c>
      <c r="T85" s="1">
        <f t="shared" si="31"/>
        <v>-277708.33333333285</v>
      </c>
      <c r="U85" s="1">
        <f t="shared" si="18"/>
        <v>-486.36631944444366</v>
      </c>
      <c r="V85" s="1">
        <f t="shared" si="26"/>
        <v>385678.41713760432</v>
      </c>
      <c r="W85" s="1">
        <f t="shared" si="27"/>
        <v>245361.67407368339</v>
      </c>
    </row>
    <row r="86" spans="1:23" x14ac:dyDescent="0.25">
      <c r="A86">
        <v>76</v>
      </c>
      <c r="B86" s="1">
        <f t="shared" si="28"/>
        <v>-259001.71994236985</v>
      </c>
      <c r="C86" s="1">
        <f t="shared" si="16"/>
        <v>-429.51118557109663</v>
      </c>
      <c r="D86" s="1">
        <f t="shared" si="19"/>
        <v>386803.31252092234</v>
      </c>
      <c r="E86" s="1">
        <f t="shared" si="20"/>
        <v>228384.91156445397</v>
      </c>
      <c r="G86">
        <v>76</v>
      </c>
      <c r="H86" s="1">
        <f t="shared" si="29"/>
        <v>-244555.55555555457</v>
      </c>
      <c r="I86" s="1">
        <f t="shared" si="21"/>
        <v>-405.55462962962798</v>
      </c>
      <c r="J86" s="1">
        <f t="shared" si="22"/>
        <v>386803.31252092234</v>
      </c>
      <c r="K86" s="1">
        <f t="shared" si="23"/>
        <v>211238.5657923136</v>
      </c>
      <c r="M86">
        <v>76</v>
      </c>
      <c r="N86" s="1">
        <f t="shared" si="30"/>
        <v>-284500.85997118766</v>
      </c>
      <c r="O86" s="1">
        <f t="shared" si="17"/>
        <v>-497.63059278555284</v>
      </c>
      <c r="P86" s="1">
        <f t="shared" si="24"/>
        <v>386803.31252092234</v>
      </c>
      <c r="Q86" s="1">
        <f t="shared" si="25"/>
        <v>255949.91552147971</v>
      </c>
      <c r="S86">
        <v>76</v>
      </c>
      <c r="T86" s="1">
        <f t="shared" si="31"/>
        <v>-277277.77777777729</v>
      </c>
      <c r="U86" s="1">
        <f t="shared" si="18"/>
        <v>-485.65231481481396</v>
      </c>
      <c r="V86" s="1">
        <f t="shared" si="26"/>
        <v>386803.31252092234</v>
      </c>
      <c r="W86" s="1">
        <f t="shared" si="27"/>
        <v>247376.74263540949</v>
      </c>
    </row>
    <row r="87" spans="1:23" x14ac:dyDescent="0.25">
      <c r="A87">
        <v>77</v>
      </c>
      <c r="B87" s="1">
        <f t="shared" si="28"/>
        <v>-258286.96035337035</v>
      </c>
      <c r="C87" s="1">
        <f t="shared" si="16"/>
        <v>-428.32587591933924</v>
      </c>
      <c r="D87" s="1">
        <f t="shared" si="19"/>
        <v>387931.48884910834</v>
      </c>
      <c r="E87" s="1">
        <f t="shared" si="20"/>
        <v>230072.8861073427</v>
      </c>
      <c r="G87">
        <v>77</v>
      </c>
      <c r="H87" s="1">
        <f t="shared" si="29"/>
        <v>-243694.44444444345</v>
      </c>
      <c r="I87" s="1">
        <f t="shared" si="21"/>
        <v>-404.12662037036876</v>
      </c>
      <c r="J87" s="1">
        <f t="shared" si="22"/>
        <v>387931.48884910834</v>
      </c>
      <c r="K87" s="1">
        <f t="shared" si="23"/>
        <v>212705.55302795395</v>
      </c>
      <c r="M87">
        <v>77</v>
      </c>
      <c r="N87" s="1">
        <f t="shared" si="30"/>
        <v>-284143.48017668794</v>
      </c>
      <c r="O87" s="1">
        <f t="shared" si="17"/>
        <v>-497.0379379596742</v>
      </c>
      <c r="P87" s="1">
        <f t="shared" si="24"/>
        <v>387931.48884910834</v>
      </c>
      <c r="Q87" s="1">
        <f t="shared" si="25"/>
        <v>258087.94630806972</v>
      </c>
      <c r="S87">
        <v>77</v>
      </c>
      <c r="T87" s="1">
        <f t="shared" si="31"/>
        <v>-276847.22222222172</v>
      </c>
      <c r="U87" s="1">
        <f t="shared" si="18"/>
        <v>-484.93831018518438</v>
      </c>
      <c r="V87" s="1">
        <f t="shared" si="26"/>
        <v>387931.48884910834</v>
      </c>
      <c r="W87" s="1">
        <f t="shared" si="27"/>
        <v>249404.2797683753</v>
      </c>
    </row>
    <row r="88" spans="1:23" x14ac:dyDescent="0.25">
      <c r="A88">
        <v>78</v>
      </c>
      <c r="B88" s="1">
        <f t="shared" si="28"/>
        <v>-257571.01545471911</v>
      </c>
      <c r="C88" s="1">
        <f t="shared" si="16"/>
        <v>-427.13860062907588</v>
      </c>
      <c r="D88" s="1">
        <f t="shared" si="19"/>
        <v>389062.95569158491</v>
      </c>
      <c r="E88" s="1">
        <f t="shared" si="20"/>
        <v>231770.70716839828</v>
      </c>
      <c r="G88">
        <v>78</v>
      </c>
      <c r="H88" s="1">
        <f t="shared" si="29"/>
        <v>-242833.33333333232</v>
      </c>
      <c r="I88" s="1">
        <f t="shared" si="21"/>
        <v>-402.69861111110941</v>
      </c>
      <c r="J88" s="1">
        <f t="shared" si="22"/>
        <v>389062.95569158491</v>
      </c>
      <c r="K88" s="1">
        <f t="shared" si="23"/>
        <v>214182.52569839478</v>
      </c>
      <c r="M88">
        <v>78</v>
      </c>
      <c r="N88" s="1">
        <f t="shared" si="30"/>
        <v>-283785.50772736233</v>
      </c>
      <c r="O88" s="1">
        <f t="shared" si="17"/>
        <v>-496.44430031454249</v>
      </c>
      <c r="P88" s="1">
        <f t="shared" si="24"/>
        <v>389062.95569158491</v>
      </c>
      <c r="Q88" s="1">
        <f t="shared" si="25"/>
        <v>260238.44894091485</v>
      </c>
      <c r="S88">
        <v>78</v>
      </c>
      <c r="T88" s="1">
        <f t="shared" si="31"/>
        <v>-276416.66666666616</v>
      </c>
      <c r="U88" s="1">
        <f t="shared" si="18"/>
        <v>-484.22430555555468</v>
      </c>
      <c r="V88" s="1">
        <f t="shared" si="26"/>
        <v>389062.95569158491</v>
      </c>
      <c r="W88" s="1">
        <f t="shared" si="27"/>
        <v>251444.35820591307</v>
      </c>
    </row>
    <row r="89" spans="1:23" x14ac:dyDescent="0.25">
      <c r="A89">
        <v>79</v>
      </c>
      <c r="B89" s="1">
        <f t="shared" si="28"/>
        <v>-256853.88328077761</v>
      </c>
      <c r="C89" s="1">
        <f t="shared" si="16"/>
        <v>-425.94935644062292</v>
      </c>
      <c r="D89" s="1">
        <f t="shared" si="19"/>
        <v>390197.72264568537</v>
      </c>
      <c r="E89" s="1">
        <f t="shared" si="20"/>
        <v>233478.43218564335</v>
      </c>
      <c r="G89">
        <v>79</v>
      </c>
      <c r="H89" s="1">
        <f t="shared" si="29"/>
        <v>-241972.2222222212</v>
      </c>
      <c r="I89" s="1">
        <f t="shared" si="21"/>
        <v>-401.27060185185019</v>
      </c>
      <c r="J89" s="1">
        <f t="shared" si="22"/>
        <v>390197.72264568537</v>
      </c>
      <c r="K89" s="1">
        <f t="shared" si="23"/>
        <v>215669.5420520058</v>
      </c>
      <c r="M89">
        <v>79</v>
      </c>
      <c r="N89" s="1">
        <f t="shared" si="30"/>
        <v>-283426.9416403916</v>
      </c>
      <c r="O89" s="1">
        <f t="shared" si="17"/>
        <v>-495.84967822031604</v>
      </c>
      <c r="P89" s="1">
        <f t="shared" si="24"/>
        <v>390197.72264568537</v>
      </c>
      <c r="Q89" s="1">
        <f t="shared" si="25"/>
        <v>262401.49617245159</v>
      </c>
      <c r="S89">
        <v>79</v>
      </c>
      <c r="T89" s="1">
        <f t="shared" si="31"/>
        <v>-275986.1111111106</v>
      </c>
      <c r="U89" s="1">
        <f t="shared" si="18"/>
        <v>-483.51030092592509</v>
      </c>
      <c r="V89" s="1">
        <f t="shared" si="26"/>
        <v>390197.72264568537</v>
      </c>
      <c r="W89" s="1">
        <f t="shared" si="27"/>
        <v>253497.05110563274</v>
      </c>
    </row>
    <row r="90" spans="1:23" x14ac:dyDescent="0.25">
      <c r="A90">
        <v>80</v>
      </c>
      <c r="B90" s="1">
        <f t="shared" si="28"/>
        <v>-256135.56186264765</v>
      </c>
      <c r="C90" s="1">
        <f t="shared" si="16"/>
        <v>-424.75814008889074</v>
      </c>
      <c r="D90" s="1">
        <f t="shared" si="19"/>
        <v>391335.79933673528</v>
      </c>
      <c r="E90" s="1">
        <f t="shared" si="20"/>
        <v>235196.11893215569</v>
      </c>
      <c r="G90">
        <v>80</v>
      </c>
      <c r="H90" s="1">
        <f t="shared" si="29"/>
        <v>-241111.11111111008</v>
      </c>
      <c r="I90" s="1">
        <f t="shared" si="21"/>
        <v>-399.84259259259085</v>
      </c>
      <c r="J90" s="1">
        <f t="shared" si="22"/>
        <v>391335.79933673528</v>
      </c>
      <c r="K90" s="1">
        <f t="shared" si="23"/>
        <v>217166.6606769388</v>
      </c>
      <c r="M90">
        <v>80</v>
      </c>
      <c r="N90" s="1">
        <f t="shared" si="30"/>
        <v>-283067.78093132668</v>
      </c>
      <c r="O90" s="1">
        <f t="shared" si="17"/>
        <v>-495.25407004445003</v>
      </c>
      <c r="P90" s="1">
        <f t="shared" si="24"/>
        <v>391335.79933673528</v>
      </c>
      <c r="Q90" s="1">
        <f t="shared" si="25"/>
        <v>264577.16117950564</v>
      </c>
      <c r="S90">
        <v>80</v>
      </c>
      <c r="T90" s="1">
        <f t="shared" si="31"/>
        <v>-275555.55555555504</v>
      </c>
      <c r="U90" s="1">
        <f t="shared" si="18"/>
        <v>-482.7962962962954</v>
      </c>
      <c r="V90" s="1">
        <f t="shared" si="26"/>
        <v>391335.79933673528</v>
      </c>
      <c r="W90" s="1">
        <f t="shared" si="27"/>
        <v>255562.43205189708</v>
      </c>
    </row>
    <row r="91" spans="1:23" x14ac:dyDescent="0.25">
      <c r="A91">
        <v>81</v>
      </c>
      <c r="B91" s="1">
        <f t="shared" si="28"/>
        <v>-255416.04922816597</v>
      </c>
      <c r="C91" s="1">
        <f t="shared" si="16"/>
        <v>-423.56494830337527</v>
      </c>
      <c r="D91" s="1">
        <f t="shared" si="19"/>
        <v>392477.1954181341</v>
      </c>
      <c r="E91" s="1">
        <f t="shared" si="20"/>
        <v>236923.82551802267</v>
      </c>
      <c r="G91">
        <v>81</v>
      </c>
      <c r="H91" s="1">
        <f t="shared" si="29"/>
        <v>-240249.99999999895</v>
      </c>
      <c r="I91" s="1">
        <f t="shared" si="21"/>
        <v>-398.41458333333162</v>
      </c>
      <c r="J91" s="1">
        <f t="shared" si="22"/>
        <v>392477.1954181341</v>
      </c>
      <c r="K91" s="1">
        <f t="shared" si="23"/>
        <v>218673.94050310983</v>
      </c>
      <c r="M91">
        <v>81</v>
      </c>
      <c r="N91" s="1">
        <f t="shared" si="30"/>
        <v>-282708.02461408585</v>
      </c>
      <c r="O91" s="1">
        <f t="shared" si="17"/>
        <v>-494.65747415169233</v>
      </c>
      <c r="P91" s="1">
        <f t="shared" si="24"/>
        <v>392477.1954181341</v>
      </c>
      <c r="Q91" s="1">
        <f t="shared" si="25"/>
        <v>266765.51756576751</v>
      </c>
      <c r="S91">
        <v>81</v>
      </c>
      <c r="T91" s="1">
        <f t="shared" si="31"/>
        <v>-275124.99999999948</v>
      </c>
      <c r="U91" s="1">
        <f t="shared" si="18"/>
        <v>-482.08229166666581</v>
      </c>
      <c r="V91" s="1">
        <f t="shared" si="26"/>
        <v>392477.1954181341</v>
      </c>
      <c r="W91" s="1">
        <f t="shared" si="27"/>
        <v>257640.5750583109</v>
      </c>
    </row>
    <row r="92" spans="1:23" x14ac:dyDescent="0.25">
      <c r="A92">
        <v>82</v>
      </c>
      <c r="B92" s="1">
        <f t="shared" si="28"/>
        <v>-254695.34340189875</v>
      </c>
      <c r="C92" s="1">
        <f t="shared" si="16"/>
        <v>-422.36977780814874</v>
      </c>
      <c r="D92" s="1">
        <f t="shared" si="19"/>
        <v>393621.92057143699</v>
      </c>
      <c r="E92" s="1">
        <f t="shared" si="20"/>
        <v>238661.61039230722</v>
      </c>
      <c r="G92">
        <v>82</v>
      </c>
      <c r="H92" s="1">
        <f t="shared" si="29"/>
        <v>-239388.88888888783</v>
      </c>
      <c r="I92" s="1">
        <f t="shared" si="21"/>
        <v>-396.98657407407228</v>
      </c>
      <c r="J92" s="1">
        <f t="shared" si="22"/>
        <v>393621.92057143699</v>
      </c>
      <c r="K92" s="1">
        <f t="shared" si="23"/>
        <v>220191.44080419277</v>
      </c>
      <c r="M92">
        <v>82</v>
      </c>
      <c r="N92" s="1">
        <f t="shared" si="30"/>
        <v>-282347.67170095228</v>
      </c>
      <c r="O92" s="1">
        <f t="shared" si="17"/>
        <v>-494.05988890407923</v>
      </c>
      <c r="P92" s="1">
        <f t="shared" si="24"/>
        <v>393621.92057143699</v>
      </c>
      <c r="Q92" s="1">
        <f t="shared" si="25"/>
        <v>268966.63936428254</v>
      </c>
      <c r="S92">
        <v>82</v>
      </c>
      <c r="T92" s="1">
        <f t="shared" si="31"/>
        <v>-274694.44444444391</v>
      </c>
      <c r="U92" s="1">
        <f t="shared" si="18"/>
        <v>-481.36828703703611</v>
      </c>
      <c r="V92" s="1">
        <f t="shared" si="26"/>
        <v>393621.92057143699</v>
      </c>
      <c r="W92" s="1">
        <f t="shared" si="27"/>
        <v>259731.55457022513</v>
      </c>
    </row>
    <row r="93" spans="1:23" x14ac:dyDescent="0.25">
      <c r="A93">
        <v>83</v>
      </c>
      <c r="B93" s="1">
        <f t="shared" si="28"/>
        <v>-253973.4424051363</v>
      </c>
      <c r="C93" s="1">
        <f t="shared" si="16"/>
        <v>-421.17262532185106</v>
      </c>
      <c r="D93" s="1">
        <f t="shared" si="19"/>
        <v>394769.98450643703</v>
      </c>
      <c r="E93" s="1">
        <f t="shared" si="20"/>
        <v>240409.5323450251</v>
      </c>
      <c r="G93">
        <v>83</v>
      </c>
      <c r="H93" s="1">
        <f t="shared" si="29"/>
        <v>-238527.7777777767</v>
      </c>
      <c r="I93" s="1">
        <f t="shared" si="21"/>
        <v>-395.55856481481305</v>
      </c>
      <c r="J93" s="1">
        <f t="shared" si="22"/>
        <v>394769.98450643703</v>
      </c>
      <c r="K93" s="1">
        <f t="shared" si="23"/>
        <v>221719.22119962462</v>
      </c>
      <c r="M93">
        <v>83</v>
      </c>
      <c r="N93" s="1">
        <f t="shared" si="30"/>
        <v>-281986.72120257112</v>
      </c>
      <c r="O93" s="1">
        <f t="shared" si="17"/>
        <v>-493.4613126609305</v>
      </c>
      <c r="P93" s="1">
        <f t="shared" si="24"/>
        <v>394769.98450643703</v>
      </c>
      <c r="Q93" s="1">
        <f t="shared" si="25"/>
        <v>271180.60103995563</v>
      </c>
      <c r="S93">
        <v>83</v>
      </c>
      <c r="T93" s="1">
        <f t="shared" si="31"/>
        <v>-274263.88888888835</v>
      </c>
      <c r="U93" s="1">
        <f t="shared" si="18"/>
        <v>-480.65428240740653</v>
      </c>
      <c r="V93" s="1">
        <f t="shared" si="26"/>
        <v>394769.98450643703</v>
      </c>
      <c r="W93" s="1">
        <f t="shared" si="27"/>
        <v>261835.44546725514</v>
      </c>
    </row>
    <row r="94" spans="1:23" x14ac:dyDescent="0.25">
      <c r="A94">
        <v>84</v>
      </c>
      <c r="B94" s="1">
        <f t="shared" si="28"/>
        <v>-253250.34425588755</v>
      </c>
      <c r="C94" s="1">
        <f t="shared" si="16"/>
        <v>-419.97348755768024</v>
      </c>
      <c r="D94" s="1">
        <f t="shared" si="19"/>
        <v>395921.39696124749</v>
      </c>
      <c r="E94" s="1">
        <f t="shared" si="20"/>
        <v>242167.65050913385</v>
      </c>
      <c r="G94">
        <v>84</v>
      </c>
      <c r="H94" s="1">
        <f t="shared" si="29"/>
        <v>-237666.66666666558</v>
      </c>
      <c r="I94" s="1">
        <f t="shared" si="21"/>
        <v>-394.13055555555383</v>
      </c>
      <c r="J94" s="1">
        <f t="shared" si="22"/>
        <v>395921.39696124749</v>
      </c>
      <c r="K94" s="1">
        <f t="shared" si="23"/>
        <v>223257.34165662242</v>
      </c>
      <c r="M94">
        <v>84</v>
      </c>
      <c r="N94" s="1">
        <f t="shared" si="30"/>
        <v>-281625.1721279468</v>
      </c>
      <c r="O94" s="1">
        <f t="shared" si="17"/>
        <v>-492.86174377884515</v>
      </c>
      <c r="P94" s="1">
        <f t="shared" si="24"/>
        <v>395921.39696124749</v>
      </c>
      <c r="Q94" s="1">
        <f t="shared" si="25"/>
        <v>273407.47749207012</v>
      </c>
      <c r="S94">
        <v>84</v>
      </c>
      <c r="T94" s="1">
        <f t="shared" si="31"/>
        <v>-273833.33333333279</v>
      </c>
      <c r="U94" s="1">
        <f t="shared" si="18"/>
        <v>-479.94027777777694</v>
      </c>
      <c r="V94" s="1">
        <f t="shared" si="26"/>
        <v>395921.39696124749</v>
      </c>
      <c r="W94" s="1">
        <f t="shared" si="27"/>
        <v>263952.3230658141</v>
      </c>
    </row>
    <row r="95" spans="1:23" x14ac:dyDescent="0.25">
      <c r="A95">
        <v>85</v>
      </c>
      <c r="B95" s="1">
        <f t="shared" si="28"/>
        <v>-252526.04696887464</v>
      </c>
      <c r="C95" s="1">
        <f t="shared" si="16"/>
        <v>-418.77236122338377</v>
      </c>
      <c r="D95" s="1">
        <f t="shared" si="19"/>
        <v>397076.16770238447</v>
      </c>
      <c r="E95" s="1">
        <f t="shared" si="20"/>
        <v>243936.02436253321</v>
      </c>
      <c r="G95">
        <v>85</v>
      </c>
      <c r="H95" s="1">
        <f t="shared" si="29"/>
        <v>-236805.55555555446</v>
      </c>
      <c r="I95" s="1">
        <f t="shared" si="21"/>
        <v>-392.70254629629449</v>
      </c>
      <c r="J95" s="1">
        <f t="shared" si="22"/>
        <v>397076.16770238447</v>
      </c>
      <c r="K95" s="1">
        <f t="shared" si="23"/>
        <v>224805.86249221198</v>
      </c>
      <c r="M95">
        <v>85</v>
      </c>
      <c r="N95" s="1">
        <f t="shared" si="30"/>
        <v>-281263.0234844404</v>
      </c>
      <c r="O95" s="1">
        <f t="shared" si="17"/>
        <v>-492.261180611697</v>
      </c>
      <c r="P95" s="1">
        <f t="shared" si="24"/>
        <v>397076.16770238447</v>
      </c>
      <c r="Q95" s="1">
        <f t="shared" si="25"/>
        <v>275647.34405682195</v>
      </c>
      <c r="S95">
        <v>85</v>
      </c>
      <c r="T95" s="1">
        <f t="shared" si="31"/>
        <v>-273402.77777777723</v>
      </c>
      <c r="U95" s="1">
        <f t="shared" si="18"/>
        <v>-479.22627314814724</v>
      </c>
      <c r="V95" s="1">
        <f t="shared" si="26"/>
        <v>397076.16770238447</v>
      </c>
      <c r="W95" s="1">
        <f t="shared" si="27"/>
        <v>266082.26312166097</v>
      </c>
    </row>
    <row r="96" spans="1:23" x14ac:dyDescent="0.25">
      <c r="A96">
        <v>86</v>
      </c>
      <c r="B96" s="1">
        <f t="shared" si="28"/>
        <v>-251800.54855552744</v>
      </c>
      <c r="C96" s="1">
        <f t="shared" si="16"/>
        <v>-417.56924302124963</v>
      </c>
      <c r="D96" s="1">
        <f t="shared" si="19"/>
        <v>398234.30652484979</v>
      </c>
      <c r="E96" s="1">
        <f t="shared" si="20"/>
        <v>245714.7137300774</v>
      </c>
      <c r="G96">
        <v>86</v>
      </c>
      <c r="H96" s="1">
        <f t="shared" si="29"/>
        <v>-235944.44444444333</v>
      </c>
      <c r="I96" s="1">
        <f t="shared" si="21"/>
        <v>-391.27453703703526</v>
      </c>
      <c r="J96" s="1">
        <f t="shared" si="22"/>
        <v>398234.30652484979</v>
      </c>
      <c r="K96" s="1">
        <f t="shared" si="23"/>
        <v>226364.84437526838</v>
      </c>
      <c r="M96">
        <v>86</v>
      </c>
      <c r="N96" s="1">
        <f t="shared" si="30"/>
        <v>-280900.27427776682</v>
      </c>
      <c r="O96" s="1">
        <f t="shared" si="17"/>
        <v>-491.65962151063002</v>
      </c>
      <c r="P96" s="1">
        <f t="shared" si="24"/>
        <v>398234.30652484979</v>
      </c>
      <c r="Q96" s="1">
        <f t="shared" si="25"/>
        <v>277900.27650986816</v>
      </c>
      <c r="S96">
        <v>86</v>
      </c>
      <c r="T96" s="1">
        <f t="shared" si="31"/>
        <v>-272972.22222222167</v>
      </c>
      <c r="U96" s="1">
        <f t="shared" si="18"/>
        <v>-478.51226851851766</v>
      </c>
      <c r="V96" s="1">
        <f t="shared" si="26"/>
        <v>398234.30652484979</v>
      </c>
      <c r="W96" s="1">
        <f t="shared" si="27"/>
        <v>268225.34183246328</v>
      </c>
    </row>
    <row r="97" spans="1:23" x14ac:dyDescent="0.25">
      <c r="A97">
        <v>87</v>
      </c>
      <c r="B97" s="1">
        <f t="shared" si="28"/>
        <v>-251073.8470239781</v>
      </c>
      <c r="C97" s="1">
        <f t="shared" si="16"/>
        <v>-416.36412964809705</v>
      </c>
      <c r="D97" s="1">
        <f t="shared" si="19"/>
        <v>399395.82325221394</v>
      </c>
      <c r="E97" s="1">
        <f t="shared" si="20"/>
        <v>247503.77878559893</v>
      </c>
      <c r="G97">
        <v>87</v>
      </c>
      <c r="H97" s="1">
        <f t="shared" si="29"/>
        <v>-235083.33333333221</v>
      </c>
      <c r="I97" s="1">
        <f t="shared" si="21"/>
        <v>-389.84652777777592</v>
      </c>
      <c r="J97" s="1">
        <f t="shared" si="22"/>
        <v>399395.82325221394</v>
      </c>
      <c r="K97" s="1">
        <f t="shared" si="23"/>
        <v>227934.34832856854</v>
      </c>
      <c r="M97">
        <v>87</v>
      </c>
      <c r="N97" s="1">
        <f t="shared" si="30"/>
        <v>-280536.92351199221</v>
      </c>
      <c r="O97" s="1">
        <f t="shared" si="17"/>
        <v>-491.05706482405378</v>
      </c>
      <c r="P97" s="1">
        <f t="shared" si="24"/>
        <v>399395.82325221394</v>
      </c>
      <c r="Q97" s="1">
        <f t="shared" si="25"/>
        <v>280166.35106889048</v>
      </c>
      <c r="S97">
        <v>87</v>
      </c>
      <c r="T97" s="1">
        <f t="shared" si="31"/>
        <v>-272541.6666666661</v>
      </c>
      <c r="U97" s="1">
        <f t="shared" si="18"/>
        <v>-477.79826388888796</v>
      </c>
      <c r="V97" s="1">
        <f t="shared" si="26"/>
        <v>399395.82325221394</v>
      </c>
      <c r="W97" s="1">
        <f t="shared" si="27"/>
        <v>270381.63584037492</v>
      </c>
    </row>
    <row r="98" spans="1:23" x14ac:dyDescent="0.25">
      <c r="A98">
        <v>88</v>
      </c>
      <c r="B98" s="1">
        <f t="shared" si="28"/>
        <v>-250345.94037905562</v>
      </c>
      <c r="C98" s="1">
        <f t="shared" si="16"/>
        <v>-415.15701779526722</v>
      </c>
      <c r="D98" s="1">
        <f t="shared" si="19"/>
        <v>400560.72773669957</v>
      </c>
      <c r="E98" s="1">
        <f t="shared" si="20"/>
        <v>249303.28005394436</v>
      </c>
      <c r="G98">
        <v>88</v>
      </c>
      <c r="H98" s="1">
        <f t="shared" si="29"/>
        <v>-234222.22222222108</v>
      </c>
      <c r="I98" s="1">
        <f t="shared" si="21"/>
        <v>-388.41851851851669</v>
      </c>
      <c r="J98" s="1">
        <f t="shared" si="22"/>
        <v>400560.72773669957</v>
      </c>
      <c r="K98" s="1">
        <f t="shared" si="23"/>
        <v>229514.43573085556</v>
      </c>
      <c r="M98">
        <v>88</v>
      </c>
      <c r="N98" s="1">
        <f t="shared" si="30"/>
        <v>-280172.97018953098</v>
      </c>
      <c r="O98" s="1">
        <f t="shared" si="17"/>
        <v>-490.45350889763893</v>
      </c>
      <c r="P98" s="1">
        <f t="shared" si="24"/>
        <v>400560.72773669957</v>
      </c>
      <c r="Q98" s="1">
        <f t="shared" si="25"/>
        <v>282445.64439617377</v>
      </c>
      <c r="S98">
        <v>88</v>
      </c>
      <c r="T98" s="1">
        <f t="shared" si="31"/>
        <v>-272111.11111111054</v>
      </c>
      <c r="U98" s="1">
        <f t="shared" si="18"/>
        <v>-477.08425925925837</v>
      </c>
      <c r="V98" s="1">
        <f t="shared" si="26"/>
        <v>400560.72773669957</v>
      </c>
      <c r="W98" s="1">
        <f t="shared" si="27"/>
        <v>272551.22223462892</v>
      </c>
    </row>
    <row r="99" spans="1:23" x14ac:dyDescent="0.25">
      <c r="A99">
        <v>89</v>
      </c>
      <c r="B99" s="1">
        <f t="shared" si="28"/>
        <v>-249616.82662228032</v>
      </c>
      <c r="C99" s="1">
        <f t="shared" si="16"/>
        <v>-413.9479041486149</v>
      </c>
      <c r="D99" s="1">
        <f t="shared" si="19"/>
        <v>401729.02985926496</v>
      </c>
      <c r="E99" s="1">
        <f t="shared" si="20"/>
        <v>251113.27841302179</v>
      </c>
      <c r="G99">
        <v>89</v>
      </c>
      <c r="H99" s="1">
        <f t="shared" si="29"/>
        <v>-233361.11111110996</v>
      </c>
      <c r="I99" s="1">
        <f t="shared" si="21"/>
        <v>-386.99050925925735</v>
      </c>
      <c r="J99" s="1">
        <f t="shared" si="22"/>
        <v>401729.02985926496</v>
      </c>
      <c r="K99" s="1">
        <f t="shared" si="23"/>
        <v>231105.16831891518</v>
      </c>
      <c r="M99">
        <v>89</v>
      </c>
      <c r="N99" s="1">
        <f t="shared" si="30"/>
        <v>-279808.41331114335</v>
      </c>
      <c r="O99" s="1">
        <f t="shared" si="17"/>
        <v>-489.84895207431271</v>
      </c>
      <c r="P99" s="1">
        <f t="shared" si="24"/>
        <v>401729.02985926496</v>
      </c>
      <c r="Q99" s="1">
        <f t="shared" si="25"/>
        <v>284738.23360119952</v>
      </c>
      <c r="S99">
        <v>89</v>
      </c>
      <c r="T99" s="1">
        <f t="shared" si="31"/>
        <v>-271680.55555555498</v>
      </c>
      <c r="U99" s="1">
        <f t="shared" si="18"/>
        <v>-476.37025462962868</v>
      </c>
      <c r="V99" s="1">
        <f t="shared" si="26"/>
        <v>401729.02985926496</v>
      </c>
      <c r="W99" s="1">
        <f t="shared" si="27"/>
        <v>274734.17855414574</v>
      </c>
    </row>
    <row r="100" spans="1:23" x14ac:dyDescent="0.25">
      <c r="A100">
        <v>90</v>
      </c>
      <c r="B100" s="1">
        <f t="shared" si="28"/>
        <v>-248886.50375185834</v>
      </c>
      <c r="C100" s="1">
        <f t="shared" si="16"/>
        <v>-412.73678538849845</v>
      </c>
      <c r="D100" s="1">
        <f t="shared" si="19"/>
        <v>402900.73952968785</v>
      </c>
      <c r="E100" s="1">
        <f t="shared" si="20"/>
        <v>252933.8350958605</v>
      </c>
      <c r="G100">
        <v>90</v>
      </c>
      <c r="H100" s="1">
        <f t="shared" si="29"/>
        <v>-232499.99999999884</v>
      </c>
      <c r="I100" s="1">
        <f t="shared" si="21"/>
        <v>-385.56249999999812</v>
      </c>
      <c r="J100" s="1">
        <f t="shared" si="22"/>
        <v>402900.73952968785</v>
      </c>
      <c r="K100" s="1">
        <f t="shared" si="23"/>
        <v>232706.6081896644</v>
      </c>
      <c r="M100">
        <v>90</v>
      </c>
      <c r="N100" s="1">
        <f t="shared" si="30"/>
        <v>-279443.25187593239</v>
      </c>
      <c r="O100" s="1">
        <f t="shared" si="17"/>
        <v>-489.24339269425457</v>
      </c>
      <c r="P100" s="1">
        <f t="shared" si="24"/>
        <v>402900.73952968785</v>
      </c>
      <c r="Q100" s="1">
        <f t="shared" si="25"/>
        <v>287044.19624325458</v>
      </c>
      <c r="S100">
        <v>90</v>
      </c>
      <c r="T100" s="1">
        <f t="shared" si="31"/>
        <v>-271249.99999999942</v>
      </c>
      <c r="U100" s="1">
        <f t="shared" si="18"/>
        <v>-475.65624999999909</v>
      </c>
      <c r="V100" s="1">
        <f t="shared" si="26"/>
        <v>402900.73952968785</v>
      </c>
      <c r="W100" s="1">
        <f t="shared" si="27"/>
        <v>276930.58279015601</v>
      </c>
    </row>
    <row r="101" spans="1:23" x14ac:dyDescent="0.25">
      <c r="A101">
        <v>91</v>
      </c>
      <c r="B101" s="1">
        <f t="shared" si="28"/>
        <v>-248154.96976267625</v>
      </c>
      <c r="C101" s="1">
        <f t="shared" si="16"/>
        <v>-411.52365818977142</v>
      </c>
      <c r="D101" s="1">
        <f t="shared" si="19"/>
        <v>404075.86668664945</v>
      </c>
      <c r="E101" s="1">
        <f t="shared" si="20"/>
        <v>254765.01169268246</v>
      </c>
      <c r="G101">
        <v>91</v>
      </c>
      <c r="H101" s="1">
        <f t="shared" si="29"/>
        <v>-231638.88888888771</v>
      </c>
      <c r="I101" s="1">
        <f t="shared" si="21"/>
        <v>-384.13449074073878</v>
      </c>
      <c r="J101" s="1">
        <f t="shared" si="22"/>
        <v>404075.86668664945</v>
      </c>
      <c r="K101" s="1">
        <f t="shared" si="23"/>
        <v>234318.81780225225</v>
      </c>
      <c r="M101">
        <v>91</v>
      </c>
      <c r="N101" s="1">
        <f t="shared" si="30"/>
        <v>-279077.4848813414</v>
      </c>
      <c r="O101" s="1">
        <f t="shared" si="17"/>
        <v>-488.63682909489114</v>
      </c>
      <c r="P101" s="1">
        <f t="shared" si="24"/>
        <v>404075.86668664945</v>
      </c>
      <c r="Q101" s="1">
        <f t="shared" si="25"/>
        <v>289363.61033405497</v>
      </c>
      <c r="S101">
        <v>91</v>
      </c>
      <c r="T101" s="1">
        <f t="shared" si="31"/>
        <v>-270819.44444444386</v>
      </c>
      <c r="U101" s="1">
        <f t="shared" si="18"/>
        <v>-474.94224537036939</v>
      </c>
      <c r="V101" s="1">
        <f t="shared" si="26"/>
        <v>404075.86668664945</v>
      </c>
      <c r="W101" s="1">
        <f t="shared" si="27"/>
        <v>279140.51338883932</v>
      </c>
    </row>
    <row r="102" spans="1:23" x14ac:dyDescent="0.25">
      <c r="A102">
        <v>92</v>
      </c>
      <c r="B102" s="1">
        <f t="shared" si="28"/>
        <v>-247422.22264629544</v>
      </c>
      <c r="C102" s="1">
        <f t="shared" si="16"/>
        <v>-410.30851922177334</v>
      </c>
      <c r="D102" s="1">
        <f t="shared" si="19"/>
        <v>405254.42129781883</v>
      </c>
      <c r="E102" s="1">
        <f t="shared" si="20"/>
        <v>256606.87015298585</v>
      </c>
      <c r="G102">
        <v>92</v>
      </c>
      <c r="H102" s="1">
        <f t="shared" si="29"/>
        <v>-230777.77777777659</v>
      </c>
      <c r="I102" s="1">
        <f t="shared" si="21"/>
        <v>-382.70648148147956</v>
      </c>
      <c r="J102" s="1">
        <f t="shared" si="22"/>
        <v>405254.42129781883</v>
      </c>
      <c r="K102" s="1">
        <f t="shared" si="23"/>
        <v>235941.8599801728</v>
      </c>
      <c r="M102">
        <v>92</v>
      </c>
      <c r="N102" s="1">
        <f t="shared" si="30"/>
        <v>-278711.11132315104</v>
      </c>
      <c r="O102" s="1">
        <f t="shared" si="17"/>
        <v>-488.02925961089215</v>
      </c>
      <c r="P102" s="1">
        <f t="shared" si="24"/>
        <v>405254.42129781883</v>
      </c>
      <c r="Q102" s="1">
        <f t="shared" si="25"/>
        <v>291696.55434038502</v>
      </c>
      <c r="S102">
        <v>92</v>
      </c>
      <c r="T102" s="1">
        <f t="shared" si="31"/>
        <v>-270388.88888888829</v>
      </c>
      <c r="U102" s="1">
        <f t="shared" si="18"/>
        <v>-474.22824074073981</v>
      </c>
      <c r="V102" s="1">
        <f t="shared" si="26"/>
        <v>405254.42129781883</v>
      </c>
      <c r="W102" s="1">
        <f t="shared" si="27"/>
        <v>281364.04925397795</v>
      </c>
    </row>
    <row r="103" spans="1:23" x14ac:dyDescent="0.25">
      <c r="A103">
        <v>93</v>
      </c>
      <c r="B103" s="1">
        <f t="shared" si="28"/>
        <v>-246688.26039094664</v>
      </c>
      <c r="C103" s="1">
        <f t="shared" si="16"/>
        <v>-409.09136514831988</v>
      </c>
      <c r="D103" s="1">
        <f t="shared" si="19"/>
        <v>406436.41335993749</v>
      </c>
      <c r="E103" s="1">
        <f t="shared" si="20"/>
        <v>258459.47278764102</v>
      </c>
      <c r="G103">
        <v>93</v>
      </c>
      <c r="H103" s="1">
        <f t="shared" si="29"/>
        <v>-229916.66666666546</v>
      </c>
      <c r="I103" s="1">
        <f t="shared" si="21"/>
        <v>-381.27847222222022</v>
      </c>
      <c r="J103" s="1">
        <f t="shared" si="22"/>
        <v>406436.41335993749</v>
      </c>
      <c r="K103" s="1">
        <f t="shared" si="23"/>
        <v>237575.79791339047</v>
      </c>
      <c r="M103">
        <v>93</v>
      </c>
      <c r="N103" s="1">
        <f t="shared" si="30"/>
        <v>-278344.1301954767</v>
      </c>
      <c r="O103" s="1">
        <f t="shared" si="17"/>
        <v>-487.42068257416554</v>
      </c>
      <c r="P103" s="1">
        <f t="shared" si="24"/>
        <v>406436.41335993749</v>
      </c>
      <c r="Q103" s="1">
        <f t="shared" si="25"/>
        <v>294043.10718675202</v>
      </c>
      <c r="S103">
        <v>93</v>
      </c>
      <c r="T103" s="1">
        <f t="shared" si="31"/>
        <v>-269958.33333333273</v>
      </c>
      <c r="U103" s="1">
        <f t="shared" si="18"/>
        <v>-473.51423611111011</v>
      </c>
      <c r="V103" s="1">
        <f t="shared" si="26"/>
        <v>406436.41335993749</v>
      </c>
      <c r="W103" s="1">
        <f t="shared" si="27"/>
        <v>283601.26974962611</v>
      </c>
    </row>
    <row r="104" spans="1:23" x14ac:dyDescent="0.25">
      <c r="A104">
        <v>94</v>
      </c>
      <c r="B104" s="1">
        <f t="shared" si="28"/>
        <v>-245953.08098152437</v>
      </c>
      <c r="C104" s="1">
        <f t="shared" si="16"/>
        <v>-407.87219262769463</v>
      </c>
      <c r="D104" s="1">
        <f t="shared" si="19"/>
        <v>407621.85289890401</v>
      </c>
      <c r="E104" s="1">
        <f t="shared" si="20"/>
        <v>260322.88227099835</v>
      </c>
      <c r="G104">
        <v>94</v>
      </c>
      <c r="H104" s="1">
        <f t="shared" si="29"/>
        <v>-229055.55555555434</v>
      </c>
      <c r="I104" s="1">
        <f t="shared" si="21"/>
        <v>-379.85046296296099</v>
      </c>
      <c r="J104" s="1">
        <f t="shared" si="22"/>
        <v>407621.85289890401</v>
      </c>
      <c r="K104" s="1">
        <f t="shared" si="23"/>
        <v>239220.69516047783</v>
      </c>
      <c r="M104">
        <v>94</v>
      </c>
      <c r="N104" s="1">
        <f t="shared" si="30"/>
        <v>-277976.54049076559</v>
      </c>
      <c r="O104" s="1">
        <f t="shared" si="17"/>
        <v>-486.811096313853</v>
      </c>
      <c r="P104" s="1">
        <f t="shared" si="24"/>
        <v>407621.85289890401</v>
      </c>
      <c r="Q104" s="1">
        <f t="shared" si="25"/>
        <v>296403.34825805615</v>
      </c>
      <c r="S104">
        <v>94</v>
      </c>
      <c r="T104" s="1">
        <f t="shared" si="31"/>
        <v>-269527.77777777717</v>
      </c>
      <c r="U104" s="1">
        <f t="shared" si="18"/>
        <v>-472.80023148148052</v>
      </c>
      <c r="V104" s="1">
        <f t="shared" si="26"/>
        <v>407621.85289890401</v>
      </c>
      <c r="W104" s="1">
        <f t="shared" si="27"/>
        <v>285852.25470279524</v>
      </c>
    </row>
    <row r="105" spans="1:23" x14ac:dyDescent="0.25">
      <c r="A105">
        <v>95</v>
      </c>
      <c r="B105" s="1">
        <f t="shared" si="28"/>
        <v>-245216.68239958148</v>
      </c>
      <c r="C105" s="1">
        <f t="shared" si="16"/>
        <v>-406.65099831263933</v>
      </c>
      <c r="D105" s="1">
        <f t="shared" si="19"/>
        <v>408810.74996985914</v>
      </c>
      <c r="E105" s="1">
        <f t="shared" si="20"/>
        <v>262197.16164300859</v>
      </c>
      <c r="G105">
        <v>95</v>
      </c>
      <c r="H105" s="1">
        <f t="shared" si="29"/>
        <v>-228194.44444444322</v>
      </c>
      <c r="I105" s="1">
        <f t="shared" si="21"/>
        <v>-378.42245370370165</v>
      </c>
      <c r="J105" s="1">
        <f t="shared" si="22"/>
        <v>408810.74996985914</v>
      </c>
      <c r="K105" s="1">
        <f t="shared" si="23"/>
        <v>240876.6156507658</v>
      </c>
      <c r="M105">
        <v>95</v>
      </c>
      <c r="N105" s="1">
        <f t="shared" si="30"/>
        <v>-277608.3411997942</v>
      </c>
      <c r="O105" s="1">
        <f t="shared" si="17"/>
        <v>-486.20049915632535</v>
      </c>
      <c r="P105" s="1">
        <f t="shared" si="24"/>
        <v>408810.74996985914</v>
      </c>
      <c r="Q105" s="1">
        <f t="shared" si="25"/>
        <v>298777.35740227625</v>
      </c>
      <c r="S105">
        <v>95</v>
      </c>
      <c r="T105" s="1">
        <f t="shared" si="31"/>
        <v>-269097.22222222161</v>
      </c>
      <c r="U105" s="1">
        <f t="shared" si="18"/>
        <v>-472.08622685185082</v>
      </c>
      <c r="V105" s="1">
        <f t="shared" si="26"/>
        <v>408810.74996985914</v>
      </c>
      <c r="W105" s="1">
        <f t="shared" si="27"/>
        <v>288117.08440615411</v>
      </c>
    </row>
    <row r="106" spans="1:23" x14ac:dyDescent="0.25">
      <c r="A106">
        <v>96</v>
      </c>
      <c r="B106" s="1">
        <f t="shared" si="28"/>
        <v>-244479.06262332352</v>
      </c>
      <c r="C106" s="1">
        <f t="shared" si="16"/>
        <v>-405.42777885034485</v>
      </c>
      <c r="D106" s="1">
        <f t="shared" si="19"/>
        <v>410003.11465727125</v>
      </c>
      <c r="E106" s="1">
        <f t="shared" si="20"/>
        <v>264082.37431135558</v>
      </c>
      <c r="G106">
        <v>96</v>
      </c>
      <c r="H106" s="1">
        <f t="shared" si="29"/>
        <v>-227333.33333333209</v>
      </c>
      <c r="I106" s="1">
        <f t="shared" si="21"/>
        <v>-376.99444444444242</v>
      </c>
      <c r="J106" s="1">
        <f t="shared" si="22"/>
        <v>410003.11465727125</v>
      </c>
      <c r="K106" s="1">
        <f t="shared" si="23"/>
        <v>242543.62368650635</v>
      </c>
      <c r="M106">
        <v>96</v>
      </c>
      <c r="N106" s="1">
        <f t="shared" si="30"/>
        <v>-277239.53131166525</v>
      </c>
      <c r="O106" s="1">
        <f t="shared" si="17"/>
        <v>-485.58888942517819</v>
      </c>
      <c r="P106" s="1">
        <f t="shared" si="24"/>
        <v>410003.11465727125</v>
      </c>
      <c r="Q106" s="1">
        <f t="shared" si="25"/>
        <v>301165.21493317094</v>
      </c>
      <c r="S106">
        <v>96</v>
      </c>
      <c r="T106" s="1">
        <f t="shared" si="31"/>
        <v>-268666.66666666605</v>
      </c>
      <c r="U106" s="1">
        <f t="shared" si="18"/>
        <v>-471.37222222222124</v>
      </c>
      <c r="V106" s="1">
        <f t="shared" si="26"/>
        <v>410003.11465727125</v>
      </c>
      <c r="W106" s="1">
        <f t="shared" si="27"/>
        <v>290395.83962074557</v>
      </c>
    </row>
    <row r="107" spans="1:23" x14ac:dyDescent="0.25">
      <c r="A107">
        <v>97</v>
      </c>
      <c r="B107" s="1">
        <f t="shared" si="28"/>
        <v>-243740.21962760328</v>
      </c>
      <c r="C107" s="1">
        <f t="shared" si="16"/>
        <v>-404.20253088244209</v>
      </c>
      <c r="D107" s="1">
        <f t="shared" si="19"/>
        <v>411198.95707502164</v>
      </c>
      <c r="E107" s="1">
        <f t="shared" si="20"/>
        <v>265978.58405360125</v>
      </c>
      <c r="G107">
        <v>97</v>
      </c>
      <c r="H107" s="1">
        <f t="shared" si="29"/>
        <v>-226472.22222222097</v>
      </c>
      <c r="I107" s="1">
        <f t="shared" si="21"/>
        <v>-375.56643518518314</v>
      </c>
      <c r="J107" s="1">
        <f t="shared" si="22"/>
        <v>411198.95707502164</v>
      </c>
      <c r="K107" s="1">
        <f t="shared" si="23"/>
        <v>244221.78394504802</v>
      </c>
      <c r="M107">
        <v>97</v>
      </c>
      <c r="N107" s="1">
        <f t="shared" si="30"/>
        <v>-276870.10981380515</v>
      </c>
      <c r="O107" s="1">
        <f t="shared" si="17"/>
        <v>-484.97626544122693</v>
      </c>
      <c r="P107" s="1">
        <f t="shared" si="24"/>
        <v>411198.95707502164</v>
      </c>
      <c r="Q107" s="1">
        <f t="shared" si="25"/>
        <v>303567.00163299585</v>
      </c>
      <c r="S107">
        <v>97</v>
      </c>
      <c r="T107" s="1">
        <f t="shared" si="31"/>
        <v>-268236.11111111048</v>
      </c>
      <c r="U107" s="1">
        <f t="shared" si="18"/>
        <v>-470.65821759259154</v>
      </c>
      <c r="V107" s="1">
        <f t="shared" si="26"/>
        <v>411198.95707502164</v>
      </c>
      <c r="W107" s="1">
        <f t="shared" si="27"/>
        <v>292688.60157871846</v>
      </c>
    </row>
    <row r="108" spans="1:23" x14ac:dyDescent="0.25">
      <c r="A108">
        <v>98</v>
      </c>
      <c r="B108" s="1">
        <f t="shared" si="28"/>
        <v>-243000.15138391513</v>
      </c>
      <c r="C108" s="1">
        <f t="shared" si="16"/>
        <v>-402.9752510449926</v>
      </c>
      <c r="D108" s="1">
        <f t="shared" si="19"/>
        <v>412398.28736649046</v>
      </c>
      <c r="E108" s="1">
        <f t="shared" si="20"/>
        <v>267885.85501934338</v>
      </c>
      <c r="G108">
        <v>98</v>
      </c>
      <c r="H108" s="1">
        <f t="shared" si="29"/>
        <v>-225611.11111110984</v>
      </c>
      <c r="I108" s="1">
        <f t="shared" si="21"/>
        <v>-374.13842592592385</v>
      </c>
      <c r="J108" s="1">
        <f t="shared" si="22"/>
        <v>412398.28736649046</v>
      </c>
      <c r="K108" s="1">
        <f t="shared" si="23"/>
        <v>245911.16148102377</v>
      </c>
      <c r="M108">
        <v>98</v>
      </c>
      <c r="N108" s="1">
        <f t="shared" si="30"/>
        <v>-276500.0756919611</v>
      </c>
      <c r="O108" s="1">
        <f t="shared" si="17"/>
        <v>-484.36262552250219</v>
      </c>
      <c r="P108" s="1">
        <f t="shared" si="24"/>
        <v>412398.28736649046</v>
      </c>
      <c r="Q108" s="1">
        <f t="shared" si="25"/>
        <v>305982.79875523638</v>
      </c>
      <c r="S108">
        <v>98</v>
      </c>
      <c r="T108" s="1">
        <f t="shared" si="31"/>
        <v>-267805.55555555492</v>
      </c>
      <c r="U108" s="1">
        <f t="shared" si="18"/>
        <v>-469.94421296296196</v>
      </c>
      <c r="V108" s="1">
        <f t="shared" si="26"/>
        <v>412398.28736649046</v>
      </c>
      <c r="W108" s="1">
        <f t="shared" si="27"/>
        <v>294995.45198607579</v>
      </c>
    </row>
    <row r="109" spans="1:23" x14ac:dyDescent="0.25">
      <c r="A109">
        <v>99</v>
      </c>
      <c r="B109" s="1">
        <f t="shared" si="28"/>
        <v>-242258.85586038954</v>
      </c>
      <c r="C109" s="1">
        <f t="shared" si="16"/>
        <v>-401.74593596847939</v>
      </c>
      <c r="D109" s="1">
        <f t="shared" si="19"/>
        <v>413601.11570464273</v>
      </c>
      <c r="E109" s="1">
        <f t="shared" si="20"/>
        <v>269804.25173238566</v>
      </c>
      <c r="G109">
        <v>99</v>
      </c>
      <c r="H109" s="1">
        <f t="shared" si="29"/>
        <v>-224749.99999999872</v>
      </c>
      <c r="I109" s="1">
        <f t="shared" si="21"/>
        <v>-372.71041666666457</v>
      </c>
      <c r="J109" s="1">
        <f t="shared" si="22"/>
        <v>413601.11570464273</v>
      </c>
      <c r="K109" s="1">
        <f t="shared" si="23"/>
        <v>247611.82172855196</v>
      </c>
      <c r="M109">
        <v>99</v>
      </c>
      <c r="N109" s="1">
        <f t="shared" si="30"/>
        <v>-276129.42793019832</v>
      </c>
      <c r="O109" s="1">
        <f t="shared" si="17"/>
        <v>-483.74796798424552</v>
      </c>
      <c r="P109" s="1">
        <f t="shared" si="24"/>
        <v>413601.11570464273</v>
      </c>
      <c r="Q109" s="1">
        <f t="shared" si="25"/>
        <v>308412.68802735669</v>
      </c>
      <c r="S109">
        <v>99</v>
      </c>
      <c r="T109" s="1">
        <f t="shared" si="31"/>
        <v>-267374.99999999936</v>
      </c>
      <c r="U109" s="1">
        <f t="shared" si="18"/>
        <v>-469.23020833333226</v>
      </c>
      <c r="V109" s="1">
        <f t="shared" si="26"/>
        <v>413601.11570464273</v>
      </c>
      <c r="W109" s="1">
        <f t="shared" si="27"/>
        <v>297316.47302543902</v>
      </c>
    </row>
    <row r="110" spans="1:23" x14ac:dyDescent="0.25">
      <c r="A110">
        <v>100</v>
      </c>
      <c r="B110" s="1">
        <f t="shared" si="28"/>
        <v>-241516.33102178742</v>
      </c>
      <c r="C110" s="1">
        <f t="shared" si="16"/>
        <v>-400.5145822777975</v>
      </c>
      <c r="D110" s="1">
        <f t="shared" si="19"/>
        <v>414807.45229211461</v>
      </c>
      <c r="E110" s="1">
        <f t="shared" si="20"/>
        <v>271733.83909292065</v>
      </c>
      <c r="G110">
        <v>100</v>
      </c>
      <c r="H110" s="1">
        <f t="shared" si="29"/>
        <v>-223888.8888888876</v>
      </c>
      <c r="I110" s="1">
        <f t="shared" si="21"/>
        <v>-371.28240740740529</v>
      </c>
      <c r="J110" s="1">
        <f t="shared" si="22"/>
        <v>414807.45229211461</v>
      </c>
      <c r="K110" s="1">
        <f t="shared" si="23"/>
        <v>249323.83050344998</v>
      </c>
      <c r="M110">
        <v>100</v>
      </c>
      <c r="N110" s="1">
        <f t="shared" si="30"/>
        <v>-275758.16551089729</v>
      </c>
      <c r="O110" s="1">
        <f t="shared" si="17"/>
        <v>-483.13229113890463</v>
      </c>
      <c r="P110" s="1">
        <f t="shared" si="24"/>
        <v>414807.45229211461</v>
      </c>
      <c r="Q110" s="1">
        <f t="shared" si="25"/>
        <v>310856.75165356434</v>
      </c>
      <c r="S110">
        <v>100</v>
      </c>
      <c r="T110" s="1">
        <f t="shared" si="31"/>
        <v>-266944.4444444438</v>
      </c>
      <c r="U110" s="1">
        <f t="shared" si="18"/>
        <v>-468.51620370370267</v>
      </c>
      <c r="V110" s="1">
        <f t="shared" si="26"/>
        <v>414807.45229211461</v>
      </c>
      <c r="W110" s="1">
        <f t="shared" si="27"/>
        <v>299651.74735882814</v>
      </c>
    </row>
    <row r="111" spans="1:23" x14ac:dyDescent="0.25">
      <c r="A111">
        <v>101</v>
      </c>
      <c r="B111" s="1">
        <f t="shared" si="28"/>
        <v>-240772.57482949464</v>
      </c>
      <c r="C111" s="1">
        <f t="shared" si="16"/>
        <v>-399.28118659224532</v>
      </c>
      <c r="D111" s="1">
        <f t="shared" si="19"/>
        <v>416017.30736129993</v>
      </c>
      <c r="E111" s="1">
        <f t="shared" si="20"/>
        <v>273674.68237972545</v>
      </c>
      <c r="G111">
        <v>101</v>
      </c>
      <c r="H111" s="1">
        <f t="shared" si="29"/>
        <v>-223027.77777777647</v>
      </c>
      <c r="I111" s="1">
        <f t="shared" si="21"/>
        <v>-369.854398148146</v>
      </c>
      <c r="J111" s="1">
        <f t="shared" si="22"/>
        <v>416017.30736129993</v>
      </c>
      <c r="K111" s="1">
        <f t="shared" si="23"/>
        <v>251047.25400546085</v>
      </c>
      <c r="M111">
        <v>101</v>
      </c>
      <c r="N111" s="1">
        <f t="shared" si="30"/>
        <v>-275386.28741475096</v>
      </c>
      <c r="O111" s="1">
        <f t="shared" si="17"/>
        <v>-482.51559329612871</v>
      </c>
      <c r="P111" s="1">
        <f t="shared" si="24"/>
        <v>416017.30736129993</v>
      </c>
      <c r="Q111" s="1">
        <f t="shared" si="25"/>
        <v>313315.07231759152</v>
      </c>
      <c r="S111">
        <v>101</v>
      </c>
      <c r="T111" s="1">
        <f t="shared" si="31"/>
        <v>-266513.88888888824</v>
      </c>
      <c r="U111" s="1">
        <f t="shared" si="18"/>
        <v>-467.80219907407297</v>
      </c>
      <c r="V111" s="1">
        <f t="shared" si="26"/>
        <v>416017.30736129993</v>
      </c>
      <c r="W111" s="1">
        <f t="shared" si="27"/>
        <v>302001.35813045833</v>
      </c>
    </row>
    <row r="112" spans="1:23" x14ac:dyDescent="0.25">
      <c r="A112">
        <v>102</v>
      </c>
      <c r="B112" s="1">
        <f t="shared" si="28"/>
        <v>-240027.5852415163</v>
      </c>
      <c r="C112" s="1">
        <f t="shared" si="16"/>
        <v>-398.04574552551458</v>
      </c>
      <c r="D112" s="1">
        <f t="shared" si="19"/>
        <v>417230.69117443706</v>
      </c>
      <c r="E112" s="1">
        <f t="shared" si="20"/>
        <v>275626.84725236992</v>
      </c>
      <c r="G112">
        <v>102</v>
      </c>
      <c r="H112" s="1">
        <f t="shared" si="29"/>
        <v>-222166.66666666535</v>
      </c>
      <c r="I112" s="1">
        <f t="shared" si="21"/>
        <v>-368.42638888888672</v>
      </c>
      <c r="J112" s="1">
        <f t="shared" si="22"/>
        <v>417230.69117443706</v>
      </c>
      <c r="K112" s="1">
        <f t="shared" si="23"/>
        <v>252782.15882049271</v>
      </c>
      <c r="M112">
        <v>102</v>
      </c>
      <c r="N112" s="1">
        <f t="shared" si="30"/>
        <v>-275013.79262076184</v>
      </c>
      <c r="O112" s="1">
        <f t="shared" si="17"/>
        <v>-481.89787276276343</v>
      </c>
      <c r="P112" s="1">
        <f t="shared" si="24"/>
        <v>417230.69117443706</v>
      </c>
      <c r="Q112" s="1">
        <f t="shared" si="25"/>
        <v>315787.73318549222</v>
      </c>
      <c r="S112">
        <v>102</v>
      </c>
      <c r="T112" s="1">
        <f t="shared" si="31"/>
        <v>-266083.33333333267</v>
      </c>
      <c r="U112" s="1">
        <f t="shared" si="18"/>
        <v>-467.08819444444339</v>
      </c>
      <c r="V112" s="1">
        <f t="shared" si="26"/>
        <v>417230.69117443706</v>
      </c>
      <c r="W112" s="1">
        <f t="shared" si="27"/>
        <v>304365.3889695527</v>
      </c>
    </row>
    <row r="113" spans="1:23" x14ac:dyDescent="0.25">
      <c r="A113">
        <v>103</v>
      </c>
      <c r="B113" s="1">
        <f t="shared" si="28"/>
        <v>-239281.36021247122</v>
      </c>
      <c r="C113" s="1">
        <f t="shared" si="16"/>
        <v>-396.80825568568144</v>
      </c>
      <c r="D113" s="1">
        <f t="shared" si="19"/>
        <v>418447.61402369582</v>
      </c>
      <c r="E113" s="1">
        <f t="shared" si="20"/>
        <v>277590.39975343813</v>
      </c>
      <c r="G113">
        <v>103</v>
      </c>
      <c r="H113" s="1">
        <f t="shared" si="29"/>
        <v>-221305.55555555422</v>
      </c>
      <c r="I113" s="1">
        <f t="shared" si="21"/>
        <v>-366.99837962962744</v>
      </c>
      <c r="J113" s="1">
        <f t="shared" si="22"/>
        <v>418447.61402369582</v>
      </c>
      <c r="K113" s="1">
        <f t="shared" si="23"/>
        <v>254528.6119228715</v>
      </c>
      <c r="M113">
        <v>103</v>
      </c>
      <c r="N113" s="1">
        <f t="shared" si="30"/>
        <v>-274640.68010623934</v>
      </c>
      <c r="O113" s="1">
        <f t="shared" si="17"/>
        <v>-481.27912784284695</v>
      </c>
      <c r="P113" s="1">
        <f t="shared" si="24"/>
        <v>418447.61402369582</v>
      </c>
      <c r="Q113" s="1">
        <f t="shared" si="25"/>
        <v>318274.81790845568</v>
      </c>
      <c r="S113">
        <v>103</v>
      </c>
      <c r="T113" s="1">
        <f t="shared" si="31"/>
        <v>-265652.77777777711</v>
      </c>
      <c r="U113" s="1">
        <f t="shared" si="18"/>
        <v>-466.37418981481369</v>
      </c>
      <c r="V113" s="1">
        <f t="shared" si="26"/>
        <v>418447.61402369582</v>
      </c>
      <c r="W113" s="1">
        <f t="shared" si="27"/>
        <v>306743.92399317143</v>
      </c>
    </row>
    <row r="114" spans="1:23" x14ac:dyDescent="0.25">
      <c r="A114">
        <v>104</v>
      </c>
      <c r="B114" s="1">
        <f t="shared" si="28"/>
        <v>-238533.8976935863</v>
      </c>
      <c r="C114" s="1">
        <f t="shared" si="16"/>
        <v>-395.56871367519733</v>
      </c>
      <c r="D114" s="1">
        <f t="shared" si="19"/>
        <v>419668.08623126493</v>
      </c>
      <c r="E114" s="1">
        <f t="shared" si="20"/>
        <v>279565.40631076263</v>
      </c>
      <c r="G114">
        <v>104</v>
      </c>
      <c r="H114" s="1">
        <f t="shared" si="29"/>
        <v>-220444.4444444431</v>
      </c>
      <c r="I114" s="1">
        <f t="shared" si="21"/>
        <v>-365.57037037036815</v>
      </c>
      <c r="J114" s="1">
        <f t="shared" si="22"/>
        <v>419668.08623126493</v>
      </c>
      <c r="K114" s="1">
        <f t="shared" si="23"/>
        <v>256286.68067760675</v>
      </c>
      <c r="M114">
        <v>104</v>
      </c>
      <c r="N114" s="1">
        <f t="shared" si="30"/>
        <v>-274266.94884679693</v>
      </c>
      <c r="O114" s="1">
        <f t="shared" si="17"/>
        <v>-480.65935683760495</v>
      </c>
      <c r="P114" s="1">
        <f t="shared" si="24"/>
        <v>419668.08623126493</v>
      </c>
      <c r="Q114" s="1">
        <f t="shared" si="25"/>
        <v>320776.4106256364</v>
      </c>
      <c r="S114">
        <v>104</v>
      </c>
      <c r="T114" s="1">
        <f t="shared" si="31"/>
        <v>-265222.22222222155</v>
      </c>
      <c r="U114" s="1">
        <f t="shared" si="18"/>
        <v>-465.6601851851841</v>
      </c>
      <c r="V114" s="1">
        <f t="shared" si="26"/>
        <v>419668.08623126493</v>
      </c>
      <c r="W114" s="1">
        <f t="shared" si="27"/>
        <v>309137.04780905752</v>
      </c>
    </row>
    <row r="115" spans="1:23" x14ac:dyDescent="0.25">
      <c r="A115">
        <v>105</v>
      </c>
      <c r="B115" s="1">
        <f t="shared" si="28"/>
        <v>-237785.19563269091</v>
      </c>
      <c r="C115" s="1">
        <f t="shared" si="16"/>
        <v>-394.32711609087914</v>
      </c>
      <c r="D115" s="1">
        <f t="shared" si="19"/>
        <v>420892.11814943946</v>
      </c>
      <c r="E115" s="1">
        <f t="shared" si="20"/>
        <v>281551.93373967148</v>
      </c>
      <c r="G115">
        <v>105</v>
      </c>
      <c r="H115" s="1">
        <f t="shared" si="29"/>
        <v>-219583.33333333198</v>
      </c>
      <c r="I115" s="1">
        <f t="shared" si="21"/>
        <v>-364.14236111110887</v>
      </c>
      <c r="J115" s="1">
        <f t="shared" si="22"/>
        <v>420892.11814943946</v>
      </c>
      <c r="K115" s="1">
        <f t="shared" si="23"/>
        <v>258056.43284267059</v>
      </c>
      <c r="M115">
        <v>105</v>
      </c>
      <c r="N115" s="1">
        <f t="shared" si="30"/>
        <v>-273892.5978163493</v>
      </c>
      <c r="O115" s="1">
        <f t="shared" si="17"/>
        <v>-480.03855804544594</v>
      </c>
      <c r="P115" s="1">
        <f t="shared" si="24"/>
        <v>420892.11814943946</v>
      </c>
      <c r="Q115" s="1">
        <f t="shared" si="25"/>
        <v>323292.5959670007</v>
      </c>
      <c r="S115">
        <v>105</v>
      </c>
      <c r="T115" s="1">
        <f t="shared" si="31"/>
        <v>-264791.66666666599</v>
      </c>
      <c r="U115" s="1">
        <f t="shared" si="18"/>
        <v>-464.94618055555441</v>
      </c>
      <c r="V115" s="1">
        <f t="shared" si="26"/>
        <v>420892.11814943946</v>
      </c>
      <c r="W115" s="1">
        <f t="shared" si="27"/>
        <v>311544.84551849926</v>
      </c>
    </row>
    <row r="116" spans="1:23" x14ac:dyDescent="0.25">
      <c r="A116">
        <v>106</v>
      </c>
      <c r="B116" s="1">
        <f t="shared" si="28"/>
        <v>-237035.25197421122</v>
      </c>
      <c r="C116" s="1">
        <f t="shared" si="16"/>
        <v>-393.08345952390027</v>
      </c>
      <c r="D116" s="1">
        <f t="shared" si="19"/>
        <v>422119.72016070865</v>
      </c>
      <c r="E116" s="1">
        <f t="shared" si="20"/>
        <v>283550.04924524901</v>
      </c>
      <c r="G116">
        <v>106</v>
      </c>
      <c r="H116" s="1">
        <f t="shared" si="29"/>
        <v>-218722.22222222085</v>
      </c>
      <c r="I116" s="1">
        <f t="shared" si="21"/>
        <v>-362.71435185184959</v>
      </c>
      <c r="J116" s="1">
        <f t="shared" si="22"/>
        <v>422119.72016070865</v>
      </c>
      <c r="K116" s="1">
        <f t="shared" si="23"/>
        <v>259837.93657128987</v>
      </c>
      <c r="M116">
        <v>106</v>
      </c>
      <c r="N116" s="1">
        <f t="shared" si="30"/>
        <v>-273517.6259871095</v>
      </c>
      <c r="O116" s="1">
        <f t="shared" si="17"/>
        <v>-479.41672976195662</v>
      </c>
      <c r="P116" s="1">
        <f t="shared" si="24"/>
        <v>422119.72016070865</v>
      </c>
      <c r="Q116" s="1">
        <f t="shared" si="25"/>
        <v>325823.45905618963</v>
      </c>
      <c r="S116">
        <v>106</v>
      </c>
      <c r="T116" s="1">
        <f t="shared" si="31"/>
        <v>-264361.11111111043</v>
      </c>
      <c r="U116" s="1">
        <f t="shared" si="18"/>
        <v>-464.23217592592482</v>
      </c>
      <c r="V116" s="1">
        <f t="shared" si="26"/>
        <v>422119.72016070865</v>
      </c>
      <c r="W116" s="1">
        <f t="shared" si="27"/>
        <v>313967.40271920903</v>
      </c>
    </row>
    <row r="117" spans="1:23" x14ac:dyDescent="0.25">
      <c r="A117">
        <v>107</v>
      </c>
      <c r="B117" s="1">
        <f t="shared" si="28"/>
        <v>-236284.06465916455</v>
      </c>
      <c r="C117" s="1">
        <f t="shared" si="16"/>
        <v>-391.8377405597812</v>
      </c>
      <c r="D117" s="1">
        <f t="shared" si="19"/>
        <v>423350.90267784405</v>
      </c>
      <c r="E117" s="1">
        <f t="shared" si="20"/>
        <v>285559.82042460906</v>
      </c>
      <c r="G117">
        <v>107</v>
      </c>
      <c r="H117" s="1">
        <f t="shared" si="29"/>
        <v>-217861.11111110973</v>
      </c>
      <c r="I117" s="1">
        <f t="shared" si="21"/>
        <v>-361.2863425925903</v>
      </c>
      <c r="J117" s="1">
        <f t="shared" si="22"/>
        <v>423350.90267784405</v>
      </c>
      <c r="K117" s="1">
        <f t="shared" si="23"/>
        <v>261631.260414252</v>
      </c>
      <c r="M117">
        <v>107</v>
      </c>
      <c r="N117" s="1">
        <f t="shared" si="30"/>
        <v>-273142.03232958616</v>
      </c>
      <c r="O117" s="1">
        <f t="shared" si="17"/>
        <v>-478.79387027989708</v>
      </c>
      <c r="P117" s="1">
        <f t="shared" si="24"/>
        <v>423350.90267784405</v>
      </c>
      <c r="Q117" s="1">
        <f t="shared" si="25"/>
        <v>328369.08551339881</v>
      </c>
      <c r="S117">
        <v>107</v>
      </c>
      <c r="T117" s="1">
        <f t="shared" si="31"/>
        <v>-263930.55555555486</v>
      </c>
      <c r="U117" s="1">
        <f t="shared" si="18"/>
        <v>-463.51817129629512</v>
      </c>
      <c r="V117" s="1">
        <f t="shared" si="26"/>
        <v>423350.90267784405</v>
      </c>
      <c r="W117" s="1">
        <f t="shared" si="27"/>
        <v>316404.80550821923</v>
      </c>
    </row>
    <row r="118" spans="1:23" x14ac:dyDescent="0.25">
      <c r="A118">
        <v>108</v>
      </c>
      <c r="B118" s="1">
        <f t="shared" si="28"/>
        <v>-235531.63162515374</v>
      </c>
      <c r="C118" s="1">
        <f t="shared" si="16"/>
        <v>-390.58995577837999</v>
      </c>
      <c r="D118" s="1">
        <f t="shared" si="19"/>
        <v>424585.67614398774</v>
      </c>
      <c r="E118" s="1">
        <f t="shared" si="20"/>
        <v>287581.31526918203</v>
      </c>
      <c r="G118">
        <v>108</v>
      </c>
      <c r="H118" s="1">
        <f t="shared" si="29"/>
        <v>-216999.9999999986</v>
      </c>
      <c r="I118" s="1">
        <f t="shared" si="21"/>
        <v>-359.85833333333102</v>
      </c>
      <c r="J118" s="1">
        <f t="shared" si="22"/>
        <v>424585.67614398774</v>
      </c>
      <c r="K118" s="1">
        <f t="shared" si="23"/>
        <v>263436.47332222399</v>
      </c>
      <c r="M118">
        <v>108</v>
      </c>
      <c r="N118" s="1">
        <f t="shared" si="30"/>
        <v>-272765.81581258081</v>
      </c>
      <c r="O118" s="1">
        <f t="shared" si="17"/>
        <v>-478.1699778891965</v>
      </c>
      <c r="P118" s="1">
        <f t="shared" si="24"/>
        <v>424585.67614398774</v>
      </c>
      <c r="Q118" s="1">
        <f t="shared" si="25"/>
        <v>330929.56145827507</v>
      </c>
      <c r="S118">
        <v>108</v>
      </c>
      <c r="T118" s="1">
        <f t="shared" si="31"/>
        <v>-263499.9999999993</v>
      </c>
      <c r="U118" s="1">
        <f t="shared" si="18"/>
        <v>-462.80416666666554</v>
      </c>
      <c r="V118" s="1">
        <f t="shared" si="26"/>
        <v>424585.67614398774</v>
      </c>
      <c r="W118" s="1">
        <f t="shared" si="27"/>
        <v>318857.14048479497</v>
      </c>
    </row>
    <row r="119" spans="1:23" x14ac:dyDescent="0.25">
      <c r="A119">
        <v>109</v>
      </c>
      <c r="B119" s="1">
        <f t="shared" si="28"/>
        <v>-234777.95080636154</v>
      </c>
      <c r="C119" s="1">
        <f t="shared" si="16"/>
        <v>-389.34010175388289</v>
      </c>
      <c r="D119" s="1">
        <f t="shared" si="19"/>
        <v>425824.05103274103</v>
      </c>
      <c r="E119" s="1">
        <f t="shared" si="20"/>
        <v>289614.60216701502</v>
      </c>
      <c r="G119">
        <v>109</v>
      </c>
      <c r="H119" s="1">
        <f t="shared" si="29"/>
        <v>-216138.88888888748</v>
      </c>
      <c r="I119" s="1">
        <f t="shared" si="21"/>
        <v>-358.43032407407173</v>
      </c>
      <c r="J119" s="1">
        <f t="shared" si="22"/>
        <v>425824.05103274103</v>
      </c>
      <c r="K119" s="1">
        <f t="shared" si="23"/>
        <v>265253.64464808512</v>
      </c>
      <c r="M119">
        <v>109</v>
      </c>
      <c r="N119" s="1">
        <f t="shared" si="30"/>
        <v>-272388.97540318477</v>
      </c>
      <c r="O119" s="1">
        <f t="shared" si="17"/>
        <v>-477.54505087694804</v>
      </c>
      <c r="P119" s="1">
        <f t="shared" si="24"/>
        <v>425824.05103274103</v>
      </c>
      <c r="Q119" s="1">
        <f t="shared" si="25"/>
        <v>333504.97351282975</v>
      </c>
      <c r="S119">
        <v>109</v>
      </c>
      <c r="T119" s="1">
        <f t="shared" si="31"/>
        <v>-263069.44444444374</v>
      </c>
      <c r="U119" s="1">
        <f t="shared" si="18"/>
        <v>-462.09016203703584</v>
      </c>
      <c r="V119" s="1">
        <f t="shared" si="26"/>
        <v>425824.05103274103</v>
      </c>
      <c r="W119" s="1">
        <f t="shared" si="27"/>
        <v>321324.49475336366</v>
      </c>
    </row>
    <row r="120" spans="1:23" x14ac:dyDescent="0.25">
      <c r="A120">
        <v>110</v>
      </c>
      <c r="B120" s="1">
        <f t="shared" si="28"/>
        <v>-234023.02013354484</v>
      </c>
      <c r="C120" s="1">
        <f t="shared" si="16"/>
        <v>-388.08817505479516</v>
      </c>
      <c r="D120" s="1">
        <f t="shared" si="19"/>
        <v>427066.03784825321</v>
      </c>
      <c r="E120" s="1">
        <f t="shared" si="20"/>
        <v>291659.74990508537</v>
      </c>
      <c r="G120">
        <v>110</v>
      </c>
      <c r="H120" s="1">
        <f t="shared" si="29"/>
        <v>-215277.77777777635</v>
      </c>
      <c r="I120" s="1">
        <f t="shared" si="21"/>
        <v>-357.00231481481251</v>
      </c>
      <c r="J120" s="1">
        <f t="shared" si="22"/>
        <v>427066.03784825321</v>
      </c>
      <c r="K120" s="1">
        <f t="shared" si="23"/>
        <v>267082.84414927301</v>
      </c>
      <c r="M120">
        <v>110</v>
      </c>
      <c r="N120" s="1">
        <f t="shared" si="30"/>
        <v>-272011.51006677648</v>
      </c>
      <c r="O120" s="1">
        <f t="shared" si="17"/>
        <v>-476.91908752740437</v>
      </c>
      <c r="P120" s="1">
        <f t="shared" si="24"/>
        <v>427066.03784825321</v>
      </c>
      <c r="Q120" s="1">
        <f t="shared" si="25"/>
        <v>336095.40880436933</v>
      </c>
      <c r="S120">
        <v>110</v>
      </c>
      <c r="T120" s="1">
        <f t="shared" si="31"/>
        <v>-262638.88888888818</v>
      </c>
      <c r="U120" s="1">
        <f t="shared" si="18"/>
        <v>-461.37615740740625</v>
      </c>
      <c r="V120" s="1">
        <f t="shared" si="26"/>
        <v>427066.03784825321</v>
      </c>
      <c r="W120" s="1">
        <f t="shared" si="27"/>
        <v>323806.95592646196</v>
      </c>
    </row>
    <row r="121" spans="1:23" x14ac:dyDescent="0.25">
      <c r="A121">
        <v>111</v>
      </c>
      <c r="B121" s="1">
        <f t="shared" si="28"/>
        <v>-233266.83753402904</v>
      </c>
      <c r="C121" s="1">
        <f t="shared" si="16"/>
        <v>-386.8341722439315</v>
      </c>
      <c r="D121" s="1">
        <f t="shared" si="19"/>
        <v>428311.64712531061</v>
      </c>
      <c r="E121" s="1">
        <f t="shared" si="20"/>
        <v>293716.82767162781</v>
      </c>
      <c r="G121">
        <v>111</v>
      </c>
      <c r="H121" s="1">
        <f t="shared" si="29"/>
        <v>-214416.66666666523</v>
      </c>
      <c r="I121" s="1">
        <f t="shared" si="21"/>
        <v>-355.57430555555317</v>
      </c>
      <c r="J121" s="1">
        <f t="shared" si="22"/>
        <v>428311.64712531061</v>
      </c>
      <c r="K121" s="1">
        <f t="shared" si="23"/>
        <v>268924.14199014375</v>
      </c>
      <c r="M121">
        <v>111</v>
      </c>
      <c r="N121" s="1">
        <f t="shared" si="30"/>
        <v>-271633.41876701859</v>
      </c>
      <c r="O121" s="1">
        <f t="shared" si="17"/>
        <v>-476.29208612197249</v>
      </c>
      <c r="P121" s="1">
        <f t="shared" si="24"/>
        <v>428311.64712531061</v>
      </c>
      <c r="Q121" s="1">
        <f t="shared" si="25"/>
        <v>338700.95496844291</v>
      </c>
      <c r="S121">
        <v>111</v>
      </c>
      <c r="T121" s="1">
        <f t="shared" si="31"/>
        <v>-262208.33333333262</v>
      </c>
      <c r="U121" s="1">
        <f t="shared" si="18"/>
        <v>-460.66215277777656</v>
      </c>
      <c r="V121" s="1">
        <f t="shared" si="26"/>
        <v>428311.64712531061</v>
      </c>
      <c r="W121" s="1">
        <f t="shared" si="27"/>
        <v>326304.61212769966</v>
      </c>
    </row>
    <row r="122" spans="1:23" x14ac:dyDescent="0.25">
      <c r="A122">
        <v>112</v>
      </c>
      <c r="B122" s="1">
        <f t="shared" si="28"/>
        <v>-232509.40093170237</v>
      </c>
      <c r="C122" s="1">
        <f t="shared" si="16"/>
        <v>-385.57808987840644</v>
      </c>
      <c r="D122" s="1">
        <f t="shared" si="19"/>
        <v>429560.88942942611</v>
      </c>
      <c r="E122" s="1">
        <f t="shared" si="20"/>
        <v>295785.90505847504</v>
      </c>
      <c r="G122">
        <v>112</v>
      </c>
      <c r="H122" s="1">
        <f t="shared" si="29"/>
        <v>-213555.55555555411</v>
      </c>
      <c r="I122" s="1">
        <f t="shared" si="21"/>
        <v>-354.14629629629394</v>
      </c>
      <c r="J122" s="1">
        <f t="shared" si="22"/>
        <v>429560.88942942611</v>
      </c>
      <c r="K122" s="1">
        <f t="shared" si="23"/>
        <v>270777.60874434555</v>
      </c>
      <c r="M122">
        <v>112</v>
      </c>
      <c r="N122" s="1">
        <f t="shared" si="30"/>
        <v>-271254.70046585531</v>
      </c>
      <c r="O122" s="1">
        <f t="shared" si="17"/>
        <v>-475.66404493921004</v>
      </c>
      <c r="P122" s="1">
        <f t="shared" si="24"/>
        <v>429560.88942942611</v>
      </c>
      <c r="Q122" s="1">
        <f t="shared" si="25"/>
        <v>341321.70015180693</v>
      </c>
      <c r="S122">
        <v>112</v>
      </c>
      <c r="T122" s="1">
        <f t="shared" si="31"/>
        <v>-261777.77777777705</v>
      </c>
      <c r="U122" s="1">
        <f t="shared" si="18"/>
        <v>-459.94814814814697</v>
      </c>
      <c r="V122" s="1">
        <f t="shared" si="26"/>
        <v>429560.88942942611</v>
      </c>
      <c r="W122" s="1">
        <f t="shared" si="27"/>
        <v>328817.5519947409</v>
      </c>
    </row>
    <row r="123" spans="1:23" x14ac:dyDescent="0.25">
      <c r="A123">
        <v>113</v>
      </c>
      <c r="B123" s="1">
        <f t="shared" si="28"/>
        <v>-231750.70824701019</v>
      </c>
      <c r="C123" s="1">
        <f t="shared" si="16"/>
        <v>-384.31992450962525</v>
      </c>
      <c r="D123" s="1">
        <f t="shared" si="19"/>
        <v>430813.77535692859</v>
      </c>
      <c r="E123" s="1">
        <f t="shared" si="20"/>
        <v>297867.05206341221</v>
      </c>
      <c r="G123">
        <v>113</v>
      </c>
      <c r="H123" s="1">
        <f t="shared" si="29"/>
        <v>-212694.44444444298</v>
      </c>
      <c r="I123" s="1">
        <f t="shared" si="21"/>
        <v>-352.7182870370346</v>
      </c>
      <c r="J123" s="1">
        <f t="shared" si="22"/>
        <v>430813.77535692859</v>
      </c>
      <c r="K123" s="1">
        <f t="shared" si="23"/>
        <v>272643.31539720605</v>
      </c>
      <c r="M123">
        <v>113</v>
      </c>
      <c r="N123" s="1">
        <f t="shared" si="30"/>
        <v>-270875.35412350926</v>
      </c>
      <c r="O123" s="1">
        <f t="shared" si="17"/>
        <v>-475.03496225481956</v>
      </c>
      <c r="P123" s="1">
        <f t="shared" si="24"/>
        <v>430813.77535692859</v>
      </c>
      <c r="Q123" s="1">
        <f t="shared" si="25"/>
        <v>343957.73301540723</v>
      </c>
      <c r="S123">
        <v>113</v>
      </c>
      <c r="T123" s="1">
        <f t="shared" si="31"/>
        <v>-261347.22222222149</v>
      </c>
      <c r="U123" s="1">
        <f t="shared" si="18"/>
        <v>-459.23414351851727</v>
      </c>
      <c r="V123" s="1">
        <f t="shared" si="26"/>
        <v>430813.77535692859</v>
      </c>
      <c r="W123" s="1">
        <f t="shared" si="27"/>
        <v>331345.86468230287</v>
      </c>
    </row>
    <row r="124" spans="1:23" x14ac:dyDescent="0.25">
      <c r="A124">
        <v>114</v>
      </c>
      <c r="B124" s="1">
        <f t="shared" si="28"/>
        <v>-230990.75739694922</v>
      </c>
      <c r="C124" s="1">
        <f t="shared" si="16"/>
        <v>-383.05967268327413</v>
      </c>
      <c r="D124" s="1">
        <f t="shared" si="19"/>
        <v>432070.31553505297</v>
      </c>
      <c r="E124" s="1">
        <f t="shared" si="20"/>
        <v>299960.33909254486</v>
      </c>
      <c r="G124">
        <v>114</v>
      </c>
      <c r="H124" s="1">
        <f t="shared" si="29"/>
        <v>-211833.33333333186</v>
      </c>
      <c r="I124" s="1">
        <f t="shared" si="21"/>
        <v>-351.29027777777537</v>
      </c>
      <c r="J124" s="1">
        <f t="shared" si="22"/>
        <v>432070.31553505297</v>
      </c>
      <c r="K124" s="1">
        <f t="shared" si="23"/>
        <v>274521.33334813418</v>
      </c>
      <c r="M124">
        <v>114</v>
      </c>
      <c r="N124" s="1">
        <f t="shared" si="30"/>
        <v>-270495.3786984788</v>
      </c>
      <c r="O124" s="1">
        <f t="shared" si="17"/>
        <v>-474.404836341644</v>
      </c>
      <c r="P124" s="1">
        <f t="shared" si="24"/>
        <v>432070.31553505297</v>
      </c>
      <c r="Q124" s="1">
        <f t="shared" si="25"/>
        <v>346609.14273737854</v>
      </c>
      <c r="S124">
        <v>114</v>
      </c>
      <c r="T124" s="1">
        <f t="shared" si="31"/>
        <v>-260916.66666666593</v>
      </c>
      <c r="U124" s="1">
        <f t="shared" si="18"/>
        <v>-458.52013888888769</v>
      </c>
      <c r="V124" s="1">
        <f t="shared" si="26"/>
        <v>432070.31553505297</v>
      </c>
      <c r="W124" s="1">
        <f t="shared" si="27"/>
        <v>333889.63986517186</v>
      </c>
    </row>
    <row r="125" spans="1:23" x14ac:dyDescent="0.25">
      <c r="A125">
        <v>115</v>
      </c>
      <c r="B125" s="1">
        <f t="shared" si="28"/>
        <v>-230229.54629506191</v>
      </c>
      <c r="C125" s="1">
        <f t="shared" si="16"/>
        <v>-381.797330939311</v>
      </c>
      <c r="D125" s="1">
        <f t="shared" si="19"/>
        <v>433330.52062203019</v>
      </c>
      <c r="E125" s="1">
        <f t="shared" si="20"/>
        <v>302065.8369626808</v>
      </c>
      <c r="G125">
        <v>115</v>
      </c>
      <c r="H125" s="1">
        <f t="shared" si="29"/>
        <v>-210972.22222222073</v>
      </c>
      <c r="I125" s="1">
        <f t="shared" si="21"/>
        <v>-349.86226851851603</v>
      </c>
      <c r="J125" s="1">
        <f t="shared" si="22"/>
        <v>433330.52062203019</v>
      </c>
      <c r="K125" s="1">
        <f t="shared" si="23"/>
        <v>276411.73441303533</v>
      </c>
      <c r="M125">
        <v>115</v>
      </c>
      <c r="N125" s="1">
        <f t="shared" si="30"/>
        <v>-270114.77314753516</v>
      </c>
      <c r="O125" s="1">
        <f t="shared" si="17"/>
        <v>-473.77366546966243</v>
      </c>
      <c r="P125" s="1">
        <f t="shared" si="24"/>
        <v>433330.52062203019</v>
      </c>
      <c r="Q125" s="1">
        <f t="shared" si="25"/>
        <v>349276.01901606133</v>
      </c>
      <c r="S125">
        <v>115</v>
      </c>
      <c r="T125" s="1">
        <f t="shared" si="31"/>
        <v>-260486.11111111037</v>
      </c>
      <c r="U125" s="1">
        <f t="shared" si="18"/>
        <v>-457.80613425925799</v>
      </c>
      <c r="V125" s="1">
        <f t="shared" si="26"/>
        <v>433330.52062203019</v>
      </c>
      <c r="W125" s="1">
        <f t="shared" si="27"/>
        <v>336448.9677412372</v>
      </c>
    </row>
    <row r="126" spans="1:23" x14ac:dyDescent="0.25">
      <c r="A126">
        <v>116</v>
      </c>
      <c r="B126" s="1">
        <f t="shared" si="28"/>
        <v>-229467.07285143062</v>
      </c>
      <c r="C126" s="1">
        <f t="shared" si="16"/>
        <v>-380.53289581195577</v>
      </c>
      <c r="D126" s="1">
        <f t="shared" si="19"/>
        <v>434594.40130717779</v>
      </c>
      <c r="E126" s="1">
        <f t="shared" si="20"/>
        <v>304183.61690372584</v>
      </c>
      <c r="G126">
        <v>116</v>
      </c>
      <c r="H126" s="1">
        <f t="shared" si="29"/>
        <v>-210111.11111110961</v>
      </c>
      <c r="I126" s="1">
        <f t="shared" si="21"/>
        <v>-348.43425925925681</v>
      </c>
      <c r="J126" s="1">
        <f t="shared" si="22"/>
        <v>434594.40130717779</v>
      </c>
      <c r="K126" s="1">
        <f t="shared" si="23"/>
        <v>278314.59082674101</v>
      </c>
      <c r="M126">
        <v>116</v>
      </c>
      <c r="N126" s="1">
        <f t="shared" si="30"/>
        <v>-269733.53642571956</v>
      </c>
      <c r="O126" s="1">
        <f t="shared" si="17"/>
        <v>-473.14144790598493</v>
      </c>
      <c r="P126" s="1">
        <f t="shared" si="24"/>
        <v>434594.40130717779</v>
      </c>
      <c r="Q126" s="1">
        <f t="shared" si="25"/>
        <v>351958.4520730364</v>
      </c>
      <c r="S126">
        <v>116</v>
      </c>
      <c r="T126" s="1">
        <f t="shared" si="31"/>
        <v>-260055.55555555481</v>
      </c>
      <c r="U126" s="1">
        <f t="shared" si="18"/>
        <v>-457.0921296296284</v>
      </c>
      <c r="V126" s="1">
        <f t="shared" si="26"/>
        <v>434594.40130717779</v>
      </c>
      <c r="W126" s="1">
        <f t="shared" si="27"/>
        <v>339023.93903454259</v>
      </c>
    </row>
    <row r="127" spans="1:23" x14ac:dyDescent="0.25">
      <c r="A127">
        <v>117</v>
      </c>
      <c r="B127" s="1">
        <f t="shared" si="28"/>
        <v>-228703.33497267199</v>
      </c>
      <c r="C127" s="1">
        <f t="shared" si="16"/>
        <v>-379.26636382968104</v>
      </c>
      <c r="D127" s="1">
        <f t="shared" si="19"/>
        <v>435861.96831099037</v>
      </c>
      <c r="E127" s="1">
        <f t="shared" si="20"/>
        <v>306313.75056109368</v>
      </c>
      <c r="G127">
        <v>117</v>
      </c>
      <c r="H127" s="1">
        <f t="shared" si="29"/>
        <v>-209249.99999999849</v>
      </c>
      <c r="I127" s="1">
        <f t="shared" si="21"/>
        <v>-347.00624999999746</v>
      </c>
      <c r="J127" s="1">
        <f t="shared" si="22"/>
        <v>435861.96831099037</v>
      </c>
      <c r="K127" s="1">
        <f t="shared" si="23"/>
        <v>280229.9752454526</v>
      </c>
      <c r="M127">
        <v>117</v>
      </c>
      <c r="N127" s="1">
        <f t="shared" si="30"/>
        <v>-269351.66748634027</v>
      </c>
      <c r="O127" s="1">
        <f t="shared" si="17"/>
        <v>-472.50818191484768</v>
      </c>
      <c r="P127" s="1">
        <f t="shared" si="24"/>
        <v>435861.96831099037</v>
      </c>
      <c r="Q127" s="1">
        <f t="shared" si="25"/>
        <v>354656.53265617718</v>
      </c>
      <c r="S127">
        <v>117</v>
      </c>
      <c r="T127" s="1">
        <f t="shared" si="31"/>
        <v>-259624.99999999924</v>
      </c>
      <c r="U127" s="1">
        <f t="shared" si="18"/>
        <v>-456.3781249999987</v>
      </c>
      <c r="V127" s="1">
        <f t="shared" si="26"/>
        <v>435861.96831099037</v>
      </c>
      <c r="W127" s="1">
        <f t="shared" si="27"/>
        <v>341614.64499835519</v>
      </c>
    </row>
    <row r="128" spans="1:23" x14ac:dyDescent="0.25">
      <c r="A128">
        <v>118</v>
      </c>
      <c r="B128" s="1">
        <f t="shared" si="28"/>
        <v>-227938.3305619311</v>
      </c>
      <c r="C128" s="1">
        <f t="shared" si="16"/>
        <v>-377.99773151520247</v>
      </c>
      <c r="D128" s="1">
        <f t="shared" si="19"/>
        <v>437133.23238523077</v>
      </c>
      <c r="E128" s="1">
        <f t="shared" si="20"/>
        <v>308456.30999812949</v>
      </c>
      <c r="G128">
        <v>118</v>
      </c>
      <c r="H128" s="1">
        <f t="shared" si="29"/>
        <v>-208388.88888888736</v>
      </c>
      <c r="I128" s="1">
        <f t="shared" si="21"/>
        <v>-345.57824074073824</v>
      </c>
      <c r="J128" s="1">
        <f t="shared" si="22"/>
        <v>437133.23238523077</v>
      </c>
      <c r="K128" s="1">
        <f t="shared" si="23"/>
        <v>282157.96074919921</v>
      </c>
      <c r="M128">
        <v>118</v>
      </c>
      <c r="N128" s="1">
        <f t="shared" si="30"/>
        <v>-268969.16528096987</v>
      </c>
      <c r="O128" s="1">
        <f t="shared" si="17"/>
        <v>-471.87386575760843</v>
      </c>
      <c r="P128" s="1">
        <f t="shared" si="24"/>
        <v>437133.23238523077</v>
      </c>
      <c r="Q128" s="1">
        <f t="shared" si="25"/>
        <v>357370.35204271961</v>
      </c>
      <c r="S128">
        <v>118</v>
      </c>
      <c r="T128" s="1">
        <f t="shared" si="31"/>
        <v>-259194.44444444368</v>
      </c>
      <c r="U128" s="1">
        <f t="shared" si="18"/>
        <v>-455.66412037036912</v>
      </c>
      <c r="V128" s="1">
        <f t="shared" si="26"/>
        <v>437133.23238523077</v>
      </c>
      <c r="W128" s="1">
        <f t="shared" si="27"/>
        <v>344221.17741825304</v>
      </c>
    </row>
    <row r="129" spans="1:23" x14ac:dyDescent="0.25">
      <c r="A129">
        <v>119</v>
      </c>
      <c r="B129" s="1">
        <f t="shared" si="28"/>
        <v>-227172.05751887572</v>
      </c>
      <c r="C129" s="1">
        <f t="shared" si="16"/>
        <v>-376.72699538546891</v>
      </c>
      <c r="D129" s="1">
        <f t="shared" si="19"/>
        <v>438408.20431302104</v>
      </c>
      <c r="E129" s="1">
        <f t="shared" si="20"/>
        <v>310611.36769854801</v>
      </c>
      <c r="G129">
        <v>119</v>
      </c>
      <c r="H129" s="1">
        <f t="shared" si="29"/>
        <v>-207527.77777777624</v>
      </c>
      <c r="I129" s="1">
        <f t="shared" si="21"/>
        <v>-344.1502314814789</v>
      </c>
      <c r="J129" s="1">
        <f t="shared" si="22"/>
        <v>438408.20431302104</v>
      </c>
      <c r="K129" s="1">
        <f t="shared" si="23"/>
        <v>284098.62084431027</v>
      </c>
      <c r="M129">
        <v>119</v>
      </c>
      <c r="N129" s="1">
        <f t="shared" si="30"/>
        <v>-268586.02875944221</v>
      </c>
      <c r="O129" s="1">
        <f t="shared" si="17"/>
        <v>-471.2384976927417</v>
      </c>
      <c r="P129" s="1">
        <f t="shared" si="24"/>
        <v>438408.20431302104</v>
      </c>
      <c r="Q129" s="1">
        <f t="shared" si="25"/>
        <v>360100.00204235024</v>
      </c>
      <c r="S129">
        <v>119</v>
      </c>
      <c r="T129" s="1">
        <f t="shared" si="31"/>
        <v>-258763.88888888812</v>
      </c>
      <c r="U129" s="1">
        <f t="shared" si="18"/>
        <v>-454.95011574073942</v>
      </c>
      <c r="V129" s="1">
        <f t="shared" si="26"/>
        <v>438408.20431302104</v>
      </c>
      <c r="W129" s="1">
        <f t="shared" si="27"/>
        <v>346843.62861522986</v>
      </c>
    </row>
    <row r="130" spans="1:23" x14ac:dyDescent="0.25">
      <c r="A130">
        <v>120</v>
      </c>
      <c r="B130" s="1">
        <f t="shared" si="28"/>
        <v>-226404.51373969059</v>
      </c>
      <c r="C130" s="1">
        <f t="shared" si="16"/>
        <v>-375.45415195165356</v>
      </c>
      <c r="D130" s="1">
        <f t="shared" si="19"/>
        <v>439686.89490893402</v>
      </c>
      <c r="E130" s="1">
        <f t="shared" si="20"/>
        <v>312778.99656888563</v>
      </c>
      <c r="G130">
        <v>120</v>
      </c>
      <c r="H130" s="1">
        <f t="shared" si="29"/>
        <v>-206666.66666666511</v>
      </c>
      <c r="I130" s="1">
        <f t="shared" si="21"/>
        <v>-342.72222222221967</v>
      </c>
      <c r="J130" s="1">
        <f t="shared" si="22"/>
        <v>439686.89490893402</v>
      </c>
      <c r="K130" s="1">
        <f t="shared" si="23"/>
        <v>286052.02946590207</v>
      </c>
      <c r="M130">
        <v>120</v>
      </c>
      <c r="N130" s="1">
        <f t="shared" si="30"/>
        <v>-268202.25686984969</v>
      </c>
      <c r="O130" s="1">
        <f t="shared" si="17"/>
        <v>-470.60207597583405</v>
      </c>
      <c r="P130" s="1">
        <f t="shared" si="24"/>
        <v>439686.89490893402</v>
      </c>
      <c r="Q130" s="1">
        <f t="shared" si="25"/>
        <v>362845.575000312</v>
      </c>
      <c r="S130">
        <v>120</v>
      </c>
      <c r="T130" s="1">
        <f t="shared" si="31"/>
        <v>-258333.33333333256</v>
      </c>
      <c r="U130" s="1">
        <f t="shared" si="18"/>
        <v>-454.23611111110984</v>
      </c>
      <c r="V130" s="1">
        <f t="shared" si="26"/>
        <v>439686.89490893402</v>
      </c>
      <c r="W130" s="1">
        <f t="shared" si="27"/>
        <v>349482.09144881868</v>
      </c>
    </row>
    <row r="131" spans="1:23" x14ac:dyDescent="0.25">
      <c r="A131">
        <v>121</v>
      </c>
      <c r="B131" s="1">
        <f t="shared" si="28"/>
        <v>-225635.69711707166</v>
      </c>
      <c r="C131" s="1">
        <f t="shared" si="16"/>
        <v>-374.17919771914381</v>
      </c>
      <c r="D131" s="1">
        <f t="shared" si="19"/>
        <v>440969.31501908507</v>
      </c>
      <c r="E131" s="1">
        <f t="shared" si="20"/>
        <v>314959.26994096691</v>
      </c>
      <c r="G131">
        <v>121</v>
      </c>
      <c r="H131" s="1">
        <f t="shared" si="29"/>
        <v>-205805.55555555399</v>
      </c>
      <c r="I131" s="1">
        <f t="shared" si="21"/>
        <v>-341.29421296296039</v>
      </c>
      <c r="J131" s="1">
        <f t="shared" si="22"/>
        <v>440969.31501908507</v>
      </c>
      <c r="K131" s="1">
        <f t="shared" si="23"/>
        <v>288018.26098037907</v>
      </c>
      <c r="M131">
        <v>121</v>
      </c>
      <c r="N131" s="1">
        <f t="shared" si="30"/>
        <v>-267817.84855854028</v>
      </c>
      <c r="O131" s="1">
        <f t="shared" si="17"/>
        <v>-469.96459885957927</v>
      </c>
      <c r="P131" s="1">
        <f t="shared" si="24"/>
        <v>440969.31501908507</v>
      </c>
      <c r="Q131" s="1">
        <f t="shared" si="25"/>
        <v>365607.16380052856</v>
      </c>
      <c r="S131">
        <v>121</v>
      </c>
      <c r="T131" s="1">
        <f t="shared" si="31"/>
        <v>-257902.777777777</v>
      </c>
      <c r="U131" s="1">
        <f t="shared" si="18"/>
        <v>-453.52210648148019</v>
      </c>
      <c r="V131" s="1">
        <f t="shared" si="26"/>
        <v>440969.31501908507</v>
      </c>
      <c r="W131" s="1">
        <f t="shared" si="27"/>
        <v>352136.6593202331</v>
      </c>
    </row>
    <row r="132" spans="1:23" x14ac:dyDescent="0.25">
      <c r="A132">
        <v>122</v>
      </c>
      <c r="B132" s="1">
        <f t="shared" si="28"/>
        <v>-224865.60554022022</v>
      </c>
      <c r="C132" s="1">
        <f t="shared" si="16"/>
        <v>-372.9021291875319</v>
      </c>
      <c r="D132" s="1">
        <f t="shared" si="19"/>
        <v>442255.47552122409</v>
      </c>
      <c r="E132" s="1">
        <f t="shared" si="20"/>
        <v>317152.26157438534</v>
      </c>
      <c r="G132">
        <v>122</v>
      </c>
      <c r="H132" s="1">
        <f t="shared" si="29"/>
        <v>-204944.44444444287</v>
      </c>
      <c r="I132" s="1">
        <f t="shared" si="21"/>
        <v>-339.8662037037011</v>
      </c>
      <c r="J132" s="1">
        <f t="shared" si="22"/>
        <v>442255.47552122409</v>
      </c>
      <c r="K132" s="1">
        <f t="shared" si="23"/>
        <v>289997.39018794982</v>
      </c>
      <c r="M132">
        <v>122</v>
      </c>
      <c r="N132" s="1">
        <f t="shared" si="30"/>
        <v>-267432.80277011462</v>
      </c>
      <c r="O132" s="1">
        <f t="shared" si="17"/>
        <v>-469.32606459377337</v>
      </c>
      <c r="P132" s="1">
        <f t="shared" si="24"/>
        <v>442255.47552122409</v>
      </c>
      <c r="Q132" s="1">
        <f t="shared" si="25"/>
        <v>368384.8618687464</v>
      </c>
      <c r="S132">
        <v>122</v>
      </c>
      <c r="T132" s="1">
        <f t="shared" si="31"/>
        <v>-257472.22222222143</v>
      </c>
      <c r="U132" s="1">
        <f t="shared" si="18"/>
        <v>-452.80810185185055</v>
      </c>
      <c r="V132" s="1">
        <f t="shared" si="26"/>
        <v>442255.47552122409</v>
      </c>
      <c r="W132" s="1">
        <f t="shared" si="27"/>
        <v>354807.42617552704</v>
      </c>
    </row>
    <row r="133" spans="1:23" x14ac:dyDescent="0.25">
      <c r="A133">
        <v>123</v>
      </c>
      <c r="B133" s="1">
        <f t="shared" si="28"/>
        <v>-224094.23689483717</v>
      </c>
      <c r="C133" s="1">
        <f t="shared" si="16"/>
        <v>-371.62294285060494</v>
      </c>
      <c r="D133" s="1">
        <f t="shared" si="19"/>
        <v>443545.38732482766</v>
      </c>
      <c r="E133" s="1">
        <f t="shared" si="20"/>
        <v>319358.04565899866</v>
      </c>
      <c r="G133">
        <v>123</v>
      </c>
      <c r="H133" s="1">
        <f t="shared" si="29"/>
        <v>-204083.33333333174</v>
      </c>
      <c r="I133" s="1">
        <f t="shared" si="21"/>
        <v>-338.43819444444182</v>
      </c>
      <c r="J133" s="1">
        <f t="shared" si="22"/>
        <v>443545.38732482766</v>
      </c>
      <c r="K133" s="1">
        <f t="shared" si="23"/>
        <v>291989.49232515728</v>
      </c>
      <c r="M133">
        <v>123</v>
      </c>
      <c r="N133" s="1">
        <f t="shared" si="30"/>
        <v>-267047.11844742316</v>
      </c>
      <c r="O133" s="1">
        <f t="shared" si="17"/>
        <v>-468.68647142531006</v>
      </c>
      <c r="P133" s="1">
        <f t="shared" si="24"/>
        <v>443545.38732482766</v>
      </c>
      <c r="Q133" s="1">
        <f t="shared" si="25"/>
        <v>371178.76317569549</v>
      </c>
      <c r="S133">
        <v>123</v>
      </c>
      <c r="T133" s="1">
        <f t="shared" si="31"/>
        <v>-257041.66666666587</v>
      </c>
      <c r="U133" s="1">
        <f t="shared" si="18"/>
        <v>-452.09409722222091</v>
      </c>
      <c r="V133" s="1">
        <f t="shared" si="26"/>
        <v>443545.38732482766</v>
      </c>
      <c r="W133" s="1">
        <f t="shared" si="27"/>
        <v>357494.48650877317</v>
      </c>
    </row>
    <row r="134" spans="1:23" x14ac:dyDescent="0.25">
      <c r="A134">
        <v>124</v>
      </c>
      <c r="B134" s="1">
        <f t="shared" si="28"/>
        <v>-223321.58906311719</v>
      </c>
      <c r="C134" s="1">
        <f t="shared" si="16"/>
        <v>-370.34163519633603</v>
      </c>
      <c r="D134" s="1">
        <f t="shared" si="19"/>
        <v>444839.06137119175</v>
      </c>
      <c r="E134" s="1">
        <f t="shared" si="20"/>
        <v>321576.69681743893</v>
      </c>
      <c r="G134">
        <v>124</v>
      </c>
      <c r="H134" s="1">
        <f t="shared" si="29"/>
        <v>-203222.22222222062</v>
      </c>
      <c r="I134" s="1">
        <f t="shared" si="21"/>
        <v>-337.01018518518254</v>
      </c>
      <c r="J134" s="1">
        <f t="shared" si="22"/>
        <v>444839.06137119175</v>
      </c>
      <c r="K134" s="1">
        <f t="shared" si="23"/>
        <v>293994.64306742442</v>
      </c>
      <c r="M134">
        <v>124</v>
      </c>
      <c r="N134" s="1">
        <f t="shared" si="30"/>
        <v>-266660.79453156318</v>
      </c>
      <c r="O134" s="1">
        <f t="shared" si="17"/>
        <v>-468.04581759817563</v>
      </c>
      <c r="P134" s="1">
        <f t="shared" si="24"/>
        <v>444839.06137119175</v>
      </c>
      <c r="Q134" s="1">
        <f t="shared" si="25"/>
        <v>373988.96224026848</v>
      </c>
      <c r="S134">
        <v>124</v>
      </c>
      <c r="T134" s="1">
        <f t="shared" si="31"/>
        <v>-256611.11111111031</v>
      </c>
      <c r="U134" s="1">
        <f t="shared" si="18"/>
        <v>-451.38009259259127</v>
      </c>
      <c r="V134" s="1">
        <f t="shared" si="26"/>
        <v>444839.06137119175</v>
      </c>
      <c r="W134" s="1">
        <f t="shared" si="27"/>
        <v>360197.93536525953</v>
      </c>
    </row>
    <row r="135" spans="1:23" x14ac:dyDescent="0.25">
      <c r="A135">
        <v>125</v>
      </c>
      <c r="B135" s="1">
        <f t="shared" si="28"/>
        <v>-222547.65992374293</v>
      </c>
      <c r="C135" s="1">
        <f t="shared" si="16"/>
        <v>-369.05820270687371</v>
      </c>
      <c r="D135" s="1">
        <f t="shared" si="19"/>
        <v>446136.50863352441</v>
      </c>
      <c r="E135" s="1">
        <f t="shared" si="20"/>
        <v>323808.29010763677</v>
      </c>
      <c r="G135">
        <v>125</v>
      </c>
      <c r="H135" s="1">
        <f t="shared" si="29"/>
        <v>-202361.11111110949</v>
      </c>
      <c r="I135" s="1">
        <f t="shared" si="21"/>
        <v>-335.58217592592325</v>
      </c>
      <c r="J135" s="1">
        <f t="shared" si="22"/>
        <v>446136.50863352441</v>
      </c>
      <c r="K135" s="1">
        <f t="shared" si="23"/>
        <v>296012.91853161406</v>
      </c>
      <c r="M135">
        <v>125</v>
      </c>
      <c r="N135" s="1">
        <f t="shared" si="30"/>
        <v>-266273.82996187609</v>
      </c>
      <c r="O135" s="1">
        <f t="shared" si="17"/>
        <v>-467.4041013534445</v>
      </c>
      <c r="P135" s="1">
        <f t="shared" si="24"/>
        <v>446136.50863352441</v>
      </c>
      <c r="Q135" s="1">
        <f t="shared" si="25"/>
        <v>376815.55413271813</v>
      </c>
      <c r="S135">
        <v>125</v>
      </c>
      <c r="T135" s="1">
        <f t="shared" si="31"/>
        <v>-256180.55555555475</v>
      </c>
      <c r="U135" s="1">
        <f t="shared" si="18"/>
        <v>-450.66608796296163</v>
      </c>
      <c r="V135" s="1">
        <f t="shared" si="26"/>
        <v>446136.50863352441</v>
      </c>
      <c r="W135" s="1">
        <f t="shared" si="27"/>
        <v>362917.86834470503</v>
      </c>
    </row>
    <row r="136" spans="1:23" x14ac:dyDescent="0.25">
      <c r="A136">
        <v>126</v>
      </c>
      <c r="B136" s="1">
        <f t="shared" si="28"/>
        <v>-221772.44735187921</v>
      </c>
      <c r="C136" s="1">
        <f t="shared" si="16"/>
        <v>-367.77264185853301</v>
      </c>
      <c r="D136" s="1">
        <f t="shared" si="19"/>
        <v>447437.74011703889</v>
      </c>
      <c r="E136" s="1">
        <f t="shared" si="20"/>
        <v>326052.90102536074</v>
      </c>
      <c r="G136">
        <v>126</v>
      </c>
      <c r="H136" s="1">
        <f t="shared" si="29"/>
        <v>-201499.99999999837</v>
      </c>
      <c r="I136" s="1">
        <f t="shared" si="21"/>
        <v>-334.15416666666397</v>
      </c>
      <c r="J136" s="1">
        <f t="shared" si="22"/>
        <v>447437.74011703889</v>
      </c>
      <c r="K136" s="1">
        <f t="shared" si="23"/>
        <v>298044.395278604</v>
      </c>
      <c r="M136">
        <v>126</v>
      </c>
      <c r="N136" s="1">
        <f t="shared" si="30"/>
        <v>-265886.22367594426</v>
      </c>
      <c r="O136" s="1">
        <f t="shared" si="17"/>
        <v>-466.76132092927423</v>
      </c>
      <c r="P136" s="1">
        <f t="shared" si="24"/>
        <v>447437.74011703889</v>
      </c>
      <c r="Q136" s="1">
        <f t="shared" si="25"/>
        <v>379658.63447787374</v>
      </c>
      <c r="S136">
        <v>126</v>
      </c>
      <c r="T136" s="1">
        <f t="shared" si="31"/>
        <v>-255749.99999999919</v>
      </c>
      <c r="U136" s="1">
        <f t="shared" si="18"/>
        <v>-449.95208333333198</v>
      </c>
      <c r="V136" s="1">
        <f t="shared" si="26"/>
        <v>447437.74011703889</v>
      </c>
      <c r="W136" s="1">
        <f t="shared" si="27"/>
        <v>365654.3816044936</v>
      </c>
    </row>
    <row r="137" spans="1:23" x14ac:dyDescent="0.25">
      <c r="A137">
        <v>127</v>
      </c>
      <c r="B137" s="1">
        <f t="shared" si="28"/>
        <v>-220995.94921916715</v>
      </c>
      <c r="C137" s="1">
        <f t="shared" si="16"/>
        <v>-366.48494912178552</v>
      </c>
      <c r="D137" s="1">
        <f t="shared" si="19"/>
        <v>448742.76685904694</v>
      </c>
      <c r="E137" s="1">
        <f t="shared" si="20"/>
        <v>328310.60550677142</v>
      </c>
      <c r="G137">
        <v>127</v>
      </c>
      <c r="H137" s="1">
        <f t="shared" si="29"/>
        <v>-200638.88888888725</v>
      </c>
      <c r="I137" s="1">
        <f t="shared" si="21"/>
        <v>-332.72615740740468</v>
      </c>
      <c r="J137" s="1">
        <f t="shared" si="22"/>
        <v>448742.76685904694</v>
      </c>
      <c r="K137" s="1">
        <f t="shared" si="23"/>
        <v>300089.15031587734</v>
      </c>
      <c r="M137">
        <v>127</v>
      </c>
      <c r="N137" s="1">
        <f t="shared" si="30"/>
        <v>-265497.97460958827</v>
      </c>
      <c r="O137" s="1">
        <f t="shared" si="17"/>
        <v>-466.11747456090052</v>
      </c>
      <c r="P137" s="1">
        <f t="shared" si="24"/>
        <v>448742.76685904694</v>
      </c>
      <c r="Q137" s="1">
        <f t="shared" si="25"/>
        <v>382518.29945837607</v>
      </c>
      <c r="S137">
        <v>127</v>
      </c>
      <c r="T137" s="1">
        <f t="shared" si="31"/>
        <v>-255319.44444444362</v>
      </c>
      <c r="U137" s="1">
        <f t="shared" si="18"/>
        <v>-449.23807870370234</v>
      </c>
      <c r="V137" s="1">
        <f t="shared" si="26"/>
        <v>448742.76685904694</v>
      </c>
      <c r="W137" s="1">
        <f t="shared" si="27"/>
        <v>368407.57186292723</v>
      </c>
    </row>
    <row r="138" spans="1:23" x14ac:dyDescent="0.25">
      <c r="A138">
        <v>128</v>
      </c>
      <c r="B138" s="1">
        <f t="shared" si="28"/>
        <v>-220218.16339371834</v>
      </c>
      <c r="C138" s="1">
        <f t="shared" ref="C138:C201" si="32">B138*int_a_100/12</f>
        <v>-365.19512096124959</v>
      </c>
      <c r="D138" s="1">
        <f t="shared" si="19"/>
        <v>450051.59992905252</v>
      </c>
      <c r="E138" s="1">
        <f t="shared" si="20"/>
        <v>330581.47993099032</v>
      </c>
      <c r="G138">
        <v>128</v>
      </c>
      <c r="H138" s="1">
        <f t="shared" si="29"/>
        <v>-199777.77777777612</v>
      </c>
      <c r="I138" s="1">
        <f t="shared" si="21"/>
        <v>-331.2981481481454</v>
      </c>
      <c r="J138" s="1">
        <f t="shared" si="22"/>
        <v>450051.59992905252</v>
      </c>
      <c r="K138" s="1">
        <f t="shared" si="23"/>
        <v>302147.26110012736</v>
      </c>
      <c r="M138">
        <v>128</v>
      </c>
      <c r="N138" s="1">
        <f t="shared" si="30"/>
        <v>-265109.08169686393</v>
      </c>
      <c r="O138" s="1">
        <f t="shared" ref="O138:O201" si="33">(N138+P$2)*int_a_100/12-P$3</f>
        <v>-465.47256048063264</v>
      </c>
      <c r="P138" s="1">
        <f t="shared" si="24"/>
        <v>450051.59992905252</v>
      </c>
      <c r="Q138" s="1">
        <f t="shared" si="25"/>
        <v>385394.64581793133</v>
      </c>
      <c r="S138">
        <v>128</v>
      </c>
      <c r="T138" s="1">
        <f t="shared" si="31"/>
        <v>-254888.88888888806</v>
      </c>
      <c r="U138" s="1">
        <f t="shared" ref="U138:U201" si="34">(T138+V$2)*int_l_100/12-V$3</f>
        <v>-448.5240740740727</v>
      </c>
      <c r="V138" s="1">
        <f t="shared" si="26"/>
        <v>450051.59992905252</v>
      </c>
      <c r="W138" s="1">
        <f t="shared" si="27"/>
        <v>371177.53640249802</v>
      </c>
    </row>
    <row r="139" spans="1:23" x14ac:dyDescent="0.25">
      <c r="A139">
        <v>129</v>
      </c>
      <c r="B139" s="1">
        <f t="shared" si="28"/>
        <v>-219439.08774010901</v>
      </c>
      <c r="C139" s="1">
        <f t="shared" si="32"/>
        <v>-363.90315383568077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332865.60112268385</v>
      </c>
      <c r="G139">
        <v>129</v>
      </c>
      <c r="H139" s="1">
        <f t="shared" si="29"/>
        <v>-198916.666666665</v>
      </c>
      <c r="I139" s="1">
        <f t="shared" ref="I139:I202" si="37">H139*int_l_100/12</f>
        <v>-329.87013888888617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304218.80553987809</v>
      </c>
      <c r="M139">
        <v>129</v>
      </c>
      <c r="N139" s="1">
        <f t="shared" si="30"/>
        <v>-264719.54387005931</v>
      </c>
      <c r="O139" s="1">
        <f t="shared" si="33"/>
        <v>-464.82657691784834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388287.77086458402</v>
      </c>
      <c r="S139">
        <v>129</v>
      </c>
      <c r="T139" s="1">
        <f t="shared" si="31"/>
        <v>-254458.3333333325</v>
      </c>
      <c r="U139" s="1">
        <f t="shared" si="34"/>
        <v>-447.81006944444312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373964.37307317927</v>
      </c>
    </row>
    <row r="140" spans="1:23" x14ac:dyDescent="0.25">
      <c r="A140">
        <v>130</v>
      </c>
      <c r="B140" s="1">
        <f t="shared" ref="B140:B203" si="44">B139+C$3+C139</f>
        <v>-218658.72011937411</v>
      </c>
      <c r="C140" s="1">
        <f t="shared" si="32"/>
        <v>-362.60904419796208</v>
      </c>
      <c r="D140" s="1">
        <f t="shared" si="35"/>
        <v>452680.72949259641</v>
      </c>
      <c r="E140" s="1">
        <f t="shared" si="36"/>
        <v>335163.04635466228</v>
      </c>
      <c r="G140">
        <v>130</v>
      </c>
      <c r="H140" s="1">
        <f t="shared" ref="H140:H203" si="45">H139+I$2/360</f>
        <v>-198055.55555555387</v>
      </c>
      <c r="I140" s="1">
        <f t="shared" si="37"/>
        <v>-328.44212962962689</v>
      </c>
      <c r="J140" s="1">
        <f t="shared" si="38"/>
        <v>452680.72949259641</v>
      </c>
      <c r="K140" s="1">
        <f t="shared" si="39"/>
        <v>306303.86199811997</v>
      </c>
      <c r="M140">
        <v>130</v>
      </c>
      <c r="N140" s="1">
        <f t="shared" ref="N140:N203" si="46">N139+O$3+(O139+P$3)</f>
        <v>-264329.36005969188</v>
      </c>
      <c r="O140" s="1">
        <f t="shared" si="33"/>
        <v>-464.17952209898908</v>
      </c>
      <c r="P140" s="1">
        <f t="shared" si="40"/>
        <v>452680.72949259641</v>
      </c>
      <c r="Q140" s="1">
        <f t="shared" si="41"/>
        <v>391197.77247400885</v>
      </c>
      <c r="S140">
        <v>130</v>
      </c>
      <c r="T140" s="1">
        <f t="shared" ref="T140:T203" si="47">T139+U$2/360</f>
        <v>-254027.77777777694</v>
      </c>
      <c r="U140" s="1">
        <f t="shared" si="34"/>
        <v>-447.09606481481342</v>
      </c>
      <c r="V140" s="1">
        <f t="shared" si="42"/>
        <v>452680.72949259641</v>
      </c>
      <c r="W140" s="1">
        <f t="shared" si="43"/>
        <v>376768.18029573577</v>
      </c>
    </row>
    <row r="141" spans="1:23" x14ac:dyDescent="0.25">
      <c r="A141">
        <v>131</v>
      </c>
      <c r="B141" s="1">
        <f t="shared" si="44"/>
        <v>-217877.0583890015</v>
      </c>
      <c r="C141" s="1">
        <f t="shared" si="32"/>
        <v>-361.31278849509414</v>
      </c>
      <c r="D141" s="1">
        <f t="shared" si="35"/>
        <v>454001.04828694981</v>
      </c>
      <c r="E141" s="1">
        <f t="shared" si="36"/>
        <v>337473.89335049392</v>
      </c>
      <c r="G141">
        <v>131</v>
      </c>
      <c r="H141" s="1">
        <f t="shared" si="45"/>
        <v>-197194.44444444275</v>
      </c>
      <c r="I141" s="1">
        <f t="shared" si="37"/>
        <v>-327.01412037036761</v>
      </c>
      <c r="J141" s="1">
        <f t="shared" si="38"/>
        <v>454001.04828694981</v>
      </c>
      <c r="K141" s="1">
        <f t="shared" si="39"/>
        <v>308402.50929496082</v>
      </c>
      <c r="M141">
        <v>131</v>
      </c>
      <c r="N141" s="1">
        <f t="shared" si="46"/>
        <v>-263938.52919450559</v>
      </c>
      <c r="O141" s="1">
        <f t="shared" si="33"/>
        <v>-463.53139424755511</v>
      </c>
      <c r="P141" s="1">
        <f t="shared" si="40"/>
        <v>454001.04828694981</v>
      </c>
      <c r="Q141" s="1">
        <f t="shared" si="41"/>
        <v>394124.74909282196</v>
      </c>
      <c r="S141">
        <v>131</v>
      </c>
      <c r="T141" s="1">
        <f t="shared" si="47"/>
        <v>-253597.22222222137</v>
      </c>
      <c r="U141" s="1">
        <f t="shared" si="34"/>
        <v>-446.38206018518383</v>
      </c>
      <c r="V141" s="1">
        <f t="shared" si="42"/>
        <v>454001.04828694981</v>
      </c>
      <c r="W141" s="1">
        <f t="shared" si="43"/>
        <v>379589.05706505349</v>
      </c>
    </row>
    <row r="142" spans="1:23" x14ac:dyDescent="0.25">
      <c r="A142">
        <v>132</v>
      </c>
      <c r="B142" s="1">
        <f t="shared" si="44"/>
        <v>-217094.10040292601</v>
      </c>
      <c r="C142" s="1">
        <f t="shared" si="32"/>
        <v>-360.0143831681857</v>
      </c>
      <c r="D142" s="1">
        <f t="shared" si="35"/>
        <v>455325.2180111201</v>
      </c>
      <c r="E142" s="1">
        <f t="shared" si="36"/>
        <v>339798.22028713458</v>
      </c>
      <c r="G142">
        <v>132</v>
      </c>
      <c r="H142" s="1">
        <f t="shared" si="45"/>
        <v>-196333.33333333163</v>
      </c>
      <c r="I142" s="1">
        <f t="shared" si="37"/>
        <v>-325.58611111110832</v>
      </c>
      <c r="J142" s="1">
        <f t="shared" si="38"/>
        <v>455325.2180111201</v>
      </c>
      <c r="K142" s="1">
        <f t="shared" si="39"/>
        <v>310514.82671029255</v>
      </c>
      <c r="M142">
        <v>132</v>
      </c>
      <c r="N142" s="1">
        <f t="shared" si="46"/>
        <v>-263547.05020146788</v>
      </c>
      <c r="O142" s="1">
        <f t="shared" si="33"/>
        <v>-462.88219158410095</v>
      </c>
      <c r="P142" s="1">
        <f t="shared" si="40"/>
        <v>455325.2180111201</v>
      </c>
      <c r="Q142" s="1">
        <f t="shared" si="41"/>
        <v>397068.79974191153</v>
      </c>
      <c r="S142">
        <v>132</v>
      </c>
      <c r="T142" s="1">
        <f t="shared" si="47"/>
        <v>-253166.66666666581</v>
      </c>
      <c r="U142" s="1">
        <f t="shared" si="34"/>
        <v>-445.66805555555413</v>
      </c>
      <c r="V142" s="1">
        <f t="shared" si="42"/>
        <v>455325.2180111201</v>
      </c>
      <c r="W142" s="1">
        <f t="shared" si="43"/>
        <v>382427.10295348853</v>
      </c>
    </row>
    <row r="143" spans="1:23" x14ac:dyDescent="0.25">
      <c r="A143">
        <v>133</v>
      </c>
      <c r="B143" s="1">
        <f t="shared" si="44"/>
        <v>-216309.84401152362</v>
      </c>
      <c r="C143" s="1">
        <f t="shared" si="32"/>
        <v>-358.71382465244329</v>
      </c>
      <c r="D143" s="1">
        <f t="shared" si="35"/>
        <v>456653.24989698589</v>
      </c>
      <c r="E143" s="1">
        <f t="shared" si="36"/>
        <v>342136.10579757229</v>
      </c>
      <c r="G143">
        <v>133</v>
      </c>
      <c r="H143" s="1">
        <f t="shared" si="45"/>
        <v>-195472.2222222205</v>
      </c>
      <c r="I143" s="1">
        <f t="shared" si="37"/>
        <v>-324.15810185184904</v>
      </c>
      <c r="J143" s="1">
        <f t="shared" si="38"/>
        <v>456653.24989698589</v>
      </c>
      <c r="K143" s="1">
        <f t="shared" si="39"/>
        <v>312640.89398647292</v>
      </c>
      <c r="M143">
        <v>133</v>
      </c>
      <c r="N143" s="1">
        <f t="shared" si="46"/>
        <v>-263154.92200576671</v>
      </c>
      <c r="O143" s="1">
        <f t="shared" si="33"/>
        <v>-462.2319123262298</v>
      </c>
      <c r="P143" s="1">
        <f t="shared" si="40"/>
        <v>456653.24989698589</v>
      </c>
      <c r="Q143" s="1">
        <f t="shared" si="41"/>
        <v>400030.02401978744</v>
      </c>
      <c r="S143">
        <v>133</v>
      </c>
      <c r="T143" s="1">
        <f t="shared" si="47"/>
        <v>-252736.11111111025</v>
      </c>
      <c r="U143" s="1">
        <f t="shared" si="34"/>
        <v>-444.95405092592455</v>
      </c>
      <c r="V143" s="1">
        <f t="shared" si="42"/>
        <v>456653.24989698589</v>
      </c>
      <c r="W143" s="1">
        <f t="shared" si="43"/>
        <v>385282.41811423574</v>
      </c>
    </row>
    <row r="144" spans="1:23" x14ac:dyDescent="0.25">
      <c r="A144">
        <v>134</v>
      </c>
      <c r="B144" s="1">
        <f t="shared" si="44"/>
        <v>-215524.28706160549</v>
      </c>
      <c r="C144" s="1">
        <f t="shared" si="32"/>
        <v>-357.4111093771624</v>
      </c>
      <c r="D144" s="1">
        <f t="shared" si="35"/>
        <v>457985.15520918544</v>
      </c>
      <c r="E144" s="1">
        <f t="shared" si="36"/>
        <v>344487.62897348753</v>
      </c>
      <c r="G144">
        <v>134</v>
      </c>
      <c r="H144" s="1">
        <f t="shared" si="45"/>
        <v>-194611.11111110938</v>
      </c>
      <c r="I144" s="1">
        <f t="shared" si="37"/>
        <v>-322.73009259258976</v>
      </c>
      <c r="J144" s="1">
        <f t="shared" si="38"/>
        <v>457985.15520918544</v>
      </c>
      <c r="K144" s="1">
        <f t="shared" si="39"/>
        <v>314780.79133102362</v>
      </c>
      <c r="M144">
        <v>134</v>
      </c>
      <c r="N144" s="1">
        <f t="shared" si="46"/>
        <v>-262762.14353080769</v>
      </c>
      <c r="O144" s="1">
        <f t="shared" si="33"/>
        <v>-461.58055468858947</v>
      </c>
      <c r="P144" s="1">
        <f t="shared" si="40"/>
        <v>457985.15520918544</v>
      </c>
      <c r="Q144" s="1">
        <f t="shared" si="41"/>
        <v>403008.52210595092</v>
      </c>
      <c r="S144">
        <v>134</v>
      </c>
      <c r="T144" s="1">
        <f t="shared" si="47"/>
        <v>-252305.55555555469</v>
      </c>
      <c r="U144" s="1">
        <f t="shared" si="34"/>
        <v>-444.24004629629485</v>
      </c>
      <c r="V144" s="1">
        <f t="shared" si="42"/>
        <v>457985.15520918544</v>
      </c>
      <c r="W144" s="1">
        <f t="shared" si="43"/>
        <v>388155.10328471696</v>
      </c>
    </row>
    <row r="145" spans="1:23" x14ac:dyDescent="0.25">
      <c r="A145">
        <v>135</v>
      </c>
      <c r="B145" s="1">
        <f t="shared" si="44"/>
        <v>-214737.42739641207</v>
      </c>
      <c r="C145" s="1">
        <f t="shared" si="32"/>
        <v>-356.10623376571669</v>
      </c>
      <c r="D145" s="1">
        <f t="shared" si="35"/>
        <v>459320.94524521224</v>
      </c>
      <c r="E145" s="1">
        <f t="shared" si="36"/>
        <v>346852.86936792894</v>
      </c>
      <c r="G145">
        <v>135</v>
      </c>
      <c r="H145" s="1">
        <f t="shared" si="45"/>
        <v>-193749.99999999825</v>
      </c>
      <c r="I145" s="1">
        <f t="shared" si="37"/>
        <v>-321.30208333333047</v>
      </c>
      <c r="J145" s="1">
        <f t="shared" si="38"/>
        <v>459320.94524521224</v>
      </c>
      <c r="K145" s="1">
        <f t="shared" si="39"/>
        <v>316934.59941934352</v>
      </c>
      <c r="M145">
        <v>135</v>
      </c>
      <c r="N145" s="1">
        <f t="shared" si="46"/>
        <v>-262368.71369821101</v>
      </c>
      <c r="O145" s="1">
        <f t="shared" si="33"/>
        <v>-460.92811688286656</v>
      </c>
      <c r="P145" s="1">
        <f t="shared" si="40"/>
        <v>459320.94524521224</v>
      </c>
      <c r="Q145" s="1">
        <f t="shared" si="41"/>
        <v>406004.39476428373</v>
      </c>
      <c r="S145">
        <v>135</v>
      </c>
      <c r="T145" s="1">
        <f t="shared" si="47"/>
        <v>-251874.99999999913</v>
      </c>
      <c r="U145" s="1">
        <f t="shared" si="34"/>
        <v>-443.52604166666526</v>
      </c>
      <c r="V145" s="1">
        <f t="shared" si="42"/>
        <v>459320.94524521224</v>
      </c>
      <c r="W145" s="1">
        <f t="shared" si="43"/>
        <v>391045.25978998892</v>
      </c>
    </row>
    <row r="146" spans="1:23" x14ac:dyDescent="0.25">
      <c r="A146">
        <v>136</v>
      </c>
      <c r="B146" s="1">
        <f t="shared" si="44"/>
        <v>-213949.2628556072</v>
      </c>
      <c r="C146" s="1">
        <f t="shared" si="32"/>
        <v>-354.79919423554861</v>
      </c>
      <c r="D146" s="1">
        <f t="shared" si="35"/>
        <v>460660.63133551076</v>
      </c>
      <c r="E146" s="1">
        <f t="shared" si="36"/>
        <v>349231.90699800459</v>
      </c>
      <c r="G146">
        <v>136</v>
      </c>
      <c r="H146" s="1">
        <f t="shared" si="45"/>
        <v>-192888.88888888713</v>
      </c>
      <c r="I146" s="1">
        <f t="shared" si="37"/>
        <v>-319.87407407407119</v>
      </c>
      <c r="J146" s="1">
        <f t="shared" si="38"/>
        <v>460660.63133551076</v>
      </c>
      <c r="K146" s="1">
        <f t="shared" si="39"/>
        <v>319102.39939743781</v>
      </c>
      <c r="M146">
        <v>136</v>
      </c>
      <c r="N146" s="1">
        <f t="shared" si="46"/>
        <v>-261974.63142780858</v>
      </c>
      <c r="O146" s="1">
        <f t="shared" si="33"/>
        <v>-460.2745971177826</v>
      </c>
      <c r="P146" s="1">
        <f t="shared" si="40"/>
        <v>460660.63133551076</v>
      </c>
      <c r="Q146" s="1">
        <f t="shared" si="41"/>
        <v>409017.74334645679</v>
      </c>
      <c r="S146">
        <v>136</v>
      </c>
      <c r="T146" s="1">
        <f t="shared" si="47"/>
        <v>-251444.44444444356</v>
      </c>
      <c r="U146" s="1">
        <f t="shared" si="34"/>
        <v>-442.81203703703557</v>
      </c>
      <c r="V146" s="1">
        <f t="shared" si="42"/>
        <v>460660.63133551076</v>
      </c>
      <c r="W146" s="1">
        <f t="shared" si="43"/>
        <v>393952.98954617127</v>
      </c>
    </row>
    <row r="147" spans="1:23" x14ac:dyDescent="0.25">
      <c r="A147">
        <v>137</v>
      </c>
      <c r="B147" s="1">
        <f t="shared" si="44"/>
        <v>-213159.79127527217</v>
      </c>
      <c r="C147" s="1">
        <f t="shared" si="32"/>
        <v>-353.48998719815972</v>
      </c>
      <c r="D147" s="1">
        <f t="shared" si="35"/>
        <v>462004.22484357265</v>
      </c>
      <c r="E147" s="1">
        <f t="shared" si="36"/>
        <v>351624.82234758901</v>
      </c>
      <c r="G147">
        <v>137</v>
      </c>
      <c r="H147" s="1">
        <f t="shared" si="45"/>
        <v>-192027.77777777601</v>
      </c>
      <c r="I147" s="1">
        <f t="shared" si="37"/>
        <v>-318.4460648148119</v>
      </c>
      <c r="J147" s="1">
        <f t="shared" si="38"/>
        <v>462004.22484357265</v>
      </c>
      <c r="K147" s="1">
        <f t="shared" si="39"/>
        <v>321284.2728846636</v>
      </c>
      <c r="M147">
        <v>137</v>
      </c>
      <c r="N147" s="1">
        <f t="shared" si="46"/>
        <v>-261579.89563764108</v>
      </c>
      <c r="O147" s="1">
        <f t="shared" si="33"/>
        <v>-459.61999359908816</v>
      </c>
      <c r="P147" s="1">
        <f t="shared" si="40"/>
        <v>462004.22484357265</v>
      </c>
      <c r="Q147" s="1">
        <f t="shared" si="41"/>
        <v>412048.66979535919</v>
      </c>
      <c r="S147">
        <v>137</v>
      </c>
      <c r="T147" s="1">
        <f t="shared" si="47"/>
        <v>-251013.888888888</v>
      </c>
      <c r="U147" s="1">
        <f t="shared" si="34"/>
        <v>-442.09803240740598</v>
      </c>
      <c r="V147" s="1">
        <f t="shared" si="42"/>
        <v>462004.22484357265</v>
      </c>
      <c r="W147" s="1">
        <f t="shared" si="43"/>
        <v>396878.39506389434</v>
      </c>
    </row>
    <row r="148" spans="1:23" x14ac:dyDescent="0.25">
      <c r="A148">
        <v>138</v>
      </c>
      <c r="B148" s="1">
        <f t="shared" si="44"/>
        <v>-212369.01048789974</v>
      </c>
      <c r="C148" s="1">
        <f t="shared" si="32"/>
        <v>-352.17860905910038</v>
      </c>
      <c r="D148" s="1">
        <f t="shared" si="35"/>
        <v>463351.73716603307</v>
      </c>
      <c r="E148" s="1">
        <f t="shared" si="36"/>
        <v>354031.69637004606</v>
      </c>
      <c r="G148">
        <v>138</v>
      </c>
      <c r="H148" s="1">
        <f t="shared" si="45"/>
        <v>-191166.66666666488</v>
      </c>
      <c r="I148" s="1">
        <f t="shared" si="37"/>
        <v>-317.01805555555262</v>
      </c>
      <c r="J148" s="1">
        <f t="shared" si="38"/>
        <v>463351.73716603307</v>
      </c>
      <c r="K148" s="1">
        <f t="shared" si="39"/>
        <v>323480.30197649082</v>
      </c>
      <c r="M148">
        <v>138</v>
      </c>
      <c r="N148" s="1">
        <f t="shared" si="46"/>
        <v>-261184.50524395489</v>
      </c>
      <c r="O148" s="1">
        <f t="shared" si="33"/>
        <v>-458.96430452955849</v>
      </c>
      <c r="P148" s="1">
        <f t="shared" si="40"/>
        <v>463351.73716603307</v>
      </c>
      <c r="Q148" s="1">
        <f t="shared" si="41"/>
        <v>415097.27664854686</v>
      </c>
      <c r="S148">
        <v>138</v>
      </c>
      <c r="T148" s="1">
        <f t="shared" si="47"/>
        <v>-250583.33333333244</v>
      </c>
      <c r="U148" s="1">
        <f t="shared" si="34"/>
        <v>-441.38402777777628</v>
      </c>
      <c r="V148" s="1">
        <f t="shared" si="42"/>
        <v>463351.73716603307</v>
      </c>
      <c r="W148" s="1">
        <f t="shared" si="43"/>
        <v>399821.57945176709</v>
      </c>
    </row>
    <row r="149" spans="1:23" x14ac:dyDescent="0.25">
      <c r="A149">
        <v>139</v>
      </c>
      <c r="B149" s="1">
        <f t="shared" si="44"/>
        <v>-211576.91832238826</v>
      </c>
      <c r="C149" s="1">
        <f t="shared" si="32"/>
        <v>-350.86505621796056</v>
      </c>
      <c r="D149" s="1">
        <f t="shared" si="35"/>
        <v>464703.17973276734</v>
      </c>
      <c r="E149" s="1">
        <f t="shared" si="36"/>
        <v>356452.6104909674</v>
      </c>
      <c r="G149">
        <v>139</v>
      </c>
      <c r="H149" s="1">
        <f t="shared" si="45"/>
        <v>-190305.55555555376</v>
      </c>
      <c r="I149" s="1">
        <f t="shared" si="37"/>
        <v>-315.59004629629334</v>
      </c>
      <c r="J149" s="1">
        <f t="shared" si="38"/>
        <v>464703.17973276734</v>
      </c>
      <c r="K149" s="1">
        <f t="shared" si="39"/>
        <v>325690.56924727961</v>
      </c>
      <c r="M149">
        <v>139</v>
      </c>
      <c r="N149" s="1">
        <f t="shared" si="46"/>
        <v>-260788.45916119916</v>
      </c>
      <c r="O149" s="1">
        <f t="shared" si="33"/>
        <v>-458.30752810898866</v>
      </c>
      <c r="P149" s="1">
        <f t="shared" si="40"/>
        <v>464703.17973276734</v>
      </c>
      <c r="Q149" s="1">
        <f t="shared" si="41"/>
        <v>418163.66704171145</v>
      </c>
      <c r="S149">
        <v>139</v>
      </c>
      <c r="T149" s="1">
        <f t="shared" si="47"/>
        <v>-250152.77777777688</v>
      </c>
      <c r="U149" s="1">
        <f t="shared" si="34"/>
        <v>-440.6700231481467</v>
      </c>
      <c r="V149" s="1">
        <f t="shared" si="42"/>
        <v>464703.17973276734</v>
      </c>
      <c r="W149" s="1">
        <f t="shared" si="43"/>
        <v>402782.64641986537</v>
      </c>
    </row>
    <row r="150" spans="1:23" x14ac:dyDescent="0.25">
      <c r="A150">
        <v>140</v>
      </c>
      <c r="B150" s="1">
        <f t="shared" si="44"/>
        <v>-210783.51260403564</v>
      </c>
      <c r="C150" s="1">
        <f t="shared" si="32"/>
        <v>-349.54932506835911</v>
      </c>
      <c r="D150" s="1">
        <f t="shared" si="35"/>
        <v>466058.5640069879</v>
      </c>
      <c r="E150" s="1">
        <f t="shared" si="36"/>
        <v>358887.64661092748</v>
      </c>
      <c r="G150">
        <v>140</v>
      </c>
      <c r="H150" s="1">
        <f t="shared" si="45"/>
        <v>-189444.44444444263</v>
      </c>
      <c r="I150" s="1">
        <f t="shared" si="37"/>
        <v>-314.16203703703405</v>
      </c>
      <c r="J150" s="1">
        <f t="shared" si="38"/>
        <v>466058.5640069879</v>
      </c>
      <c r="K150" s="1">
        <f t="shared" si="39"/>
        <v>327915.15775307396</v>
      </c>
      <c r="M150">
        <v>140</v>
      </c>
      <c r="N150" s="1">
        <f t="shared" si="46"/>
        <v>-260391.75630202287</v>
      </c>
      <c r="O150" s="1">
        <f t="shared" si="33"/>
        <v>-457.64966253418788</v>
      </c>
      <c r="P150" s="1">
        <f t="shared" si="40"/>
        <v>466058.5640069879</v>
      </c>
      <c r="Q150" s="1">
        <f t="shared" si="41"/>
        <v>421247.94471216953</v>
      </c>
      <c r="S150">
        <v>140</v>
      </c>
      <c r="T150" s="1">
        <f t="shared" si="47"/>
        <v>-249722.22222222132</v>
      </c>
      <c r="U150" s="1">
        <f t="shared" si="34"/>
        <v>-439.956018518517</v>
      </c>
      <c r="V150" s="1">
        <f t="shared" si="42"/>
        <v>466058.5640069879</v>
      </c>
      <c r="W150" s="1">
        <f t="shared" si="43"/>
        <v>405761.70028324047</v>
      </c>
    </row>
    <row r="151" spans="1:23" x14ac:dyDescent="0.25">
      <c r="A151">
        <v>141</v>
      </c>
      <c r="B151" s="1">
        <f t="shared" si="44"/>
        <v>-209988.79115453342</v>
      </c>
      <c r="C151" s="1">
        <f t="shared" si="32"/>
        <v>-348.23141199793463</v>
      </c>
      <c r="D151" s="1">
        <f t="shared" si="35"/>
        <v>467417.9014853416</v>
      </c>
      <c r="E151" s="1">
        <f t="shared" si="36"/>
        <v>361336.88710825396</v>
      </c>
      <c r="G151">
        <v>141</v>
      </c>
      <c r="H151" s="1">
        <f t="shared" si="45"/>
        <v>-188583.33333333151</v>
      </c>
      <c r="I151" s="1">
        <f t="shared" si="37"/>
        <v>-312.73402777777477</v>
      </c>
      <c r="J151" s="1">
        <f t="shared" si="38"/>
        <v>467417.9014853416</v>
      </c>
      <c r="K151" s="1">
        <f t="shared" si="39"/>
        <v>330154.15103441133</v>
      </c>
      <c r="M151">
        <v>141</v>
      </c>
      <c r="N151" s="1">
        <f t="shared" si="46"/>
        <v>-259994.39557727176</v>
      </c>
      <c r="O151" s="1">
        <f t="shared" si="33"/>
        <v>-456.99070599897573</v>
      </c>
      <c r="P151" s="1">
        <f t="shared" si="40"/>
        <v>467417.9014853416</v>
      </c>
      <c r="Q151" s="1">
        <f t="shared" si="41"/>
        <v>424350.21400237194</v>
      </c>
      <c r="S151">
        <v>141</v>
      </c>
      <c r="T151" s="1">
        <f t="shared" si="47"/>
        <v>-249291.66666666575</v>
      </c>
      <c r="U151" s="1">
        <f t="shared" si="34"/>
        <v>-439.24201388888741</v>
      </c>
      <c r="V151" s="1">
        <f t="shared" si="42"/>
        <v>467417.9014853416</v>
      </c>
      <c r="W151" s="1">
        <f t="shared" si="43"/>
        <v>408758.84596544824</v>
      </c>
    </row>
    <row r="152" spans="1:23" x14ac:dyDescent="0.25">
      <c r="A152">
        <v>142</v>
      </c>
      <c r="B152" s="1">
        <f t="shared" si="44"/>
        <v>-209192.75179196076</v>
      </c>
      <c r="C152" s="1">
        <f t="shared" si="32"/>
        <v>-346.91131338833497</v>
      </c>
      <c r="D152" s="1">
        <f t="shared" si="35"/>
        <v>468781.20369800722</v>
      </c>
      <c r="E152" s="1">
        <f t="shared" si="36"/>
        <v>363800.41484181484</v>
      </c>
      <c r="G152">
        <v>142</v>
      </c>
      <c r="H152" s="1">
        <f t="shared" si="45"/>
        <v>-187722.22222222039</v>
      </c>
      <c r="I152" s="1">
        <f t="shared" si="37"/>
        <v>-311.30601851851549</v>
      </c>
      <c r="J152" s="1">
        <f t="shared" si="38"/>
        <v>468781.20369800722</v>
      </c>
      <c r="K152" s="1">
        <f t="shared" si="39"/>
        <v>332407.63311914908</v>
      </c>
      <c r="M152">
        <v>142</v>
      </c>
      <c r="N152" s="1">
        <f t="shared" si="46"/>
        <v>-259596.37589598543</v>
      </c>
      <c r="O152" s="1">
        <f t="shared" si="33"/>
        <v>-456.3306566941759</v>
      </c>
      <c r="P152" s="1">
        <f t="shared" si="40"/>
        <v>468781.20369800722</v>
      </c>
      <c r="Q152" s="1">
        <f t="shared" si="41"/>
        <v>427470.57986343384</v>
      </c>
      <c r="S152">
        <v>142</v>
      </c>
      <c r="T152" s="1">
        <f t="shared" si="47"/>
        <v>-248861.11111111019</v>
      </c>
      <c r="U152" s="1">
        <f t="shared" si="34"/>
        <v>-438.52800925925771</v>
      </c>
      <c r="V152" s="1">
        <f t="shared" si="42"/>
        <v>468781.20369800722</v>
      </c>
      <c r="W152" s="1">
        <f t="shared" si="43"/>
        <v>411774.18900209857</v>
      </c>
    </row>
    <row r="153" spans="1:23" x14ac:dyDescent="0.25">
      <c r="A153">
        <v>143</v>
      </c>
      <c r="B153" s="1">
        <f t="shared" si="44"/>
        <v>-208395.3923307785</v>
      </c>
      <c r="C153" s="1">
        <f t="shared" si="32"/>
        <v>-345.58902561520767</v>
      </c>
      <c r="D153" s="1">
        <f t="shared" si="35"/>
        <v>470148.48220879305</v>
      </c>
      <c r="E153" s="1">
        <f t="shared" si="36"/>
        <v>366278.31315382151</v>
      </c>
      <c r="G153">
        <v>143</v>
      </c>
      <c r="H153" s="1">
        <f t="shared" si="45"/>
        <v>-186861.11111110926</v>
      </c>
      <c r="I153" s="1">
        <f t="shared" si="37"/>
        <v>-309.8780092592562</v>
      </c>
      <c r="J153" s="1">
        <f t="shared" si="38"/>
        <v>470148.48220879305</v>
      </c>
      <c r="K153" s="1">
        <f t="shared" si="39"/>
        <v>334675.68852530711</v>
      </c>
      <c r="M153">
        <v>143</v>
      </c>
      <c r="N153" s="1">
        <f t="shared" si="46"/>
        <v>-259197.69616539433</v>
      </c>
      <c r="O153" s="1">
        <f t="shared" si="33"/>
        <v>-455.66951280761225</v>
      </c>
      <c r="P153" s="1">
        <f t="shared" si="40"/>
        <v>470148.48220879305</v>
      </c>
      <c r="Q153" s="1">
        <f t="shared" si="41"/>
        <v>430609.14785868529</v>
      </c>
      <c r="S153">
        <v>143</v>
      </c>
      <c r="T153" s="1">
        <f t="shared" si="47"/>
        <v>-248430.55555555463</v>
      </c>
      <c r="U153" s="1">
        <f t="shared" si="34"/>
        <v>-437.81400462962813</v>
      </c>
      <c r="V153" s="1">
        <f t="shared" si="42"/>
        <v>470148.48220879305</v>
      </c>
      <c r="W153" s="1">
        <f t="shared" si="43"/>
        <v>414807.83554442564</v>
      </c>
    </row>
    <row r="154" spans="1:23" x14ac:dyDescent="0.25">
      <c r="A154">
        <v>144</v>
      </c>
      <c r="B154" s="1">
        <f t="shared" si="44"/>
        <v>-207596.71058182314</v>
      </c>
      <c r="C154" s="1">
        <f t="shared" si="32"/>
        <v>-344.26454504819003</v>
      </c>
      <c r="D154" s="1">
        <f t="shared" si="35"/>
        <v>471519.74861523538</v>
      </c>
      <c r="E154" s="1">
        <f t="shared" si="36"/>
        <v>368770.66587264824</v>
      </c>
      <c r="G154">
        <v>144</v>
      </c>
      <c r="H154" s="1">
        <f t="shared" si="45"/>
        <v>-185999.99999999814</v>
      </c>
      <c r="I154" s="1">
        <f t="shared" si="37"/>
        <v>-308.44999999999692</v>
      </c>
      <c r="J154" s="1">
        <f t="shared" si="38"/>
        <v>471519.74861523538</v>
      </c>
      <c r="K154" s="1">
        <f t="shared" si="39"/>
        <v>336958.40226392692</v>
      </c>
      <c r="M154">
        <v>144</v>
      </c>
      <c r="N154" s="1">
        <f t="shared" si="46"/>
        <v>-258798.35529091666</v>
      </c>
      <c r="O154" s="1">
        <f t="shared" si="33"/>
        <v>-455.00727252410343</v>
      </c>
      <c r="P154" s="1">
        <f t="shared" si="40"/>
        <v>471519.74861523538</v>
      </c>
      <c r="Q154" s="1">
        <f t="shared" si="41"/>
        <v>433766.02416724234</v>
      </c>
      <c r="S154">
        <v>144</v>
      </c>
      <c r="T154" s="1">
        <f t="shared" si="47"/>
        <v>-247999.99999999907</v>
      </c>
      <c r="U154" s="1">
        <f t="shared" si="34"/>
        <v>-437.09999999999843</v>
      </c>
      <c r="V154" s="1">
        <f t="shared" si="42"/>
        <v>471519.74861523538</v>
      </c>
      <c r="W154" s="1">
        <f t="shared" si="43"/>
        <v>417859.89236287924</v>
      </c>
    </row>
    <row r="155" spans="1:23" x14ac:dyDescent="0.25">
      <c r="A155">
        <v>145</v>
      </c>
      <c r="B155" s="1">
        <f t="shared" si="44"/>
        <v>-206796.70435230073</v>
      </c>
      <c r="C155" s="1">
        <f t="shared" si="32"/>
        <v>-342.93786805089871</v>
      </c>
      <c r="D155" s="1">
        <f t="shared" si="35"/>
        <v>472895.01454869646</v>
      </c>
      <c r="E155" s="1">
        <f t="shared" si="36"/>
        <v>371277.55731566809</v>
      </c>
      <c r="G155">
        <v>145</v>
      </c>
      <c r="H155" s="1">
        <f t="shared" si="45"/>
        <v>-185138.88888888701</v>
      </c>
      <c r="I155" s="1">
        <f t="shared" si="37"/>
        <v>-307.02199074073764</v>
      </c>
      <c r="J155" s="1">
        <f t="shared" si="38"/>
        <v>472895.01454869646</v>
      </c>
      <c r="K155" s="1">
        <f t="shared" si="39"/>
        <v>339255.85984194797</v>
      </c>
      <c r="M155">
        <v>145</v>
      </c>
      <c r="N155" s="1">
        <f t="shared" si="46"/>
        <v>-258398.35217615546</v>
      </c>
      <c r="O155" s="1">
        <f t="shared" si="33"/>
        <v>-454.34393402545777</v>
      </c>
      <c r="P155" s="1">
        <f t="shared" si="40"/>
        <v>472895.01454869646</v>
      </c>
      <c r="Q155" s="1">
        <f t="shared" si="41"/>
        <v>436941.31558759935</v>
      </c>
      <c r="S155">
        <v>145</v>
      </c>
      <c r="T155" s="1">
        <f t="shared" si="47"/>
        <v>-247569.44444444351</v>
      </c>
      <c r="U155" s="1">
        <f t="shared" si="34"/>
        <v>-436.38599537036885</v>
      </c>
      <c r="V155" s="1">
        <f t="shared" si="42"/>
        <v>472895.01454869646</v>
      </c>
      <c r="W155" s="1">
        <f t="shared" si="43"/>
        <v>420930.46685073676</v>
      </c>
    </row>
    <row r="156" spans="1:23" x14ac:dyDescent="0.25">
      <c r="A156">
        <v>146</v>
      </c>
      <c r="B156" s="1">
        <f t="shared" si="44"/>
        <v>-205995.37144578106</v>
      </c>
      <c r="C156" s="1">
        <f t="shared" si="32"/>
        <v>-341.60899098092028</v>
      </c>
      <c r="D156" s="1">
        <f t="shared" si="35"/>
        <v>474274.29167446349</v>
      </c>
      <c r="E156" s="1">
        <f t="shared" si="36"/>
        <v>373799.07229210559</v>
      </c>
      <c r="G156">
        <v>146</v>
      </c>
      <c r="H156" s="1">
        <f t="shared" si="45"/>
        <v>-184277.77777777589</v>
      </c>
      <c r="I156" s="1">
        <f t="shared" si="37"/>
        <v>-305.59398148147835</v>
      </c>
      <c r="J156" s="1">
        <f t="shared" si="38"/>
        <v>474274.29167446349</v>
      </c>
      <c r="K156" s="1">
        <f t="shared" si="39"/>
        <v>341568.14726510004</v>
      </c>
      <c r="M156">
        <v>146</v>
      </c>
      <c r="N156" s="1">
        <f t="shared" si="46"/>
        <v>-257997.68572289564</v>
      </c>
      <c r="O156" s="1">
        <f t="shared" si="33"/>
        <v>-453.67949549046864</v>
      </c>
      <c r="P156" s="1">
        <f t="shared" si="40"/>
        <v>474274.29167446349</v>
      </c>
      <c r="Q156" s="1">
        <f t="shared" si="41"/>
        <v>440135.12954124174</v>
      </c>
      <c r="S156">
        <v>146</v>
      </c>
      <c r="T156" s="1">
        <f t="shared" si="47"/>
        <v>-247138.88888888794</v>
      </c>
      <c r="U156" s="1">
        <f t="shared" si="34"/>
        <v>-435.67199074073915</v>
      </c>
      <c r="V156" s="1">
        <f t="shared" si="42"/>
        <v>474274.29167446349</v>
      </c>
      <c r="W156" s="1">
        <f t="shared" si="43"/>
        <v>424019.66702773643</v>
      </c>
    </row>
    <row r="157" spans="1:23" x14ac:dyDescent="0.25">
      <c r="A157">
        <v>147</v>
      </c>
      <c r="B157" s="1">
        <f t="shared" si="44"/>
        <v>-205192.7096621914</v>
      </c>
      <c r="C157" s="1">
        <f t="shared" si="32"/>
        <v>-340.27791018980076</v>
      </c>
      <c r="D157" s="1">
        <f t="shared" si="35"/>
        <v>475657.59169184737</v>
      </c>
      <c r="E157" s="1">
        <f t="shared" si="36"/>
        <v>376335.29610590561</v>
      </c>
      <c r="G157">
        <v>147</v>
      </c>
      <c r="H157" s="1">
        <f t="shared" si="45"/>
        <v>-183416.66666666477</v>
      </c>
      <c r="I157" s="1">
        <f t="shared" si="37"/>
        <v>-304.16597222221907</v>
      </c>
      <c r="J157" s="1">
        <f t="shared" si="38"/>
        <v>475657.59169184737</v>
      </c>
      <c r="K157" s="1">
        <f t="shared" si="39"/>
        <v>343895.35104081314</v>
      </c>
      <c r="M157">
        <v>147</v>
      </c>
      <c r="N157" s="1">
        <f t="shared" si="46"/>
        <v>-257596.35483110082</v>
      </c>
      <c r="O157" s="1">
        <f t="shared" si="33"/>
        <v>-453.01395509490885</v>
      </c>
      <c r="P157" s="1">
        <f t="shared" si="40"/>
        <v>475657.59169184737</v>
      </c>
      <c r="Q157" s="1">
        <f t="shared" si="41"/>
        <v>443347.57407628041</v>
      </c>
      <c r="S157">
        <v>147</v>
      </c>
      <c r="T157" s="1">
        <f t="shared" si="47"/>
        <v>-246708.33333333238</v>
      </c>
      <c r="U157" s="1">
        <f t="shared" si="34"/>
        <v>-434.95798611110956</v>
      </c>
      <c r="V157" s="1">
        <f t="shared" si="42"/>
        <v>475657.59169184737</v>
      </c>
      <c r="W157" s="1">
        <f t="shared" si="43"/>
        <v>427127.60154373158</v>
      </c>
    </row>
    <row r="158" spans="1:23" x14ac:dyDescent="0.25">
      <c r="A158">
        <v>148</v>
      </c>
      <c r="B158" s="1">
        <f t="shared" si="44"/>
        <v>-204388.7167978106</v>
      </c>
      <c r="C158" s="1">
        <f t="shared" si="32"/>
        <v>-338.94462202303595</v>
      </c>
      <c r="D158" s="1">
        <f t="shared" si="35"/>
        <v>477044.92633428192</v>
      </c>
      <c r="E158" s="1">
        <f t="shared" si="36"/>
        <v>378886.31455861946</v>
      </c>
      <c r="G158">
        <v>148</v>
      </c>
      <c r="H158" s="1">
        <f t="shared" si="45"/>
        <v>-182555.55555555364</v>
      </c>
      <c r="I158" s="1">
        <f t="shared" si="37"/>
        <v>-302.73796296295978</v>
      </c>
      <c r="J158" s="1">
        <f t="shared" si="38"/>
        <v>477044.92633428192</v>
      </c>
      <c r="K158" s="1">
        <f t="shared" si="39"/>
        <v>346237.55818114383</v>
      </c>
      <c r="M158">
        <v>148</v>
      </c>
      <c r="N158" s="1">
        <f t="shared" si="46"/>
        <v>-257194.35839891044</v>
      </c>
      <c r="O158" s="1">
        <f t="shared" si="33"/>
        <v>-452.34731101152647</v>
      </c>
      <c r="P158" s="1">
        <f t="shared" si="40"/>
        <v>477044.92633428192</v>
      </c>
      <c r="Q158" s="1">
        <f t="shared" si="41"/>
        <v>446578.75787110679</v>
      </c>
      <c r="S158">
        <v>148</v>
      </c>
      <c r="T158" s="1">
        <f t="shared" si="47"/>
        <v>-246277.77777777682</v>
      </c>
      <c r="U158" s="1">
        <f t="shared" si="34"/>
        <v>-434.24398148147986</v>
      </c>
      <c r="V158" s="1">
        <f t="shared" si="42"/>
        <v>477044.92633428192</v>
      </c>
      <c r="W158" s="1">
        <f t="shared" si="43"/>
        <v>430254.37968236633</v>
      </c>
    </row>
    <row r="159" spans="1:23" x14ac:dyDescent="0.25">
      <c r="A159">
        <v>149</v>
      </c>
      <c r="B159" s="1">
        <f t="shared" si="44"/>
        <v>-203583.39064526305</v>
      </c>
      <c r="C159" s="1">
        <f t="shared" si="32"/>
        <v>-337.60912282006126</v>
      </c>
      <c r="D159" s="1">
        <f t="shared" si="35"/>
        <v>478436.30736942356</v>
      </c>
      <c r="E159" s="1">
        <f t="shared" si="36"/>
        <v>381452.21395230747</v>
      </c>
      <c r="G159">
        <v>149</v>
      </c>
      <c r="H159" s="1">
        <f t="shared" si="45"/>
        <v>-181694.44444444252</v>
      </c>
      <c r="I159" s="1">
        <f t="shared" si="37"/>
        <v>-301.3099537037005</v>
      </c>
      <c r="J159" s="1">
        <f t="shared" si="38"/>
        <v>478436.30736942356</v>
      </c>
      <c r="K159" s="1">
        <f t="shared" si="39"/>
        <v>348594.856205719</v>
      </c>
      <c r="M159">
        <v>149</v>
      </c>
      <c r="N159" s="1">
        <f t="shared" si="46"/>
        <v>-256791.69532263666</v>
      </c>
      <c r="O159" s="1">
        <f t="shared" si="33"/>
        <v>-451.67956141003913</v>
      </c>
      <c r="P159" s="1">
        <f t="shared" si="40"/>
        <v>478436.30736942356</v>
      </c>
      <c r="Q159" s="1">
        <f t="shared" si="41"/>
        <v>449828.79023806966</v>
      </c>
      <c r="S159">
        <v>149</v>
      </c>
      <c r="T159" s="1">
        <f t="shared" si="47"/>
        <v>-245847.22222222126</v>
      </c>
      <c r="U159" s="1">
        <f t="shared" si="34"/>
        <v>-433.52997685185028</v>
      </c>
      <c r="V159" s="1">
        <f t="shared" si="42"/>
        <v>478436.30736942356</v>
      </c>
      <c r="W159" s="1">
        <f t="shared" si="43"/>
        <v>433400.11136477278</v>
      </c>
    </row>
    <row r="160" spans="1:23" x14ac:dyDescent="0.25">
      <c r="A160">
        <v>150</v>
      </c>
      <c r="B160" s="1">
        <f t="shared" si="44"/>
        <v>-202776.72899351252</v>
      </c>
      <c r="C160" s="1">
        <f t="shared" si="32"/>
        <v>-336.27140891424159</v>
      </c>
      <c r="D160" s="1">
        <f t="shared" si="35"/>
        <v>479831.74659925106</v>
      </c>
      <c r="E160" s="1">
        <f t="shared" si="36"/>
        <v>384033.08109245868</v>
      </c>
      <c r="G160">
        <v>150</v>
      </c>
      <c r="H160" s="1">
        <f t="shared" si="45"/>
        <v>-180833.33333333139</v>
      </c>
      <c r="I160" s="1">
        <f t="shared" si="37"/>
        <v>-299.88194444444122</v>
      </c>
      <c r="J160" s="1">
        <f t="shared" si="38"/>
        <v>479831.74659925106</v>
      </c>
      <c r="K160" s="1">
        <f t="shared" si="39"/>
        <v>350967.33314469678</v>
      </c>
      <c r="M160">
        <v>150</v>
      </c>
      <c r="N160" s="1">
        <f t="shared" si="46"/>
        <v>-256388.36449676141</v>
      </c>
      <c r="O160" s="1">
        <f t="shared" si="33"/>
        <v>-451.01070445712935</v>
      </c>
      <c r="P160" s="1">
        <f t="shared" si="40"/>
        <v>479831.74659925106</v>
      </c>
      <c r="Q160" s="1">
        <f t="shared" si="41"/>
        <v>453097.78112717316</v>
      </c>
      <c r="S160">
        <v>150</v>
      </c>
      <c r="T160" s="1">
        <f t="shared" si="47"/>
        <v>-245416.6666666657</v>
      </c>
      <c r="U160" s="1">
        <f t="shared" si="34"/>
        <v>-432.81597222222058</v>
      </c>
      <c r="V160" s="1">
        <f t="shared" si="42"/>
        <v>479831.74659925106</v>
      </c>
      <c r="W160" s="1">
        <f t="shared" si="43"/>
        <v>436564.90715328947</v>
      </c>
    </row>
    <row r="161" spans="1:23" x14ac:dyDescent="0.25">
      <c r="A161">
        <v>151</v>
      </c>
      <c r="B161" s="1">
        <f t="shared" si="44"/>
        <v>-201968.72962785617</v>
      </c>
      <c r="C161" s="1">
        <f t="shared" si="32"/>
        <v>-334.93147663286146</v>
      </c>
      <c r="D161" s="1">
        <f t="shared" si="35"/>
        <v>481231.25586016552</v>
      </c>
      <c r="E161" s="1">
        <f t="shared" si="36"/>
        <v>386629.00329092745</v>
      </c>
      <c r="G161">
        <v>151</v>
      </c>
      <c r="H161" s="1">
        <f t="shared" si="45"/>
        <v>-179972.22222222027</v>
      </c>
      <c r="I161" s="1">
        <f t="shared" si="37"/>
        <v>-298.45393518518193</v>
      </c>
      <c r="J161" s="1">
        <f t="shared" si="38"/>
        <v>481231.25586016552</v>
      </c>
      <c r="K161" s="1">
        <f t="shared" si="39"/>
        <v>353355.07754174457</v>
      </c>
      <c r="M161">
        <v>151</v>
      </c>
      <c r="N161" s="1">
        <f t="shared" si="46"/>
        <v>-255984.36481393324</v>
      </c>
      <c r="O161" s="1">
        <f t="shared" si="33"/>
        <v>-450.34073831643929</v>
      </c>
      <c r="P161" s="1">
        <f t="shared" si="40"/>
        <v>481231.25586016552</v>
      </c>
      <c r="Q161" s="1">
        <f t="shared" si="41"/>
        <v>456385.8411297964</v>
      </c>
      <c r="S161">
        <v>151</v>
      </c>
      <c r="T161" s="1">
        <f t="shared" si="47"/>
        <v>-244986.11111111013</v>
      </c>
      <c r="U161" s="1">
        <f t="shared" si="34"/>
        <v>-432.101967592591</v>
      </c>
      <c r="V161" s="1">
        <f t="shared" si="42"/>
        <v>481231.25586016552</v>
      </c>
      <c r="W161" s="1">
        <f t="shared" si="43"/>
        <v>439748.87825520214</v>
      </c>
    </row>
    <row r="162" spans="1:23" x14ac:dyDescent="0.25">
      <c r="A162">
        <v>152</v>
      </c>
      <c r="B162" s="1">
        <f t="shared" si="44"/>
        <v>-201159.39032991845</v>
      </c>
      <c r="C162" s="1">
        <f t="shared" si="32"/>
        <v>-333.58932229711479</v>
      </c>
      <c r="D162" s="1">
        <f t="shared" si="35"/>
        <v>482634.84702309099</v>
      </c>
      <c r="E162" s="1">
        <f t="shared" si="36"/>
        <v>389240.0683688873</v>
      </c>
      <c r="G162">
        <v>152</v>
      </c>
      <c r="H162" s="1">
        <f t="shared" si="45"/>
        <v>-179111.11111110914</v>
      </c>
      <c r="I162" s="1">
        <f t="shared" si="37"/>
        <v>-297.02592592592265</v>
      </c>
      <c r="J162" s="1">
        <f t="shared" si="38"/>
        <v>482634.84702309099</v>
      </c>
      <c r="K162" s="1">
        <f t="shared" si="39"/>
        <v>355758.17845703434</v>
      </c>
      <c r="M162">
        <v>152</v>
      </c>
      <c r="N162" s="1">
        <f t="shared" si="46"/>
        <v>-255579.69516496439</v>
      </c>
      <c r="O162" s="1">
        <f t="shared" si="33"/>
        <v>-449.66966114856598</v>
      </c>
      <c r="P162" s="1">
        <f t="shared" si="40"/>
        <v>482634.84702309099</v>
      </c>
      <c r="Q162" s="1">
        <f t="shared" si="41"/>
        <v>459693.08148243494</v>
      </c>
      <c r="S162">
        <v>152</v>
      </c>
      <c r="T162" s="1">
        <f t="shared" si="47"/>
        <v>-244555.55555555457</v>
      </c>
      <c r="U162" s="1">
        <f t="shared" si="34"/>
        <v>-431.3879629629613</v>
      </c>
      <c r="V162" s="1">
        <f t="shared" si="42"/>
        <v>482634.84702309099</v>
      </c>
      <c r="W162" s="1">
        <f t="shared" si="43"/>
        <v>442952.13652650564</v>
      </c>
    </row>
    <row r="163" spans="1:23" x14ac:dyDescent="0.25">
      <c r="A163">
        <v>153</v>
      </c>
      <c r="B163" s="1">
        <f t="shared" si="44"/>
        <v>-200348.70887764497</v>
      </c>
      <c r="C163" s="1">
        <f t="shared" si="32"/>
        <v>-332.24494222209461</v>
      </c>
      <c r="D163" s="1">
        <f t="shared" si="35"/>
        <v>484042.53199357499</v>
      </c>
      <c r="E163" s="1">
        <f t="shared" si="36"/>
        <v>391866.36465980188</v>
      </c>
      <c r="G163">
        <v>153</v>
      </c>
      <c r="H163" s="1">
        <f t="shared" si="45"/>
        <v>-178249.99999999802</v>
      </c>
      <c r="I163" s="1">
        <f t="shared" si="37"/>
        <v>-295.59791666666337</v>
      </c>
      <c r="J163" s="1">
        <f t="shared" si="38"/>
        <v>484042.53199357499</v>
      </c>
      <c r="K163" s="1">
        <f t="shared" si="39"/>
        <v>358176.72547025594</v>
      </c>
      <c r="M163">
        <v>153</v>
      </c>
      <c r="N163" s="1">
        <f t="shared" si="46"/>
        <v>-255174.35443882766</v>
      </c>
      <c r="O163" s="1">
        <f t="shared" si="33"/>
        <v>-448.99747111105592</v>
      </c>
      <c r="P163" s="1">
        <f t="shared" si="40"/>
        <v>484042.53199357499</v>
      </c>
      <c r="Q163" s="1">
        <f t="shared" si="41"/>
        <v>463019.61407046387</v>
      </c>
      <c r="S163">
        <v>153</v>
      </c>
      <c r="T163" s="1">
        <f t="shared" si="47"/>
        <v>-244124.99999999901</v>
      </c>
      <c r="U163" s="1">
        <f t="shared" si="34"/>
        <v>-430.67395833333171</v>
      </c>
      <c r="V163" s="1">
        <f t="shared" si="42"/>
        <v>484042.53199357499</v>
      </c>
      <c r="W163" s="1">
        <f t="shared" si="43"/>
        <v>446174.79447568802</v>
      </c>
    </row>
    <row r="164" spans="1:23" x14ac:dyDescent="0.25">
      <c r="A164">
        <v>154</v>
      </c>
      <c r="B164" s="1">
        <f t="shared" si="44"/>
        <v>-199536.68304529646</v>
      </c>
      <c r="C164" s="1">
        <f t="shared" si="32"/>
        <v>-330.89833271678333</v>
      </c>
      <c r="D164" s="1">
        <f t="shared" si="35"/>
        <v>485454.32271188957</v>
      </c>
      <c r="E164" s="1">
        <f t="shared" si="36"/>
        <v>394507.98101241351</v>
      </c>
      <c r="G164">
        <v>154</v>
      </c>
      <c r="H164" s="1">
        <f t="shared" si="45"/>
        <v>-177388.8888888869</v>
      </c>
      <c r="I164" s="1">
        <f t="shared" si="37"/>
        <v>-294.16990740740408</v>
      </c>
      <c r="J164" s="1">
        <f t="shared" si="38"/>
        <v>485454.32271188957</v>
      </c>
      <c r="K164" s="1">
        <f t="shared" si="39"/>
        <v>360610.80868364725</v>
      </c>
      <c r="M164">
        <v>154</v>
      </c>
      <c r="N164" s="1">
        <f t="shared" si="46"/>
        <v>-254768.34152265344</v>
      </c>
      <c r="O164" s="1">
        <f t="shared" si="33"/>
        <v>-448.3241663584003</v>
      </c>
      <c r="P164" s="1">
        <f t="shared" si="40"/>
        <v>485454.32271188957</v>
      </c>
      <c r="Q164" s="1">
        <f t="shared" si="41"/>
        <v>466365.551431923</v>
      </c>
      <c r="S164">
        <v>154</v>
      </c>
      <c r="T164" s="1">
        <f t="shared" si="47"/>
        <v>-243694.44444444345</v>
      </c>
      <c r="U164" s="1">
        <f t="shared" si="34"/>
        <v>-429.95995370370201</v>
      </c>
      <c r="V164" s="1">
        <f t="shared" si="42"/>
        <v>485454.32271188957</v>
      </c>
      <c r="W164" s="1">
        <f t="shared" si="43"/>
        <v>449416.96526753699</v>
      </c>
    </row>
    <row r="165" spans="1:23" x14ac:dyDescent="0.25">
      <c r="A165">
        <v>155</v>
      </c>
      <c r="B165" s="1">
        <f t="shared" si="44"/>
        <v>-198723.31060344266</v>
      </c>
      <c r="C165" s="1">
        <f t="shared" si="32"/>
        <v>-329.54949008404242</v>
      </c>
      <c r="D165" s="1">
        <f t="shared" si="35"/>
        <v>486870.23115313257</v>
      </c>
      <c r="E165" s="1">
        <f t="shared" si="36"/>
        <v>397165.0067937487</v>
      </c>
      <c r="G165">
        <v>155</v>
      </c>
      <c r="H165" s="1">
        <f t="shared" si="45"/>
        <v>-176527.77777777577</v>
      </c>
      <c r="I165" s="1">
        <f t="shared" si="37"/>
        <v>-292.74189814814486</v>
      </c>
      <c r="J165" s="1">
        <f t="shared" si="38"/>
        <v>486870.23115313257</v>
      </c>
      <c r="K165" s="1">
        <f t="shared" si="39"/>
        <v>363060.51872504258</v>
      </c>
      <c r="M165">
        <v>155</v>
      </c>
      <c r="N165" s="1">
        <f t="shared" si="46"/>
        <v>-254361.65530172654</v>
      </c>
      <c r="O165" s="1">
        <f t="shared" si="33"/>
        <v>-447.64974504202985</v>
      </c>
      <c r="P165" s="1">
        <f t="shared" si="40"/>
        <v>486870.23115313257</v>
      </c>
      <c r="Q165" s="1">
        <f t="shared" si="41"/>
        <v>469731.00676132395</v>
      </c>
      <c r="S165">
        <v>155</v>
      </c>
      <c r="T165" s="1">
        <f t="shared" si="47"/>
        <v>-243263.88888888789</v>
      </c>
      <c r="U165" s="1">
        <f t="shared" si="34"/>
        <v>-429.24594907407243</v>
      </c>
      <c r="V165" s="1">
        <f t="shared" si="42"/>
        <v>486870.23115313257</v>
      </c>
      <c r="W165" s="1">
        <f t="shared" si="43"/>
        <v>452678.76272696804</v>
      </c>
    </row>
    <row r="166" spans="1:23" x14ac:dyDescent="0.25">
      <c r="A166">
        <v>156</v>
      </c>
      <c r="B166" s="1">
        <f t="shared" si="44"/>
        <v>-197908.58931895613</v>
      </c>
      <c r="C166" s="1">
        <f t="shared" si="32"/>
        <v>-328.19841062060226</v>
      </c>
      <c r="D166" s="1">
        <f t="shared" si="35"/>
        <v>488290.26932732924</v>
      </c>
      <c r="E166" s="1">
        <f t="shared" si="36"/>
        <v>399837.53189214168</v>
      </c>
      <c r="G166">
        <v>156</v>
      </c>
      <c r="H166" s="1">
        <f t="shared" si="45"/>
        <v>-175666.66666666465</v>
      </c>
      <c r="I166" s="1">
        <f t="shared" si="37"/>
        <v>-291.31388888888557</v>
      </c>
      <c r="J166" s="1">
        <f t="shared" si="38"/>
        <v>488290.26932732924</v>
      </c>
      <c r="K166" s="1">
        <f t="shared" si="39"/>
        <v>365525.94675093866</v>
      </c>
      <c r="M166">
        <v>156</v>
      </c>
      <c r="N166" s="1">
        <f t="shared" si="46"/>
        <v>-253954.29465948328</v>
      </c>
      <c r="O166" s="1">
        <f t="shared" si="33"/>
        <v>-446.9742053103098</v>
      </c>
      <c r="P166" s="1">
        <f t="shared" si="40"/>
        <v>488290.26932732924</v>
      </c>
      <c r="Q166" s="1">
        <f t="shared" si="41"/>
        <v>473116.09391347977</v>
      </c>
      <c r="S166">
        <v>156</v>
      </c>
      <c r="T166" s="1">
        <f t="shared" si="47"/>
        <v>-242833.33333333232</v>
      </c>
      <c r="U166" s="1">
        <f t="shared" si="34"/>
        <v>-428.53194444444279</v>
      </c>
      <c r="V166" s="1">
        <f t="shared" si="42"/>
        <v>488290.26932732924</v>
      </c>
      <c r="W166" s="1">
        <f t="shared" si="43"/>
        <v>455960.30134287535</v>
      </c>
    </row>
    <row r="167" spans="1:23" x14ac:dyDescent="0.25">
      <c r="A167">
        <v>157</v>
      </c>
      <c r="B167" s="1">
        <f t="shared" si="44"/>
        <v>-197092.51695500614</v>
      </c>
      <c r="C167" s="1">
        <f t="shared" si="32"/>
        <v>-326.84509061705188</v>
      </c>
      <c r="D167" s="1">
        <f t="shared" si="35"/>
        <v>489714.44927953393</v>
      </c>
      <c r="E167" s="1">
        <f t="shared" si="36"/>
        <v>402525.64672027528</v>
      </c>
      <c r="G167">
        <v>157</v>
      </c>
      <c r="H167" s="1">
        <f t="shared" si="45"/>
        <v>-174805.55555555352</v>
      </c>
      <c r="I167" s="1">
        <f t="shared" si="37"/>
        <v>-289.88587962962629</v>
      </c>
      <c r="J167" s="1">
        <f t="shared" si="38"/>
        <v>489714.44927953393</v>
      </c>
      <c r="K167" s="1">
        <f t="shared" si="39"/>
        <v>368007.1844495784</v>
      </c>
      <c r="M167">
        <v>157</v>
      </c>
      <c r="N167" s="1">
        <f t="shared" si="46"/>
        <v>-253546.25847750829</v>
      </c>
      <c r="O167" s="1">
        <f t="shared" si="33"/>
        <v>-446.29754530853461</v>
      </c>
      <c r="P167" s="1">
        <f t="shared" si="40"/>
        <v>489714.44927953393</v>
      </c>
      <c r="Q167" s="1">
        <f t="shared" si="41"/>
        <v>476520.9274073565</v>
      </c>
      <c r="S167">
        <v>157</v>
      </c>
      <c r="T167" s="1">
        <f t="shared" si="47"/>
        <v>-242402.77777777676</v>
      </c>
      <c r="U167" s="1">
        <f t="shared" si="34"/>
        <v>-427.81793981481314</v>
      </c>
      <c r="V167" s="1">
        <f t="shared" si="42"/>
        <v>489714.44927953393</v>
      </c>
      <c r="W167" s="1">
        <f t="shared" si="43"/>
        <v>459261.69627200509</v>
      </c>
    </row>
    <row r="168" spans="1:23" x14ac:dyDescent="0.25">
      <c r="A168">
        <v>158</v>
      </c>
      <c r="B168" s="1">
        <f t="shared" si="44"/>
        <v>-196275.0912710526</v>
      </c>
      <c r="C168" s="1">
        <f t="shared" si="32"/>
        <v>-325.48952635782888</v>
      </c>
      <c r="D168" s="1">
        <f t="shared" si="35"/>
        <v>491142.78308993258</v>
      </c>
      <c r="E168" s="1">
        <f t="shared" si="36"/>
        <v>405229.44221823965</v>
      </c>
      <c r="G168">
        <v>158</v>
      </c>
      <c r="H168" s="1">
        <f t="shared" si="45"/>
        <v>-173944.4444444424</v>
      </c>
      <c r="I168" s="1">
        <f t="shared" si="37"/>
        <v>-288.457870370367</v>
      </c>
      <c r="J168" s="1">
        <f t="shared" si="38"/>
        <v>491142.78308993258</v>
      </c>
      <c r="K168" s="1">
        <f t="shared" si="39"/>
        <v>370504.3240440528</v>
      </c>
      <c r="M168">
        <v>158</v>
      </c>
      <c r="N168" s="1">
        <f t="shared" si="46"/>
        <v>-253137.54563553154</v>
      </c>
      <c r="O168" s="1">
        <f t="shared" si="33"/>
        <v>-445.61976317892311</v>
      </c>
      <c r="P168" s="1">
        <f t="shared" si="40"/>
        <v>491142.78308993258</v>
      </c>
      <c r="Q168" s="1">
        <f t="shared" si="41"/>
        <v>479945.62242994749</v>
      </c>
      <c r="S168">
        <v>158</v>
      </c>
      <c r="T168" s="1">
        <f t="shared" si="47"/>
        <v>-241972.2222222212</v>
      </c>
      <c r="U168" s="1">
        <f t="shared" si="34"/>
        <v>-427.1039351851835</v>
      </c>
      <c r="V168" s="1">
        <f t="shared" si="42"/>
        <v>491142.78308993258</v>
      </c>
      <c r="W168" s="1">
        <f t="shared" si="43"/>
        <v>462583.06334285106</v>
      </c>
    </row>
    <row r="169" spans="1:23" x14ac:dyDescent="0.25">
      <c r="A169">
        <v>159</v>
      </c>
      <c r="B169" s="1">
        <f t="shared" si="44"/>
        <v>-195456.31002283984</v>
      </c>
      <c r="C169" s="1">
        <f t="shared" si="32"/>
        <v>-324.13171412120943</v>
      </c>
      <c r="D169" s="1">
        <f t="shared" si="35"/>
        <v>492575.2828739449</v>
      </c>
      <c r="E169" s="1">
        <f t="shared" si="36"/>
        <v>407949.00985660881</v>
      </c>
      <c r="G169">
        <v>159</v>
      </c>
      <c r="H169" s="1">
        <f t="shared" si="45"/>
        <v>-173083.33333333128</v>
      </c>
      <c r="I169" s="1">
        <f t="shared" si="37"/>
        <v>-287.02986111110772</v>
      </c>
      <c r="J169" s="1">
        <f t="shared" si="38"/>
        <v>492575.2828739449</v>
      </c>
      <c r="K169" s="1">
        <f t="shared" si="39"/>
        <v>373017.45829542086</v>
      </c>
      <c r="M169">
        <v>159</v>
      </c>
      <c r="N169" s="1">
        <f t="shared" si="46"/>
        <v>-252728.15501142517</v>
      </c>
      <c r="O169" s="1">
        <f t="shared" si="33"/>
        <v>-444.94085706061344</v>
      </c>
      <c r="P169" s="1">
        <f t="shared" si="40"/>
        <v>492575.2828739449</v>
      </c>
      <c r="Q169" s="1">
        <f t="shared" si="41"/>
        <v>483390.29484017025</v>
      </c>
      <c r="S169">
        <v>159</v>
      </c>
      <c r="T169" s="1">
        <f t="shared" si="47"/>
        <v>-241541.66666666564</v>
      </c>
      <c r="U169" s="1">
        <f t="shared" si="34"/>
        <v>-426.38993055555386</v>
      </c>
      <c r="V169" s="1">
        <f t="shared" si="42"/>
        <v>492575.2828739449</v>
      </c>
      <c r="W169" s="1">
        <f t="shared" si="43"/>
        <v>465924.51905957324</v>
      </c>
    </row>
    <row r="170" spans="1:23" x14ac:dyDescent="0.25">
      <c r="A170">
        <v>160</v>
      </c>
      <c r="B170" s="1">
        <f t="shared" si="44"/>
        <v>-194636.17096239046</v>
      </c>
      <c r="C170" s="1">
        <f t="shared" si="32"/>
        <v>-322.77165017929752</v>
      </c>
      <c r="D170" s="1">
        <f t="shared" si="35"/>
        <v>494011.96078232722</v>
      </c>
      <c r="E170" s="1">
        <f t="shared" si="36"/>
        <v>410684.44163953513</v>
      </c>
      <c r="G170">
        <v>160</v>
      </c>
      <c r="H170" s="1">
        <f t="shared" si="45"/>
        <v>-172222.22222222015</v>
      </c>
      <c r="I170" s="1">
        <f t="shared" si="37"/>
        <v>-285.60185185184844</v>
      </c>
      <c r="J170" s="1">
        <f t="shared" si="38"/>
        <v>494011.96078232722</v>
      </c>
      <c r="K170" s="1">
        <f t="shared" si="39"/>
        <v>375546.68050584785</v>
      </c>
      <c r="M170">
        <v>160</v>
      </c>
      <c r="N170" s="1">
        <f t="shared" si="46"/>
        <v>-252318.08548120048</v>
      </c>
      <c r="O170" s="1">
        <f t="shared" si="33"/>
        <v>-444.26082508965749</v>
      </c>
      <c r="P170" s="1">
        <f t="shared" si="40"/>
        <v>494011.96078232722</v>
      </c>
      <c r="Q170" s="1">
        <f t="shared" si="41"/>
        <v>486855.06117278599</v>
      </c>
      <c r="S170">
        <v>160</v>
      </c>
      <c r="T170" s="1">
        <f t="shared" si="47"/>
        <v>-241111.11111111008</v>
      </c>
      <c r="U170" s="1">
        <f t="shared" si="34"/>
        <v>-425.67592592592422</v>
      </c>
      <c r="V170" s="1">
        <f t="shared" si="42"/>
        <v>494011.96078232722</v>
      </c>
      <c r="W170" s="1">
        <f t="shared" si="43"/>
        <v>469286.1806059393</v>
      </c>
    </row>
    <row r="171" spans="1:23" x14ac:dyDescent="0.25">
      <c r="A171">
        <v>161</v>
      </c>
      <c r="B171" s="1">
        <f t="shared" si="44"/>
        <v>-193814.67183799917</v>
      </c>
      <c r="C171" s="1">
        <f t="shared" si="32"/>
        <v>-321.40933079801533</v>
      </c>
      <c r="D171" s="1">
        <f t="shared" si="35"/>
        <v>495452.82900127571</v>
      </c>
      <c r="E171" s="1">
        <f t="shared" si="36"/>
        <v>413435.83010786184</v>
      </c>
      <c r="G171">
        <v>161</v>
      </c>
      <c r="H171" s="1">
        <f t="shared" si="45"/>
        <v>-171361.11111110903</v>
      </c>
      <c r="I171" s="1">
        <f t="shared" si="37"/>
        <v>-284.17384259258915</v>
      </c>
      <c r="J171" s="1">
        <f t="shared" si="38"/>
        <v>495452.82900127571</v>
      </c>
      <c r="K171" s="1">
        <f t="shared" si="39"/>
        <v>378092.08452176163</v>
      </c>
      <c r="M171">
        <v>161</v>
      </c>
      <c r="N171" s="1">
        <f t="shared" si="46"/>
        <v>-251907.33591900484</v>
      </c>
      <c r="O171" s="1">
        <f t="shared" si="33"/>
        <v>-443.57966539901633</v>
      </c>
      <c r="P171" s="1">
        <f t="shared" si="40"/>
        <v>495452.82900127571</v>
      </c>
      <c r="Q171" s="1">
        <f t="shared" si="41"/>
        <v>490340.03864234197</v>
      </c>
      <c r="S171">
        <v>161</v>
      </c>
      <c r="T171" s="1">
        <f t="shared" si="47"/>
        <v>-240680.55555555451</v>
      </c>
      <c r="U171" s="1">
        <f t="shared" si="34"/>
        <v>-424.96192129629458</v>
      </c>
      <c r="V171" s="1">
        <f t="shared" si="42"/>
        <v>495452.82900127571</v>
      </c>
      <c r="W171" s="1">
        <f t="shared" si="43"/>
        <v>472668.16584928875</v>
      </c>
    </row>
    <row r="172" spans="1:23" x14ac:dyDescent="0.25">
      <c r="A172">
        <v>162</v>
      </c>
      <c r="B172" s="1">
        <f t="shared" si="44"/>
        <v>-192991.8103942266</v>
      </c>
      <c r="C172" s="1">
        <f t="shared" si="32"/>
        <v>-320.0447522370925</v>
      </c>
      <c r="D172" s="1">
        <f t="shared" si="35"/>
        <v>496897.89975252945</v>
      </c>
      <c r="E172" s="1">
        <f t="shared" si="36"/>
        <v>416203.26834225381</v>
      </c>
      <c r="G172">
        <v>162</v>
      </c>
      <c r="H172" s="1">
        <f t="shared" si="45"/>
        <v>-170499.9999999979</v>
      </c>
      <c r="I172" s="1">
        <f t="shared" si="37"/>
        <v>-282.74583333332987</v>
      </c>
      <c r="J172" s="1">
        <f t="shared" si="38"/>
        <v>496897.89975252945</v>
      </c>
      <c r="K172" s="1">
        <f t="shared" si="39"/>
        <v>380653.76473702746</v>
      </c>
      <c r="M172">
        <v>162</v>
      </c>
      <c r="N172" s="1">
        <f t="shared" si="46"/>
        <v>-251495.90519711855</v>
      </c>
      <c r="O172" s="1">
        <f t="shared" si="33"/>
        <v>-442.89737611855492</v>
      </c>
      <c r="P172" s="1">
        <f t="shared" si="40"/>
        <v>496897.89975252945</v>
      </c>
      <c r="Q172" s="1">
        <f t="shared" si="41"/>
        <v>493845.34514713706</v>
      </c>
      <c r="S172">
        <v>162</v>
      </c>
      <c r="T172" s="1">
        <f t="shared" si="47"/>
        <v>-240249.99999999895</v>
      </c>
      <c r="U172" s="1">
        <f t="shared" si="34"/>
        <v>-424.24791666666493</v>
      </c>
      <c r="V172" s="1">
        <f t="shared" si="42"/>
        <v>496897.89975252945</v>
      </c>
      <c r="W172" s="1">
        <f t="shared" si="43"/>
        <v>476070.59334452072</v>
      </c>
    </row>
    <row r="173" spans="1:23" x14ac:dyDescent="0.25">
      <c r="A173">
        <v>163</v>
      </c>
      <c r="B173" s="1">
        <f t="shared" si="44"/>
        <v>-192167.58437189311</v>
      </c>
      <c r="C173" s="1">
        <f t="shared" si="32"/>
        <v>-318.67791075005613</v>
      </c>
      <c r="D173" s="1">
        <f t="shared" si="35"/>
        <v>498347.18529347435</v>
      </c>
      <c r="E173" s="1">
        <f t="shared" si="36"/>
        <v>418986.8499663464</v>
      </c>
      <c r="G173">
        <v>163</v>
      </c>
      <c r="H173" s="1">
        <f t="shared" si="45"/>
        <v>-169638.88888888678</v>
      </c>
      <c r="I173" s="1">
        <f t="shared" si="37"/>
        <v>-281.31782407407059</v>
      </c>
      <c r="J173" s="1">
        <f t="shared" si="38"/>
        <v>498347.18529347435</v>
      </c>
      <c r="K173" s="1">
        <f t="shared" si="39"/>
        <v>383231.81609614159</v>
      </c>
      <c r="M173">
        <v>163</v>
      </c>
      <c r="N173" s="1">
        <f t="shared" si="46"/>
        <v>-251083.79218595181</v>
      </c>
      <c r="O173" s="1">
        <f t="shared" si="33"/>
        <v>-442.21395537503679</v>
      </c>
      <c r="P173" s="1">
        <f t="shared" si="40"/>
        <v>498347.18529347435</v>
      </c>
      <c r="Q173" s="1">
        <f t="shared" si="41"/>
        <v>497371.0992732101</v>
      </c>
      <c r="S173">
        <v>163</v>
      </c>
      <c r="T173" s="1">
        <f t="shared" si="47"/>
        <v>-239819.44444444339</v>
      </c>
      <c r="U173" s="1">
        <f t="shared" si="34"/>
        <v>-423.53391203703529</v>
      </c>
      <c r="V173" s="1">
        <f t="shared" si="42"/>
        <v>498347.18529347435</v>
      </c>
      <c r="W173" s="1">
        <f t="shared" si="43"/>
        <v>479493.58233810449</v>
      </c>
    </row>
    <row r="174" spans="1:23" x14ac:dyDescent="0.25">
      <c r="A174">
        <v>164</v>
      </c>
      <c r="B174" s="1">
        <f t="shared" si="44"/>
        <v>-191341.99150807259</v>
      </c>
      <c r="C174" s="1">
        <f t="shared" si="32"/>
        <v>-317.30880258422036</v>
      </c>
      <c r="D174" s="1">
        <f t="shared" si="35"/>
        <v>499800.69791724702</v>
      </c>
      <c r="E174" s="1">
        <f t="shared" si="36"/>
        <v>421786.66914991284</v>
      </c>
      <c r="G174">
        <v>164</v>
      </c>
      <c r="H174" s="1">
        <f t="shared" si="45"/>
        <v>-168777.77777777566</v>
      </c>
      <c r="I174" s="1">
        <f t="shared" si="37"/>
        <v>-279.8898148148113</v>
      </c>
      <c r="J174" s="1">
        <f t="shared" si="38"/>
        <v>499800.69791724702</v>
      </c>
      <c r="K174" s="1">
        <f t="shared" si="39"/>
        <v>385826.33409744315</v>
      </c>
      <c r="M174">
        <v>164</v>
      </c>
      <c r="N174" s="1">
        <f t="shared" si="46"/>
        <v>-250670.99575404156</v>
      </c>
      <c r="O174" s="1">
        <f t="shared" si="33"/>
        <v>-441.52940129211891</v>
      </c>
      <c r="P174" s="1">
        <f t="shared" si="40"/>
        <v>499800.69791724702</v>
      </c>
      <c r="Q174" s="1">
        <f t="shared" si="41"/>
        <v>500917.42029835191</v>
      </c>
      <c r="S174">
        <v>164</v>
      </c>
      <c r="T174" s="1">
        <f t="shared" si="47"/>
        <v>-239388.88888888783</v>
      </c>
      <c r="U174" s="1">
        <f t="shared" si="34"/>
        <v>-422.81990740740565</v>
      </c>
      <c r="V174" s="1">
        <f t="shared" si="42"/>
        <v>499800.69791724702</v>
      </c>
      <c r="W174" s="1">
        <f t="shared" si="43"/>
        <v>482937.25277211383</v>
      </c>
    </row>
    <row r="175" spans="1:23" x14ac:dyDescent="0.25">
      <c r="A175">
        <v>165</v>
      </c>
      <c r="B175" s="1">
        <f t="shared" si="44"/>
        <v>-190515.02953608622</v>
      </c>
      <c r="C175" s="1">
        <f t="shared" si="32"/>
        <v>-315.93742398067633</v>
      </c>
      <c r="D175" s="1">
        <f t="shared" si="35"/>
        <v>501258.449952839</v>
      </c>
      <c r="E175" s="1">
        <f t="shared" si="36"/>
        <v>424602.82061205007</v>
      </c>
      <c r="G175">
        <v>165</v>
      </c>
      <c r="H175" s="1">
        <f t="shared" si="45"/>
        <v>-167916.66666666453</v>
      </c>
      <c r="I175" s="1">
        <f t="shared" si="37"/>
        <v>-278.46180555555202</v>
      </c>
      <c r="J175" s="1">
        <f t="shared" si="38"/>
        <v>501258.449952839</v>
      </c>
      <c r="K175" s="1">
        <f t="shared" si="39"/>
        <v>388437.41479634488</v>
      </c>
      <c r="M175">
        <v>165</v>
      </c>
      <c r="N175" s="1">
        <f t="shared" si="46"/>
        <v>-250257.51476804839</v>
      </c>
      <c r="O175" s="1">
        <f t="shared" si="33"/>
        <v>-440.84371199034695</v>
      </c>
      <c r="P175" s="1">
        <f t="shared" si="40"/>
        <v>501258.449952839</v>
      </c>
      <c r="Q175" s="1">
        <f t="shared" si="41"/>
        <v>504484.42819614039</v>
      </c>
      <c r="S175">
        <v>165</v>
      </c>
      <c r="T175" s="1">
        <f t="shared" si="47"/>
        <v>-238958.33333333227</v>
      </c>
      <c r="U175" s="1">
        <f t="shared" si="34"/>
        <v>-422.10590277777601</v>
      </c>
      <c r="V175" s="1">
        <f t="shared" si="42"/>
        <v>501258.449952839</v>
      </c>
      <c r="W175" s="1">
        <f t="shared" si="43"/>
        <v>486401.72528828454</v>
      </c>
    </row>
    <row r="176" spans="1:23" x14ac:dyDescent="0.25">
      <c r="A176">
        <v>166</v>
      </c>
      <c r="B176" s="1">
        <f t="shared" si="44"/>
        <v>-189686.69618549632</v>
      </c>
      <c r="C176" s="1">
        <f t="shared" si="32"/>
        <v>-314.56377117428138</v>
      </c>
      <c r="D176" s="1">
        <f t="shared" si="35"/>
        <v>502720.45376520144</v>
      </c>
      <c r="E176" s="1">
        <f t="shared" si="36"/>
        <v>427435.39962438314</v>
      </c>
      <c r="G176">
        <v>166</v>
      </c>
      <c r="H176" s="1">
        <f t="shared" si="45"/>
        <v>-167055.55555555341</v>
      </c>
      <c r="I176" s="1">
        <f t="shared" si="37"/>
        <v>-277.03379629629273</v>
      </c>
      <c r="J176" s="1">
        <f t="shared" si="38"/>
        <v>502720.45376520144</v>
      </c>
      <c r="K176" s="1">
        <f t="shared" si="39"/>
        <v>391065.15480858285</v>
      </c>
      <c r="M176">
        <v>166</v>
      </c>
      <c r="N176" s="1">
        <f t="shared" si="46"/>
        <v>-249843.34809275344</v>
      </c>
      <c r="O176" s="1">
        <f t="shared" si="33"/>
        <v>-440.15688558714942</v>
      </c>
      <c r="P176" s="1">
        <f t="shared" si="40"/>
        <v>502720.45376520144</v>
      </c>
      <c r="Q176" s="1">
        <f t="shared" si="41"/>
        <v>508072.2436399993</v>
      </c>
      <c r="S176">
        <v>166</v>
      </c>
      <c r="T176" s="1">
        <f t="shared" si="47"/>
        <v>-238527.7777777767</v>
      </c>
      <c r="U176" s="1">
        <f t="shared" si="34"/>
        <v>-421.39189814814637</v>
      </c>
      <c r="V176" s="1">
        <f t="shared" si="42"/>
        <v>502720.45376520144</v>
      </c>
      <c r="W176" s="1">
        <f t="shared" si="43"/>
        <v>489887.12123209581</v>
      </c>
    </row>
    <row r="177" spans="1:23" x14ac:dyDescent="0.25">
      <c r="A177">
        <v>167</v>
      </c>
      <c r="B177" s="1">
        <f t="shared" si="44"/>
        <v>-188856.98918210002</v>
      </c>
      <c r="C177" s="1">
        <f t="shared" si="32"/>
        <v>-313.1878403936492</v>
      </c>
      <c r="D177" s="1">
        <f t="shared" si="35"/>
        <v>504186.72175534995</v>
      </c>
      <c r="E177" s="1">
        <f t="shared" si="36"/>
        <v>430284.50201428815</v>
      </c>
      <c r="G177">
        <v>167</v>
      </c>
      <c r="H177" s="1">
        <f t="shared" si="45"/>
        <v>-166194.44444444228</v>
      </c>
      <c r="I177" s="1">
        <f t="shared" si="37"/>
        <v>-275.60578703703345</v>
      </c>
      <c r="J177" s="1">
        <f t="shared" si="38"/>
        <v>504186.72175534995</v>
      </c>
      <c r="K177" s="1">
        <f t="shared" si="39"/>
        <v>393709.65131348476</v>
      </c>
      <c r="M177">
        <v>167</v>
      </c>
      <c r="N177" s="1">
        <f t="shared" si="46"/>
        <v>-249428.49459105529</v>
      </c>
      <c r="O177" s="1">
        <f t="shared" si="33"/>
        <v>-439.46892019683332</v>
      </c>
      <c r="P177" s="1">
        <f t="shared" si="40"/>
        <v>504186.72175534995</v>
      </c>
      <c r="Q177" s="1">
        <f t="shared" si="41"/>
        <v>511680.98800728068</v>
      </c>
      <c r="S177">
        <v>167</v>
      </c>
      <c r="T177" s="1">
        <f t="shared" si="47"/>
        <v>-238097.22222222114</v>
      </c>
      <c r="U177" s="1">
        <f t="shared" si="34"/>
        <v>-420.67789351851673</v>
      </c>
      <c r="V177" s="1">
        <f t="shared" si="42"/>
        <v>504186.72175534995</v>
      </c>
      <c r="W177" s="1">
        <f t="shared" si="43"/>
        <v>493393.56265687564</v>
      </c>
    </row>
    <row r="178" spans="1:23" x14ac:dyDescent="0.25">
      <c r="A178">
        <v>168</v>
      </c>
      <c r="B178" s="1">
        <f t="shared" si="44"/>
        <v>-188025.90624792309</v>
      </c>
      <c r="C178" s="1">
        <f t="shared" si="32"/>
        <v>-311.80962786113918</v>
      </c>
      <c r="D178" s="1">
        <f t="shared" si="35"/>
        <v>505657.26636046974</v>
      </c>
      <c r="E178" s="1">
        <f t="shared" si="36"/>
        <v>433150.22416813427</v>
      </c>
      <c r="G178">
        <v>168</v>
      </c>
      <c r="H178" s="1">
        <f t="shared" si="45"/>
        <v>-165333.33333333116</v>
      </c>
      <c r="I178" s="1">
        <f t="shared" si="37"/>
        <v>-274.17777777777422</v>
      </c>
      <c r="J178" s="1">
        <f t="shared" si="38"/>
        <v>505657.26636046974</v>
      </c>
      <c r="K178" s="1">
        <f t="shared" si="39"/>
        <v>396371.00205725787</v>
      </c>
      <c r="M178">
        <v>168</v>
      </c>
      <c r="N178" s="1">
        <f t="shared" si="46"/>
        <v>-249012.95312396684</v>
      </c>
      <c r="O178" s="1">
        <f t="shared" si="33"/>
        <v>-438.77981393057837</v>
      </c>
      <c r="P178" s="1">
        <f t="shared" si="40"/>
        <v>505657.26636046974</v>
      </c>
      <c r="Q178" s="1">
        <f t="shared" si="41"/>
        <v>515310.78338337125</v>
      </c>
      <c r="S178">
        <v>168</v>
      </c>
      <c r="T178" s="1">
        <f t="shared" si="47"/>
        <v>-237666.66666666558</v>
      </c>
      <c r="U178" s="1">
        <f t="shared" si="34"/>
        <v>-419.96388888888714</v>
      </c>
      <c r="V178" s="1">
        <f t="shared" si="42"/>
        <v>505657.26636046974</v>
      </c>
      <c r="W178" s="1">
        <f t="shared" si="43"/>
        <v>496921.17232792964</v>
      </c>
    </row>
    <row r="179" spans="1:23" x14ac:dyDescent="0.25">
      <c r="A179">
        <v>169</v>
      </c>
      <c r="B179" s="1">
        <f t="shared" si="44"/>
        <v>-187193.44510121364</v>
      </c>
      <c r="C179" s="1">
        <f t="shared" si="32"/>
        <v>-310.42912979284597</v>
      </c>
      <c r="D179" s="1">
        <f t="shared" si="35"/>
        <v>507132.10005402111</v>
      </c>
      <c r="E179" s="1">
        <f t="shared" si="36"/>
        <v>436032.6630345445</v>
      </c>
      <c r="G179">
        <v>169</v>
      </c>
      <c r="H179" s="1">
        <f t="shared" si="45"/>
        <v>-164472.22222222004</v>
      </c>
      <c r="I179" s="1">
        <f t="shared" si="37"/>
        <v>-272.74976851851494</v>
      </c>
      <c r="J179" s="1">
        <f t="shared" si="38"/>
        <v>507132.10005402111</v>
      </c>
      <c r="K179" s="1">
        <f t="shared" si="39"/>
        <v>399049.3053562956</v>
      </c>
      <c r="M179">
        <v>169</v>
      </c>
      <c r="N179" s="1">
        <f t="shared" si="46"/>
        <v>-248596.72255061212</v>
      </c>
      <c r="O179" s="1">
        <f t="shared" si="33"/>
        <v>-438.08956489643174</v>
      </c>
      <c r="P179" s="1">
        <f t="shared" si="40"/>
        <v>507132.10005402111</v>
      </c>
      <c r="Q179" s="1">
        <f t="shared" si="41"/>
        <v>518961.75256582233</v>
      </c>
      <c r="S179">
        <v>169</v>
      </c>
      <c r="T179" s="1">
        <f t="shared" si="47"/>
        <v>-237236.11111111002</v>
      </c>
      <c r="U179" s="1">
        <f t="shared" si="34"/>
        <v>-419.24988425925744</v>
      </c>
      <c r="V179" s="1">
        <f t="shared" si="42"/>
        <v>507132.10005402111</v>
      </c>
      <c r="W179" s="1">
        <f t="shared" si="43"/>
        <v>500470.07372669445</v>
      </c>
    </row>
    <row r="180" spans="1:23" x14ac:dyDescent="0.25">
      <c r="A180">
        <v>170</v>
      </c>
      <c r="B180" s="1">
        <f t="shared" si="44"/>
        <v>-186359.6034564359</v>
      </c>
      <c r="C180" s="1">
        <f t="shared" si="32"/>
        <v>-309.04634239858956</v>
      </c>
      <c r="D180" s="1">
        <f t="shared" si="35"/>
        <v>508611.23534584534</v>
      </c>
      <c r="E180" s="1">
        <f t="shared" si="36"/>
        <v>438931.91612767545</v>
      </c>
      <c r="G180">
        <v>170</v>
      </c>
      <c r="H180" s="1">
        <f t="shared" si="45"/>
        <v>-163611.11111110891</v>
      </c>
      <c r="I180" s="1">
        <f t="shared" si="37"/>
        <v>-271.32175925925566</v>
      </c>
      <c r="J180" s="1">
        <f t="shared" si="38"/>
        <v>508611.23534584534</v>
      </c>
      <c r="K180" s="1">
        <f t="shared" si="39"/>
        <v>401744.66010050359</v>
      </c>
      <c r="M180">
        <v>170</v>
      </c>
      <c r="N180" s="1">
        <f t="shared" si="46"/>
        <v>-248179.80172822325</v>
      </c>
      <c r="O180" s="1">
        <f t="shared" si="33"/>
        <v>-437.39817119930353</v>
      </c>
      <c r="P180" s="1">
        <f t="shared" si="40"/>
        <v>508611.23534584534</v>
      </c>
      <c r="Q180" s="1">
        <f t="shared" si="41"/>
        <v>522634.01906850439</v>
      </c>
      <c r="S180">
        <v>170</v>
      </c>
      <c r="T180" s="1">
        <f t="shared" si="47"/>
        <v>-236805.55555555446</v>
      </c>
      <c r="U180" s="1">
        <f t="shared" si="34"/>
        <v>-418.53587962962786</v>
      </c>
      <c r="V180" s="1">
        <f t="shared" si="42"/>
        <v>508611.23534584534</v>
      </c>
      <c r="W180" s="1">
        <f t="shared" si="43"/>
        <v>504040.39105491503</v>
      </c>
    </row>
    <row r="181" spans="1:23" x14ac:dyDescent="0.25">
      <c r="A181">
        <v>171</v>
      </c>
      <c r="B181" s="1">
        <f t="shared" si="44"/>
        <v>-185524.37902426391</v>
      </c>
      <c r="C181" s="1">
        <f t="shared" si="32"/>
        <v>-307.6612618819043</v>
      </c>
      <c r="D181" s="1">
        <f t="shared" si="35"/>
        <v>510094.68478227075</v>
      </c>
      <c r="E181" s="1">
        <f t="shared" si="36"/>
        <v>441848.08153051633</v>
      </c>
      <c r="G181">
        <v>171</v>
      </c>
      <c r="H181" s="1">
        <f t="shared" si="45"/>
        <v>-162749.99999999779</v>
      </c>
      <c r="I181" s="1">
        <f t="shared" si="37"/>
        <v>-269.89374999999637</v>
      </c>
      <c r="J181" s="1">
        <f t="shared" si="38"/>
        <v>510094.68478227075</v>
      </c>
      <c r="K181" s="1">
        <f t="shared" si="39"/>
        <v>404457.16575664544</v>
      </c>
      <c r="M181">
        <v>171</v>
      </c>
      <c r="N181" s="1">
        <f t="shared" si="46"/>
        <v>-247762.18951213727</v>
      </c>
      <c r="O181" s="1">
        <f t="shared" si="33"/>
        <v>-436.70563094096099</v>
      </c>
      <c r="P181" s="1">
        <f t="shared" si="40"/>
        <v>510094.68478227075</v>
      </c>
      <c r="Q181" s="1">
        <f t="shared" si="41"/>
        <v>526327.70712578541</v>
      </c>
      <c r="S181">
        <v>171</v>
      </c>
      <c r="T181" s="1">
        <f t="shared" si="47"/>
        <v>-236374.99999999889</v>
      </c>
      <c r="U181" s="1">
        <f t="shared" si="34"/>
        <v>-417.82187499999816</v>
      </c>
      <c r="V181" s="1">
        <f t="shared" si="42"/>
        <v>510094.68478227075</v>
      </c>
      <c r="W181" s="1">
        <f t="shared" si="43"/>
        <v>507632.24923884647</v>
      </c>
    </row>
    <row r="182" spans="1:23" x14ac:dyDescent="0.25">
      <c r="A182">
        <v>172</v>
      </c>
      <c r="B182" s="1">
        <f t="shared" si="44"/>
        <v>-184687.76951157523</v>
      </c>
      <c r="C182" s="1">
        <f t="shared" si="32"/>
        <v>-306.27388444002895</v>
      </c>
      <c r="D182" s="1">
        <f t="shared" si="35"/>
        <v>511582.46094621904</v>
      </c>
      <c r="E182" s="1">
        <f t="shared" si="36"/>
        <v>444781.25789820711</v>
      </c>
      <c r="G182">
        <v>172</v>
      </c>
      <c r="H182" s="1">
        <f t="shared" si="45"/>
        <v>-161888.88888888666</v>
      </c>
      <c r="I182" s="1">
        <f t="shared" si="37"/>
        <v>-268.46574074073709</v>
      </c>
      <c r="J182" s="1">
        <f t="shared" si="38"/>
        <v>511582.46094621904</v>
      </c>
      <c r="K182" s="1">
        <f t="shared" si="39"/>
        <v>407186.92237170733</v>
      </c>
      <c r="M182">
        <v>172</v>
      </c>
      <c r="N182" s="1">
        <f t="shared" si="46"/>
        <v>-247343.88475579294</v>
      </c>
      <c r="O182" s="1">
        <f t="shared" si="33"/>
        <v>-436.01194222002334</v>
      </c>
      <c r="P182" s="1">
        <f t="shared" si="40"/>
        <v>511582.46094621904</v>
      </c>
      <c r="Q182" s="1">
        <f t="shared" si="41"/>
        <v>530042.94169673393</v>
      </c>
      <c r="S182">
        <v>172</v>
      </c>
      <c r="T182" s="1">
        <f t="shared" si="47"/>
        <v>-235944.44444444333</v>
      </c>
      <c r="U182" s="1">
        <f t="shared" si="34"/>
        <v>-417.10787037036857</v>
      </c>
      <c r="V182" s="1">
        <f t="shared" si="42"/>
        <v>511582.46094621904</v>
      </c>
      <c r="W182" s="1">
        <f t="shared" si="43"/>
        <v>511245.77393348049</v>
      </c>
    </row>
    <row r="183" spans="1:23" x14ac:dyDescent="0.25">
      <c r="A183">
        <v>173</v>
      </c>
      <c r="B183" s="1">
        <f t="shared" si="44"/>
        <v>-183849.77262144466</v>
      </c>
      <c r="C183" s="1">
        <f t="shared" si="32"/>
        <v>-304.88420626389575</v>
      </c>
      <c r="D183" s="1">
        <f t="shared" si="35"/>
        <v>513074.57645731221</v>
      </c>
      <c r="E183" s="1">
        <f t="shared" si="36"/>
        <v>447731.54446137609</v>
      </c>
      <c r="G183">
        <v>173</v>
      </c>
      <c r="H183" s="1">
        <f t="shared" si="45"/>
        <v>-161027.77777777554</v>
      </c>
      <c r="I183" s="1">
        <f t="shared" si="37"/>
        <v>-267.03773148147781</v>
      </c>
      <c r="J183" s="1">
        <f t="shared" si="38"/>
        <v>513074.57645731221</v>
      </c>
      <c r="K183" s="1">
        <f t="shared" si="39"/>
        <v>409934.03057628305</v>
      </c>
      <c r="M183">
        <v>173</v>
      </c>
      <c r="N183" s="1">
        <f t="shared" si="46"/>
        <v>-246924.88631072768</v>
      </c>
      <c r="O183" s="1">
        <f t="shared" si="33"/>
        <v>-435.31710313195674</v>
      </c>
      <c r="P183" s="1">
        <f t="shared" si="40"/>
        <v>513074.57645731221</v>
      </c>
      <c r="Q183" s="1">
        <f t="shared" si="41"/>
        <v>533779.8484693463</v>
      </c>
      <c r="S183">
        <v>173</v>
      </c>
      <c r="T183" s="1">
        <f t="shared" si="47"/>
        <v>-235513.88888888777</v>
      </c>
      <c r="U183" s="1">
        <f t="shared" si="34"/>
        <v>-416.39386574073887</v>
      </c>
      <c r="V183" s="1">
        <f t="shared" si="42"/>
        <v>513074.57645731221</v>
      </c>
      <c r="W183" s="1">
        <f t="shared" si="43"/>
        <v>514881.09152679617</v>
      </c>
    </row>
    <row r="184" spans="1:23" x14ac:dyDescent="0.25">
      <c r="A184">
        <v>174</v>
      </c>
      <c r="B184" s="1">
        <f t="shared" si="44"/>
        <v>-183010.38605313798</v>
      </c>
      <c r="C184" s="1">
        <f t="shared" si="32"/>
        <v>-303.49222353812053</v>
      </c>
      <c r="D184" s="1">
        <f t="shared" si="35"/>
        <v>514571.04397197941</v>
      </c>
      <c r="E184" s="1">
        <f t="shared" si="36"/>
        <v>450699.04102949688</v>
      </c>
      <c r="G184">
        <v>174</v>
      </c>
      <c r="H184" s="1">
        <f t="shared" si="45"/>
        <v>-160166.66666666442</v>
      </c>
      <c r="I184" s="1">
        <f t="shared" si="37"/>
        <v>-265.60972222221852</v>
      </c>
      <c r="J184" s="1">
        <f t="shared" si="38"/>
        <v>514571.04397197941</v>
      </c>
      <c r="K184" s="1">
        <f t="shared" si="39"/>
        <v>412698.59158797807</v>
      </c>
      <c r="M184">
        <v>174</v>
      </c>
      <c r="N184" s="1">
        <f t="shared" si="46"/>
        <v>-246505.19302657436</v>
      </c>
      <c r="O184" s="1">
        <f t="shared" si="33"/>
        <v>-434.62111176906916</v>
      </c>
      <c r="P184" s="1">
        <f t="shared" si="40"/>
        <v>514571.04397197941</v>
      </c>
      <c r="Q184" s="1">
        <f t="shared" si="41"/>
        <v>537538.55386479886</v>
      </c>
      <c r="S184">
        <v>174</v>
      </c>
      <c r="T184" s="1">
        <f t="shared" si="47"/>
        <v>-235083.33333333221</v>
      </c>
      <c r="U184" s="1">
        <f t="shared" si="34"/>
        <v>-415.67986111110929</v>
      </c>
      <c r="V184" s="1">
        <f t="shared" si="42"/>
        <v>514571.04397197941</v>
      </c>
      <c r="W184" s="1">
        <f t="shared" si="43"/>
        <v>518538.32914403582</v>
      </c>
    </row>
    <row r="185" spans="1:23" x14ac:dyDescent="0.25">
      <c r="A185">
        <v>175</v>
      </c>
      <c r="B185" s="1">
        <f t="shared" si="44"/>
        <v>-182169.6075021055</v>
      </c>
      <c r="C185" s="1">
        <f t="shared" si="32"/>
        <v>-302.09793244099166</v>
      </c>
      <c r="D185" s="1">
        <f t="shared" si="35"/>
        <v>516071.87618356437</v>
      </c>
      <c r="E185" s="1">
        <f t="shared" si="36"/>
        <v>453683.84799426503</v>
      </c>
      <c r="G185">
        <v>175</v>
      </c>
      <c r="H185" s="1">
        <f t="shared" si="45"/>
        <v>-159305.55555555329</v>
      </c>
      <c r="I185" s="1">
        <f t="shared" si="37"/>
        <v>-264.18171296295924</v>
      </c>
      <c r="J185" s="1">
        <f t="shared" si="38"/>
        <v>516071.87618356437</v>
      </c>
      <c r="K185" s="1">
        <f t="shared" si="39"/>
        <v>415480.70721483382</v>
      </c>
      <c r="M185">
        <v>175</v>
      </c>
      <c r="N185" s="1">
        <f t="shared" si="46"/>
        <v>-246084.80375105815</v>
      </c>
      <c r="O185" s="1">
        <f t="shared" si="33"/>
        <v>-433.92396622050478</v>
      </c>
      <c r="P185" s="1">
        <f t="shared" si="40"/>
        <v>516071.87618356437</v>
      </c>
      <c r="Q185" s="1">
        <f t="shared" si="41"/>
        <v>541319.18504172494</v>
      </c>
      <c r="S185">
        <v>175</v>
      </c>
      <c r="T185" s="1">
        <f t="shared" si="47"/>
        <v>-234652.77777777665</v>
      </c>
      <c r="U185" s="1">
        <f t="shared" si="34"/>
        <v>-414.96585648147959</v>
      </c>
      <c r="V185" s="1">
        <f t="shared" si="42"/>
        <v>516071.87618356437</v>
      </c>
      <c r="W185" s="1">
        <f t="shared" si="43"/>
        <v>522217.61465200566</v>
      </c>
    </row>
    <row r="186" spans="1:23" x14ac:dyDescent="0.25">
      <c r="A186">
        <v>176</v>
      </c>
      <c r="B186" s="1">
        <f t="shared" si="44"/>
        <v>-181327.4346599759</v>
      </c>
      <c r="C186" s="1">
        <f t="shared" si="32"/>
        <v>-300.70132914446003</v>
      </c>
      <c r="D186" s="1">
        <f t="shared" si="35"/>
        <v>517577.08582243312</v>
      </c>
      <c r="E186" s="1">
        <f t="shared" si="36"/>
        <v>456686.06633299432</v>
      </c>
      <c r="G186">
        <v>176</v>
      </c>
      <c r="H186" s="1">
        <f t="shared" si="45"/>
        <v>-158444.44444444217</v>
      </c>
      <c r="I186" s="1">
        <f t="shared" si="37"/>
        <v>-262.75370370369995</v>
      </c>
      <c r="J186" s="1">
        <f t="shared" si="38"/>
        <v>517577.08582243312</v>
      </c>
      <c r="K186" s="1">
        <f t="shared" si="39"/>
        <v>418280.47985877219</v>
      </c>
      <c r="M186">
        <v>176</v>
      </c>
      <c r="N186" s="1">
        <f t="shared" si="46"/>
        <v>-245663.71732999335</v>
      </c>
      <c r="O186" s="1">
        <f t="shared" si="33"/>
        <v>-433.225664572239</v>
      </c>
      <c r="P186" s="1">
        <f t="shared" si="40"/>
        <v>517577.08582243312</v>
      </c>
      <c r="Q186" s="1">
        <f t="shared" si="41"/>
        <v>545121.86990051647</v>
      </c>
      <c r="S186">
        <v>176</v>
      </c>
      <c r="T186" s="1">
        <f t="shared" si="47"/>
        <v>-234222.22222222108</v>
      </c>
      <c r="U186" s="1">
        <f t="shared" si="34"/>
        <v>-414.25185185185001</v>
      </c>
      <c r="V186" s="1">
        <f t="shared" si="42"/>
        <v>517577.08582243312</v>
      </c>
      <c r="W186" s="1">
        <f t="shared" si="43"/>
        <v>525919.07666340168</v>
      </c>
    </row>
    <row r="187" spans="1:23" x14ac:dyDescent="0.25">
      <c r="A187">
        <v>177</v>
      </c>
      <c r="B187" s="1">
        <f t="shared" si="44"/>
        <v>-180483.86521454976</v>
      </c>
      <c r="C187" s="1">
        <f t="shared" si="32"/>
        <v>-299.30240981412834</v>
      </c>
      <c r="D187" s="1">
        <f t="shared" si="35"/>
        <v>519086.68565608189</v>
      </c>
      <c r="E187" s="1">
        <f t="shared" si="36"/>
        <v>459705.79761203285</v>
      </c>
      <c r="G187">
        <v>177</v>
      </c>
      <c r="H187" s="1">
        <f t="shared" si="45"/>
        <v>-157583.33333333104</v>
      </c>
      <c r="I187" s="1">
        <f t="shared" si="37"/>
        <v>-261.32569444444067</v>
      </c>
      <c r="J187" s="1">
        <f t="shared" si="38"/>
        <v>519086.68565608189</v>
      </c>
      <c r="K187" s="1">
        <f t="shared" si="39"/>
        <v>421098.01251905947</v>
      </c>
      <c r="M187">
        <v>177</v>
      </c>
      <c r="N187" s="1">
        <f t="shared" si="46"/>
        <v>-245241.93260728029</v>
      </c>
      <c r="O187" s="1">
        <f t="shared" si="33"/>
        <v>-432.52620490707318</v>
      </c>
      <c r="P187" s="1">
        <f t="shared" si="40"/>
        <v>519086.68565608189</v>
      </c>
      <c r="Q187" s="1">
        <f t="shared" si="41"/>
        <v>548946.73708765092</v>
      </c>
      <c r="S187">
        <v>177</v>
      </c>
      <c r="T187" s="1">
        <f t="shared" si="47"/>
        <v>-233791.66666666552</v>
      </c>
      <c r="U187" s="1">
        <f t="shared" si="34"/>
        <v>-413.53784722222031</v>
      </c>
      <c r="V187" s="1">
        <f t="shared" si="42"/>
        <v>519086.68565608189</v>
      </c>
      <c r="W187" s="1">
        <f t="shared" si="43"/>
        <v>529642.84454116051</v>
      </c>
    </row>
    <row r="188" spans="1:23" x14ac:dyDescent="0.25">
      <c r="A188">
        <v>178</v>
      </c>
      <c r="B188" s="1">
        <f t="shared" si="44"/>
        <v>-179638.89684979329</v>
      </c>
      <c r="C188" s="1">
        <f t="shared" si="32"/>
        <v>-297.90117060924058</v>
      </c>
      <c r="D188" s="1">
        <f t="shared" si="35"/>
        <v>520600.68848924548</v>
      </c>
      <c r="E188" s="1">
        <f t="shared" si="36"/>
        <v>462743.14399019914</v>
      </c>
      <c r="G188">
        <v>178</v>
      </c>
      <c r="H188" s="1">
        <f t="shared" si="45"/>
        <v>-156722.22222221992</v>
      </c>
      <c r="I188" s="1">
        <f t="shared" si="37"/>
        <v>-259.89768518518139</v>
      </c>
      <c r="J188" s="1">
        <f t="shared" si="38"/>
        <v>520600.68848924548</v>
      </c>
      <c r="K188" s="1">
        <f t="shared" si="39"/>
        <v>423933.40879579104</v>
      </c>
      <c r="M188">
        <v>178</v>
      </c>
      <c r="N188" s="1">
        <f t="shared" si="46"/>
        <v>-244819.44842490208</v>
      </c>
      <c r="O188" s="1">
        <f t="shared" si="33"/>
        <v>-431.82558530462927</v>
      </c>
      <c r="P188" s="1">
        <f t="shared" si="40"/>
        <v>520600.68848924548</v>
      </c>
      <c r="Q188" s="1">
        <f t="shared" si="41"/>
        <v>552793.91600004362</v>
      </c>
      <c r="S188">
        <v>178</v>
      </c>
      <c r="T188" s="1">
        <f t="shared" si="47"/>
        <v>-233361.11111110996</v>
      </c>
      <c r="U188" s="1">
        <f t="shared" si="34"/>
        <v>-412.82384259259072</v>
      </c>
      <c r="V188" s="1">
        <f t="shared" si="42"/>
        <v>520600.68848924548</v>
      </c>
      <c r="W188" s="1">
        <f t="shared" si="43"/>
        <v>533389.04840283596</v>
      </c>
    </row>
    <row r="189" spans="1:23" x14ac:dyDescent="0.25">
      <c r="A189">
        <v>179</v>
      </c>
      <c r="B189" s="1">
        <f t="shared" si="44"/>
        <v>-178792.52724583194</v>
      </c>
      <c r="C189" s="1">
        <f t="shared" si="32"/>
        <v>-296.49760768267134</v>
      </c>
      <c r="D189" s="1">
        <f t="shared" si="35"/>
        <v>522119.10716400581</v>
      </c>
      <c r="E189" s="1">
        <f t="shared" si="36"/>
        <v>465798.20822223806</v>
      </c>
      <c r="G189">
        <v>179</v>
      </c>
      <c r="H189" s="1">
        <f t="shared" si="45"/>
        <v>-155861.1111111088</v>
      </c>
      <c r="I189" s="1">
        <f t="shared" si="37"/>
        <v>-258.4696759259221</v>
      </c>
      <c r="J189" s="1">
        <f t="shared" si="38"/>
        <v>522119.10716400581</v>
      </c>
      <c r="K189" s="1">
        <f t="shared" si="39"/>
        <v>426786.77289339615</v>
      </c>
      <c r="M189">
        <v>179</v>
      </c>
      <c r="N189" s="1">
        <f t="shared" si="46"/>
        <v>-244396.26362292143</v>
      </c>
      <c r="O189" s="1">
        <f t="shared" si="33"/>
        <v>-431.12380384134474</v>
      </c>
      <c r="P189" s="1">
        <f t="shared" si="40"/>
        <v>522119.10716400581</v>
      </c>
      <c r="Q189" s="1">
        <f t="shared" si="41"/>
        <v>556663.5367894253</v>
      </c>
      <c r="S189">
        <v>179</v>
      </c>
      <c r="T189" s="1">
        <f t="shared" si="47"/>
        <v>-232930.5555555544</v>
      </c>
      <c r="U189" s="1">
        <f t="shared" si="34"/>
        <v>-412.10983796296102</v>
      </c>
      <c r="V189" s="1">
        <f t="shared" si="42"/>
        <v>522119.10716400581</v>
      </c>
      <c r="W189" s="1">
        <f t="shared" si="43"/>
        <v>537157.81912500062</v>
      </c>
    </row>
    <row r="190" spans="1:23" x14ac:dyDescent="0.25">
      <c r="A190">
        <v>180</v>
      </c>
      <c r="B190" s="1">
        <f t="shared" si="44"/>
        <v>-177944.75407894401</v>
      </c>
      <c r="C190" s="1">
        <f t="shared" si="32"/>
        <v>-295.09171718091551</v>
      </c>
      <c r="D190" s="1">
        <f t="shared" si="35"/>
        <v>523641.95455990086</v>
      </c>
      <c r="E190" s="1">
        <f t="shared" si="36"/>
        <v>468871.09366229718</v>
      </c>
      <c r="G190">
        <v>180</v>
      </c>
      <c r="H190" s="1">
        <f t="shared" si="45"/>
        <v>-154999.99999999767</v>
      </c>
      <c r="I190" s="1">
        <f t="shared" si="37"/>
        <v>-257.04166666666282</v>
      </c>
      <c r="J190" s="1">
        <f t="shared" si="38"/>
        <v>523641.95455990086</v>
      </c>
      <c r="K190" s="1">
        <f t="shared" si="39"/>
        <v>429658.20962416317</v>
      </c>
      <c r="M190">
        <v>180</v>
      </c>
      <c r="N190" s="1">
        <f t="shared" si="46"/>
        <v>-243972.37703947749</v>
      </c>
      <c r="O190" s="1">
        <f t="shared" si="33"/>
        <v>-430.42085859046688</v>
      </c>
      <c r="P190" s="1">
        <f t="shared" si="40"/>
        <v>523641.95455990086</v>
      </c>
      <c r="Q190" s="1">
        <f t="shared" si="41"/>
        <v>560555.73036674503</v>
      </c>
      <c r="S190">
        <v>180</v>
      </c>
      <c r="T190" s="1">
        <f t="shared" si="47"/>
        <v>-232499.99999999884</v>
      </c>
      <c r="U190" s="1">
        <f t="shared" si="34"/>
        <v>-411.39583333333144</v>
      </c>
      <c r="V190" s="1">
        <f t="shared" si="42"/>
        <v>523641.95455990086</v>
      </c>
      <c r="W190" s="1">
        <f t="shared" si="43"/>
        <v>540949.2883476743</v>
      </c>
    </row>
    <row r="191" spans="1:23" x14ac:dyDescent="0.25">
      <c r="A191">
        <v>181</v>
      </c>
      <c r="B191" s="1">
        <f t="shared" si="44"/>
        <v>-177095.57502155434</v>
      </c>
      <c r="C191" s="1">
        <f t="shared" si="32"/>
        <v>-293.68349524407762</v>
      </c>
      <c r="D191" s="1">
        <f t="shared" si="35"/>
        <v>525169.24359403388</v>
      </c>
      <c r="E191" s="1">
        <f t="shared" si="36"/>
        <v>471961.90426742332</v>
      </c>
      <c r="G191">
        <v>181</v>
      </c>
      <c r="H191" s="1">
        <f t="shared" si="45"/>
        <v>-154138.88888888655</v>
      </c>
      <c r="I191" s="1">
        <f t="shared" si="37"/>
        <v>-255.61365740740357</v>
      </c>
      <c r="J191" s="1">
        <f t="shared" si="38"/>
        <v>525169.24359403388</v>
      </c>
      <c r="K191" s="1">
        <f t="shared" si="39"/>
        <v>432547.82441178558</v>
      </c>
      <c r="M191">
        <v>181</v>
      </c>
      <c r="N191" s="1">
        <f t="shared" si="46"/>
        <v>-243547.78751078265</v>
      </c>
      <c r="O191" s="1">
        <f t="shared" si="33"/>
        <v>-429.71674762204793</v>
      </c>
      <c r="P191" s="1">
        <f t="shared" si="40"/>
        <v>525169.24359403388</v>
      </c>
      <c r="Q191" s="1">
        <f t="shared" si="41"/>
        <v>564470.62840659916</v>
      </c>
      <c r="S191">
        <v>181</v>
      </c>
      <c r="T191" s="1">
        <f t="shared" si="47"/>
        <v>-232069.44444444327</v>
      </c>
      <c r="U191" s="1">
        <f t="shared" si="34"/>
        <v>-410.6818287037018</v>
      </c>
      <c r="V191" s="1">
        <f t="shared" si="42"/>
        <v>525169.24359403388</v>
      </c>
      <c r="W191" s="1">
        <f t="shared" si="43"/>
        <v>544763.58847877651</v>
      </c>
    </row>
    <row r="192" spans="1:23" x14ac:dyDescent="0.25">
      <c r="A192">
        <v>182</v>
      </c>
      <c r="B192" s="1">
        <f t="shared" si="44"/>
        <v>-176244.98774222782</v>
      </c>
      <c r="C192" s="1">
        <f t="shared" si="32"/>
        <v>-292.27293800586114</v>
      </c>
      <c r="D192" s="1">
        <f t="shared" si="35"/>
        <v>526700.98722118314</v>
      </c>
      <c r="E192" s="1">
        <f t="shared" si="36"/>
        <v>475070.74460107938</v>
      </c>
      <c r="G192">
        <v>182</v>
      </c>
      <c r="H192" s="1">
        <f t="shared" si="45"/>
        <v>-153277.77777777542</v>
      </c>
      <c r="I192" s="1">
        <f t="shared" si="37"/>
        <v>-254.18564814814428</v>
      </c>
      <c r="J192" s="1">
        <f t="shared" si="38"/>
        <v>526700.98722118314</v>
      </c>
      <c r="K192" s="1">
        <f t="shared" si="39"/>
        <v>435455.72329492844</v>
      </c>
      <c r="M192">
        <v>182</v>
      </c>
      <c r="N192" s="1">
        <f t="shared" si="46"/>
        <v>-243122.4938711194</v>
      </c>
      <c r="O192" s="1">
        <f t="shared" si="33"/>
        <v>-429.01146900293963</v>
      </c>
      <c r="P192" s="1">
        <f t="shared" si="40"/>
        <v>526700.98722118314</v>
      </c>
      <c r="Q192" s="1">
        <f t="shared" si="41"/>
        <v>568408.36335168569</v>
      </c>
      <c r="S192">
        <v>182</v>
      </c>
      <c r="T192" s="1">
        <f t="shared" si="47"/>
        <v>-231638.88888888771</v>
      </c>
      <c r="U192" s="1">
        <f t="shared" si="34"/>
        <v>-409.96782407407215</v>
      </c>
      <c r="V192" s="1">
        <f t="shared" si="42"/>
        <v>526700.98722118314</v>
      </c>
      <c r="W192" s="1">
        <f t="shared" si="43"/>
        <v>548600.85269860644</v>
      </c>
    </row>
    <row r="193" spans="1:23" x14ac:dyDescent="0.25">
      <c r="A193">
        <v>183</v>
      </c>
      <c r="B193" s="1">
        <f t="shared" si="44"/>
        <v>-175392.9899056631</v>
      </c>
      <c r="C193" s="1">
        <f t="shared" si="32"/>
        <v>-290.86004159355798</v>
      </c>
      <c r="D193" s="1">
        <f t="shared" si="35"/>
        <v>528237.19843391154</v>
      </c>
      <c r="E193" s="1">
        <f t="shared" si="36"/>
        <v>478197.71983668179</v>
      </c>
      <c r="G193">
        <v>183</v>
      </c>
      <c r="H193" s="1">
        <f t="shared" si="45"/>
        <v>-152416.6666666643</v>
      </c>
      <c r="I193" s="1">
        <f t="shared" si="37"/>
        <v>-252.757638888885</v>
      </c>
      <c r="J193" s="1">
        <f t="shared" si="38"/>
        <v>528237.19843391154</v>
      </c>
      <c r="K193" s="1">
        <f t="shared" si="39"/>
        <v>438382.01293081552</v>
      </c>
      <c r="M193">
        <v>183</v>
      </c>
      <c r="N193" s="1">
        <f t="shared" si="46"/>
        <v>-242696.49495283703</v>
      </c>
      <c r="O193" s="1">
        <f t="shared" si="33"/>
        <v>-428.30502079678809</v>
      </c>
      <c r="P193" s="1">
        <f t="shared" si="40"/>
        <v>528237.19843391154</v>
      </c>
      <c r="Q193" s="1">
        <f t="shared" si="41"/>
        <v>572369.06841728522</v>
      </c>
      <c r="S193">
        <v>183</v>
      </c>
      <c r="T193" s="1">
        <f t="shared" si="47"/>
        <v>-231208.33333333215</v>
      </c>
      <c r="U193" s="1">
        <f t="shared" si="34"/>
        <v>-409.25381944444251</v>
      </c>
      <c r="V193" s="1">
        <f t="shared" si="42"/>
        <v>528237.19843391154</v>
      </c>
      <c r="W193" s="1">
        <f t="shared" si="43"/>
        <v>552461.21496434836</v>
      </c>
    </row>
    <row r="194" spans="1:23" x14ac:dyDescent="0.25">
      <c r="A194">
        <v>184</v>
      </c>
      <c r="B194" s="1">
        <f t="shared" si="44"/>
        <v>-174539.57917268606</v>
      </c>
      <c r="C194" s="1">
        <f t="shared" si="32"/>
        <v>-289.44480212803774</v>
      </c>
      <c r="D194" s="1">
        <f t="shared" si="35"/>
        <v>529777.8902626771</v>
      </c>
      <c r="E194" s="1">
        <f t="shared" si="36"/>
        <v>481342.93576115853</v>
      </c>
      <c r="G194">
        <v>184</v>
      </c>
      <c r="H194" s="1">
        <f t="shared" si="45"/>
        <v>-151555.55555555318</v>
      </c>
      <c r="I194" s="1">
        <f t="shared" si="37"/>
        <v>-251.32962962962571</v>
      </c>
      <c r="J194" s="1">
        <f t="shared" si="38"/>
        <v>529777.8902626771</v>
      </c>
      <c r="K194" s="1">
        <f t="shared" si="39"/>
        <v>441326.8005988379</v>
      </c>
      <c r="M194">
        <v>184</v>
      </c>
      <c r="N194" s="1">
        <f t="shared" si="46"/>
        <v>-242269.78958634852</v>
      </c>
      <c r="O194" s="1">
        <f t="shared" si="33"/>
        <v>-427.59740106402796</v>
      </c>
      <c r="P194" s="1">
        <f t="shared" si="40"/>
        <v>529777.8902626771</v>
      </c>
      <c r="Q194" s="1">
        <f t="shared" si="41"/>
        <v>576352.8775957675</v>
      </c>
      <c r="S194">
        <v>184</v>
      </c>
      <c r="T194" s="1">
        <f t="shared" si="47"/>
        <v>-230777.77777777659</v>
      </c>
      <c r="U194" s="1">
        <f t="shared" si="34"/>
        <v>-408.53981481481287</v>
      </c>
      <c r="V194" s="1">
        <f t="shared" si="42"/>
        <v>529777.8902626771</v>
      </c>
      <c r="W194" s="1">
        <f t="shared" si="43"/>
        <v>556344.81001460343</v>
      </c>
    </row>
    <row r="195" spans="1:23" x14ac:dyDescent="0.25">
      <c r="A195">
        <v>185</v>
      </c>
      <c r="B195" s="1">
        <f t="shared" si="44"/>
        <v>-173684.75320024352</v>
      </c>
      <c r="C195" s="1">
        <f t="shared" si="32"/>
        <v>-288.02721572373719</v>
      </c>
      <c r="D195" s="1">
        <f t="shared" si="35"/>
        <v>531323.07577594323</v>
      </c>
      <c r="E195" s="1">
        <f t="shared" si="36"/>
        <v>484506.49877852807</v>
      </c>
      <c r="G195">
        <v>185</v>
      </c>
      <c r="H195" s="1">
        <f t="shared" si="45"/>
        <v>-150694.44444444205</v>
      </c>
      <c r="I195" s="1">
        <f t="shared" si="37"/>
        <v>-249.90162037036643</v>
      </c>
      <c r="J195" s="1">
        <f t="shared" si="38"/>
        <v>531323.07577594323</v>
      </c>
      <c r="K195" s="1">
        <f t="shared" si="39"/>
        <v>444290.19420418295</v>
      </c>
      <c r="M195">
        <v>185</v>
      </c>
      <c r="N195" s="1">
        <f t="shared" si="46"/>
        <v>-241842.37660012726</v>
      </c>
      <c r="O195" s="1">
        <f t="shared" si="33"/>
        <v>-426.88860786187774</v>
      </c>
      <c r="P195" s="1">
        <f t="shared" si="40"/>
        <v>531323.07577594323</v>
      </c>
      <c r="Q195" s="1">
        <f t="shared" si="41"/>
        <v>580359.92566112417</v>
      </c>
      <c r="S195">
        <v>185</v>
      </c>
      <c r="T195" s="1">
        <f t="shared" si="47"/>
        <v>-230347.22222222103</v>
      </c>
      <c r="U195" s="1">
        <f t="shared" si="34"/>
        <v>-407.82581018518323</v>
      </c>
      <c r="V195" s="1">
        <f t="shared" si="42"/>
        <v>531323.07577594323</v>
      </c>
      <c r="W195" s="1">
        <f t="shared" si="43"/>
        <v>560251.77337394794</v>
      </c>
    </row>
    <row r="196" spans="1:23" x14ac:dyDescent="0.25">
      <c r="A196">
        <v>186</v>
      </c>
      <c r="B196" s="1">
        <f t="shared" si="44"/>
        <v>-172828.50964139667</v>
      </c>
      <c r="C196" s="1">
        <f t="shared" si="32"/>
        <v>-286.60727848864946</v>
      </c>
      <c r="D196" s="1">
        <f t="shared" si="35"/>
        <v>532872.76808028971</v>
      </c>
      <c r="E196" s="1">
        <f t="shared" si="36"/>
        <v>487688.51591349894</v>
      </c>
      <c r="G196">
        <v>186</v>
      </c>
      <c r="H196" s="1">
        <f t="shared" si="45"/>
        <v>-149833.33333333093</v>
      </c>
      <c r="I196" s="1">
        <f t="shared" si="37"/>
        <v>-248.47361111110715</v>
      </c>
      <c r="J196" s="1">
        <f t="shared" si="38"/>
        <v>532872.76808028971</v>
      </c>
      <c r="K196" s="1">
        <f t="shared" si="39"/>
        <v>447272.30228148511</v>
      </c>
      <c r="M196">
        <v>186</v>
      </c>
      <c r="N196" s="1">
        <f t="shared" si="46"/>
        <v>-241414.25482070385</v>
      </c>
      <c r="O196" s="1">
        <f t="shared" si="33"/>
        <v>-426.17863924433391</v>
      </c>
      <c r="P196" s="1">
        <f t="shared" si="40"/>
        <v>532872.76808028971</v>
      </c>
      <c r="Q196" s="1">
        <f t="shared" si="41"/>
        <v>584390.34817352879</v>
      </c>
      <c r="S196">
        <v>186</v>
      </c>
      <c r="T196" s="1">
        <f t="shared" si="47"/>
        <v>-229916.66666666546</v>
      </c>
      <c r="U196" s="1">
        <f t="shared" si="34"/>
        <v>-407.11180555555359</v>
      </c>
      <c r="V196" s="1">
        <f t="shared" si="42"/>
        <v>532872.76808028971</v>
      </c>
      <c r="W196" s="1">
        <f t="shared" si="43"/>
        <v>564182.24135751824</v>
      </c>
    </row>
    <row r="197" spans="1:23" x14ac:dyDescent="0.25">
      <c r="A197">
        <v>187</v>
      </c>
      <c r="B197" s="1">
        <f t="shared" si="44"/>
        <v>-171970.84614531475</v>
      </c>
      <c r="C197" s="1">
        <f t="shared" si="32"/>
        <v>-285.18498652431362</v>
      </c>
      <c r="D197" s="1">
        <f t="shared" si="35"/>
        <v>534426.98032052384</v>
      </c>
      <c r="E197" s="1">
        <f t="shared" si="36"/>
        <v>490889.09481509042</v>
      </c>
      <c r="G197">
        <v>187</v>
      </c>
      <c r="H197" s="1">
        <f t="shared" si="45"/>
        <v>-148972.2222222198</v>
      </c>
      <c r="I197" s="1">
        <f t="shared" si="37"/>
        <v>-247.04560185184786</v>
      </c>
      <c r="J197" s="1">
        <f t="shared" si="38"/>
        <v>534426.98032052384</v>
      </c>
      <c r="K197" s="1">
        <f t="shared" si="39"/>
        <v>450273.23399849748</v>
      </c>
      <c r="M197">
        <v>187</v>
      </c>
      <c r="N197" s="1">
        <f t="shared" si="46"/>
        <v>-240985.4230726629</v>
      </c>
      <c r="O197" s="1">
        <f t="shared" si="33"/>
        <v>-425.46749326216599</v>
      </c>
      <c r="P197" s="1">
        <f t="shared" si="40"/>
        <v>534426.98032052384</v>
      </c>
      <c r="Q197" s="1">
        <f t="shared" si="41"/>
        <v>588444.2814839225</v>
      </c>
      <c r="S197">
        <v>187</v>
      </c>
      <c r="T197" s="1">
        <f t="shared" si="47"/>
        <v>-229486.1111111099</v>
      </c>
      <c r="U197" s="1">
        <f t="shared" si="34"/>
        <v>-406.39780092592395</v>
      </c>
      <c r="V197" s="1">
        <f t="shared" si="42"/>
        <v>534426.98032052384</v>
      </c>
      <c r="W197" s="1">
        <f t="shared" si="43"/>
        <v>568136.35107562237</v>
      </c>
    </row>
    <row r="198" spans="1:23" x14ac:dyDescent="0.25">
      <c r="A198">
        <v>188</v>
      </c>
      <c r="B198" s="1">
        <f t="shared" si="44"/>
        <v>-171111.76035726847</v>
      </c>
      <c r="C198" s="1">
        <f t="shared" si="32"/>
        <v>-283.76033592580353</v>
      </c>
      <c r="D198" s="1">
        <f t="shared" si="35"/>
        <v>535985.725679792</v>
      </c>
      <c r="E198" s="1">
        <f t="shared" si="36"/>
        <v>494108.34376027453</v>
      </c>
      <c r="G198">
        <v>188</v>
      </c>
      <c r="H198" s="1">
        <f t="shared" si="45"/>
        <v>-148111.11111110868</v>
      </c>
      <c r="I198" s="1">
        <f t="shared" si="37"/>
        <v>-245.61759259258858</v>
      </c>
      <c r="J198" s="1">
        <f t="shared" si="38"/>
        <v>535985.725679792</v>
      </c>
      <c r="K198" s="1">
        <f t="shared" si="39"/>
        <v>453293.09915978502</v>
      </c>
      <c r="M198">
        <v>188</v>
      </c>
      <c r="N198" s="1">
        <f t="shared" si="46"/>
        <v>-240555.88017863978</v>
      </c>
      <c r="O198" s="1">
        <f t="shared" si="33"/>
        <v>-424.75516796291095</v>
      </c>
      <c r="P198" s="1">
        <f t="shared" si="40"/>
        <v>535985.725679792</v>
      </c>
      <c r="Q198" s="1">
        <f t="shared" si="41"/>
        <v>592521.86273862678</v>
      </c>
      <c r="S198">
        <v>188</v>
      </c>
      <c r="T198" s="1">
        <f t="shared" si="47"/>
        <v>-229055.55555555434</v>
      </c>
      <c r="U198" s="1">
        <f t="shared" si="34"/>
        <v>-405.6837962962943</v>
      </c>
      <c r="V198" s="1">
        <f t="shared" si="42"/>
        <v>535985.725679792</v>
      </c>
      <c r="W198" s="1">
        <f t="shared" si="43"/>
        <v>572114.24043837842</v>
      </c>
    </row>
    <row r="199" spans="1:23" x14ac:dyDescent="0.25">
      <c r="A199">
        <v>189</v>
      </c>
      <c r="B199" s="1">
        <f t="shared" si="44"/>
        <v>-170251.24991862368</v>
      </c>
      <c r="C199" s="1">
        <f t="shared" si="32"/>
        <v>-282.33332278171764</v>
      </c>
      <c r="D199" s="1">
        <f t="shared" si="35"/>
        <v>537549.01737969136</v>
      </c>
      <c r="E199" s="1">
        <f t="shared" si="36"/>
        <v>497346.37165763887</v>
      </c>
      <c r="G199">
        <v>189</v>
      </c>
      <c r="H199" s="1">
        <f t="shared" si="45"/>
        <v>-147249.99999999756</v>
      </c>
      <c r="I199" s="1">
        <f t="shared" si="37"/>
        <v>-244.1895833333293</v>
      </c>
      <c r="J199" s="1">
        <f t="shared" si="38"/>
        <v>537549.01737969136</v>
      </c>
      <c r="K199" s="1">
        <f t="shared" si="39"/>
        <v>456332.00821043935</v>
      </c>
      <c r="M199">
        <v>189</v>
      </c>
      <c r="N199" s="1">
        <f t="shared" si="46"/>
        <v>-240125.62495931741</v>
      </c>
      <c r="O199" s="1">
        <f t="shared" si="33"/>
        <v>-424.04166139086806</v>
      </c>
      <c r="P199" s="1">
        <f t="shared" si="40"/>
        <v>537549.01737969136</v>
      </c>
      <c r="Q199" s="1">
        <f t="shared" si="41"/>
        <v>596623.2298839835</v>
      </c>
      <c r="S199">
        <v>189</v>
      </c>
      <c r="T199" s="1">
        <f t="shared" si="47"/>
        <v>-228624.99999999878</v>
      </c>
      <c r="U199" s="1">
        <f t="shared" si="34"/>
        <v>-404.96979166666466</v>
      </c>
      <c r="V199" s="1">
        <f t="shared" si="42"/>
        <v>537549.01737969136</v>
      </c>
      <c r="W199" s="1">
        <f t="shared" si="43"/>
        <v>576116.0481603801</v>
      </c>
    </row>
    <row r="200" spans="1:23" x14ac:dyDescent="0.25">
      <c r="A200">
        <v>190</v>
      </c>
      <c r="B200" s="1">
        <f t="shared" si="44"/>
        <v>-169389.31246683482</v>
      </c>
      <c r="C200" s="1">
        <f t="shared" si="32"/>
        <v>-280.90394317416775</v>
      </c>
      <c r="D200" s="1">
        <f t="shared" si="35"/>
        <v>539116.86868038215</v>
      </c>
      <c r="E200" s="1">
        <f t="shared" si="36"/>
        <v>500603.28805107117</v>
      </c>
      <c r="G200">
        <v>190</v>
      </c>
      <c r="H200" s="1">
        <f t="shared" si="45"/>
        <v>-146388.88888888643</v>
      </c>
      <c r="I200" s="1">
        <f t="shared" si="37"/>
        <v>-242.76157407407001</v>
      </c>
      <c r="J200" s="1">
        <f t="shared" si="38"/>
        <v>539116.86868038215</v>
      </c>
      <c r="K200" s="1">
        <f t="shared" si="39"/>
        <v>459390.07223981508</v>
      </c>
      <c r="M200">
        <v>190</v>
      </c>
      <c r="N200" s="1">
        <f t="shared" si="46"/>
        <v>-239694.65623342298</v>
      </c>
      <c r="O200" s="1">
        <f t="shared" si="33"/>
        <v>-423.32697158709311</v>
      </c>
      <c r="P200" s="1">
        <f t="shared" si="40"/>
        <v>539116.86868038215</v>
      </c>
      <c r="Q200" s="1">
        <f t="shared" si="41"/>
        <v>600748.52167102147</v>
      </c>
      <c r="S200">
        <v>190</v>
      </c>
      <c r="T200" s="1">
        <f t="shared" si="47"/>
        <v>-228194.44444444322</v>
      </c>
      <c r="U200" s="1">
        <f t="shared" si="34"/>
        <v>-404.25578703703502</v>
      </c>
      <c r="V200" s="1">
        <f t="shared" si="42"/>
        <v>539116.86868038215</v>
      </c>
      <c r="W200" s="1">
        <f t="shared" si="43"/>
        <v>580141.91376538971</v>
      </c>
    </row>
    <row r="201" spans="1:23" x14ac:dyDescent="0.25">
      <c r="A201">
        <v>191</v>
      </c>
      <c r="B201" s="1">
        <f t="shared" si="44"/>
        <v>-168525.9456354384</v>
      </c>
      <c r="C201" s="1">
        <f t="shared" si="32"/>
        <v>-279.47219317876869</v>
      </c>
      <c r="D201" s="1">
        <f t="shared" si="35"/>
        <v>540689.29288069997</v>
      </c>
      <c r="E201" s="1">
        <f t="shared" si="36"/>
        <v>503879.20312346518</v>
      </c>
      <c r="G201">
        <v>191</v>
      </c>
      <c r="H201" s="1">
        <f t="shared" si="45"/>
        <v>-145527.77777777531</v>
      </c>
      <c r="I201" s="1">
        <f t="shared" si="37"/>
        <v>-241.33356481481073</v>
      </c>
      <c r="J201" s="1">
        <f t="shared" si="38"/>
        <v>540689.29288069997</v>
      </c>
      <c r="K201" s="1">
        <f t="shared" si="39"/>
        <v>462467.40298528806</v>
      </c>
      <c r="M201">
        <v>191</v>
      </c>
      <c r="N201" s="1">
        <f t="shared" si="46"/>
        <v>-239262.97281772477</v>
      </c>
      <c r="O201" s="1">
        <f t="shared" si="33"/>
        <v>-422.61109658939358</v>
      </c>
      <c r="P201" s="1">
        <f t="shared" si="40"/>
        <v>540689.29288069997</v>
      </c>
      <c r="Q201" s="1">
        <f t="shared" si="41"/>
        <v>604897.87766015052</v>
      </c>
      <c r="S201">
        <v>191</v>
      </c>
      <c r="T201" s="1">
        <f t="shared" si="47"/>
        <v>-227763.88888888765</v>
      </c>
      <c r="U201" s="1">
        <f t="shared" si="34"/>
        <v>-403.54178240740538</v>
      </c>
      <c r="V201" s="1">
        <f t="shared" si="42"/>
        <v>540689.29288069997</v>
      </c>
      <c r="W201" s="1">
        <f t="shared" si="43"/>
        <v>584191.97759105824</v>
      </c>
    </row>
    <row r="202" spans="1:23" x14ac:dyDescent="0.25">
      <c r="A202">
        <v>192</v>
      </c>
      <c r="B202" s="1">
        <f t="shared" si="44"/>
        <v>-167661.1470540466</v>
      </c>
      <c r="C202" s="1">
        <f t="shared" ref="C202:C265" si="48">B202*int_a_100/12</f>
        <v>-278.03806886462729</v>
      </c>
      <c r="D202" s="1">
        <f t="shared" si="35"/>
        <v>542266.30331826874</v>
      </c>
      <c r="E202" s="1">
        <f t="shared" si="36"/>
        <v>507174.22770044813</v>
      </c>
      <c r="G202">
        <v>192</v>
      </c>
      <c r="H202" s="1">
        <f t="shared" si="45"/>
        <v>-144666.66666666418</v>
      </c>
      <c r="I202" s="1">
        <f t="shared" si="37"/>
        <v>-239.90555555555144</v>
      </c>
      <c r="J202" s="1">
        <f t="shared" si="38"/>
        <v>542266.30331826874</v>
      </c>
      <c r="K202" s="1">
        <f t="shared" si="39"/>
        <v>465564.11283603561</v>
      </c>
      <c r="M202">
        <v>192</v>
      </c>
      <c r="N202" s="1">
        <f t="shared" si="46"/>
        <v>-238830.57352702887</v>
      </c>
      <c r="O202" s="1">
        <f t="shared" ref="O202:O265" si="49">(N202+P$2)*int_a_100/12-P$3</f>
        <v>-421.89403443232288</v>
      </c>
      <c r="P202" s="1">
        <f t="shared" si="40"/>
        <v>542266.30331826874</v>
      </c>
      <c r="Q202" s="1">
        <f t="shared" si="41"/>
        <v>609071.43822588283</v>
      </c>
      <c r="S202">
        <v>192</v>
      </c>
      <c r="T202" s="1">
        <f t="shared" si="47"/>
        <v>-227333.33333333209</v>
      </c>
      <c r="U202" s="1">
        <f t="shared" ref="U202:U265" si="50">(T202+V$2)*int_l_100/12-V$3</f>
        <v>-402.82777777777574</v>
      </c>
      <c r="V202" s="1">
        <f t="shared" si="42"/>
        <v>542266.30331826874</v>
      </c>
      <c r="W202" s="1">
        <f t="shared" si="43"/>
        <v>588266.38079367275</v>
      </c>
    </row>
    <row r="203" spans="1:23" x14ac:dyDescent="0.25">
      <c r="A203">
        <v>193</v>
      </c>
      <c r="B203" s="1">
        <f t="shared" si="44"/>
        <v>-166794.91434834065</v>
      </c>
      <c r="C203" s="1">
        <f t="shared" si="48"/>
        <v>-276.60156629433158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510488.47325413016</v>
      </c>
      <c r="G203">
        <v>193</v>
      </c>
      <c r="H203" s="1">
        <f t="shared" si="45"/>
        <v>-143805.55555555306</v>
      </c>
      <c r="I203" s="1">
        <f t="shared" ref="I203:I266" si="53">H203*int_l_100/12</f>
        <v>-238.47754629629216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468680.3148368384</v>
      </c>
      <c r="M203">
        <v>193</v>
      </c>
      <c r="N203" s="1">
        <f t="shared" si="46"/>
        <v>-238397.45717417591</v>
      </c>
      <c r="O203" s="1">
        <f t="shared" si="49"/>
        <v>-421.17578314717503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613269.34456158185</v>
      </c>
      <c r="S203">
        <v>193</v>
      </c>
      <c r="T203" s="1">
        <f t="shared" si="47"/>
        <v>-226902.77777777653</v>
      </c>
      <c r="U203" s="1">
        <f t="shared" si="50"/>
        <v>-402.11377314814609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592365.26535293215</v>
      </c>
    </row>
    <row r="204" spans="1:23" x14ac:dyDescent="0.25">
      <c r="A204">
        <v>194</v>
      </c>
      <c r="B204" s="1">
        <f t="shared" ref="B204:B267" si="60">B203+C$3+C203</f>
        <v>-165927.24514006439</v>
      </c>
      <c r="C204" s="1">
        <f t="shared" si="48"/>
        <v>-275.16268152394014</v>
      </c>
      <c r="D204" s="1">
        <f t="shared" si="51"/>
        <v>545434.13645027508</v>
      </c>
      <c r="E204" s="1">
        <f t="shared" si="52"/>
        <v>513822.05190687533</v>
      </c>
      <c r="G204">
        <v>194</v>
      </c>
      <c r="H204" s="1">
        <f t="shared" ref="H204:H267" si="61">H203+I$2/360</f>
        <v>-142944.44444444194</v>
      </c>
      <c r="I204" s="1">
        <f t="shared" si="53"/>
        <v>-237.04953703703291</v>
      </c>
      <c r="J204" s="1">
        <f t="shared" si="54"/>
        <v>545434.13645027508</v>
      </c>
      <c r="K204" s="1">
        <f t="shared" si="55"/>
        <v>471816.12269190513</v>
      </c>
      <c r="M204">
        <v>194</v>
      </c>
      <c r="N204" s="1">
        <f t="shared" ref="N204:N267" si="62">N203+O$3+(O203+P$3)</f>
        <v>-237963.62257003778</v>
      </c>
      <c r="O204" s="1">
        <f t="shared" si="49"/>
        <v>-420.45634076197933</v>
      </c>
      <c r="P204" s="1">
        <f t="shared" si="56"/>
        <v>545434.13645027508</v>
      </c>
      <c r="Q204" s="1">
        <f t="shared" si="57"/>
        <v>617491.73868423922</v>
      </c>
      <c r="S204">
        <v>194</v>
      </c>
      <c r="T204" s="1">
        <f t="shared" ref="T204:T267" si="63">T203+U$2/360</f>
        <v>-226472.22222222097</v>
      </c>
      <c r="U204" s="1">
        <f t="shared" si="50"/>
        <v>-401.39976851851645</v>
      </c>
      <c r="V204" s="1">
        <f t="shared" si="58"/>
        <v>545434.13645027508</v>
      </c>
      <c r="W204" s="1">
        <f t="shared" si="59"/>
        <v>596488.77407675027</v>
      </c>
    </row>
    <row r="205" spans="1:23" x14ac:dyDescent="0.25">
      <c r="A205">
        <v>195</v>
      </c>
      <c r="B205" s="1">
        <f t="shared" si="60"/>
        <v>-165058.13704701775</v>
      </c>
      <c r="C205" s="1">
        <f t="shared" si="48"/>
        <v>-273.7214106029711</v>
      </c>
      <c r="D205" s="1">
        <f t="shared" si="51"/>
        <v>547024.98601492168</v>
      </c>
      <c r="E205" s="1">
        <f t="shared" si="52"/>
        <v>517175.07643509487</v>
      </c>
      <c r="G205">
        <v>195</v>
      </c>
      <c r="H205" s="1">
        <f t="shared" si="61"/>
        <v>-142083.33333333081</v>
      </c>
      <c r="I205" s="1">
        <f t="shared" si="53"/>
        <v>-235.62152777777362</v>
      </c>
      <c r="J205" s="1">
        <f t="shared" si="54"/>
        <v>547024.98601492168</v>
      </c>
      <c r="K205" s="1">
        <f t="shared" si="55"/>
        <v>474971.65076871903</v>
      </c>
      <c r="M205">
        <v>195</v>
      </c>
      <c r="N205" s="1">
        <f t="shared" si="62"/>
        <v>-237529.06852351446</v>
      </c>
      <c r="O205" s="1">
        <f t="shared" si="49"/>
        <v>-419.73570530149482</v>
      </c>
      <c r="P205" s="1">
        <f t="shared" si="56"/>
        <v>547024.98601492168</v>
      </c>
      <c r="Q205" s="1">
        <f t="shared" si="57"/>
        <v>621738.7634392787</v>
      </c>
      <c r="S205">
        <v>195</v>
      </c>
      <c r="T205" s="1">
        <f t="shared" si="63"/>
        <v>-226041.66666666541</v>
      </c>
      <c r="U205" s="1">
        <f t="shared" si="50"/>
        <v>-400.68576388888681</v>
      </c>
      <c r="V205" s="1">
        <f t="shared" si="58"/>
        <v>547024.98601492168</v>
      </c>
      <c r="W205" s="1">
        <f t="shared" si="59"/>
        <v>600637.05060608697</v>
      </c>
    </row>
    <row r="206" spans="1:23" x14ac:dyDescent="0.25">
      <c r="A206">
        <v>196</v>
      </c>
      <c r="B206" s="1">
        <f t="shared" si="60"/>
        <v>-164187.58768305014</v>
      </c>
      <c r="C206" s="1">
        <f t="shared" si="48"/>
        <v>-272.27774957439152</v>
      </c>
      <c r="D206" s="1">
        <f t="shared" si="51"/>
        <v>548620.47555746522</v>
      </c>
      <c r="E206" s="1">
        <f t="shared" si="52"/>
        <v>520547.66027306236</v>
      </c>
      <c r="G206">
        <v>196</v>
      </c>
      <c r="H206" s="1">
        <f t="shared" si="61"/>
        <v>-141222.22222221969</v>
      </c>
      <c r="I206" s="1">
        <f t="shared" si="53"/>
        <v>-234.19351851851434</v>
      </c>
      <c r="J206" s="1">
        <f t="shared" si="54"/>
        <v>548620.47555746522</v>
      </c>
      <c r="K206" s="1">
        <f t="shared" si="55"/>
        <v>478147.01410190691</v>
      </c>
      <c r="M206">
        <v>196</v>
      </c>
      <c r="N206" s="1">
        <f t="shared" si="62"/>
        <v>-237093.79384153066</v>
      </c>
      <c r="O206" s="1">
        <f t="shared" si="49"/>
        <v>-419.01387478720505</v>
      </c>
      <c r="P206" s="1">
        <f t="shared" si="56"/>
        <v>548620.47555746522</v>
      </c>
      <c r="Q206" s="1">
        <f t="shared" si="57"/>
        <v>626010.56250538921</v>
      </c>
      <c r="S206">
        <v>196</v>
      </c>
      <c r="T206" s="1">
        <f t="shared" si="63"/>
        <v>-225611.11111110984</v>
      </c>
      <c r="U206" s="1">
        <f t="shared" si="50"/>
        <v>-399.97175925925717</v>
      </c>
      <c r="V206" s="1">
        <f t="shared" si="58"/>
        <v>548620.47555746522</v>
      </c>
      <c r="W206" s="1">
        <f t="shared" si="59"/>
        <v>604810.2394198078</v>
      </c>
    </row>
    <row r="207" spans="1:23" x14ac:dyDescent="0.25">
      <c r="A207">
        <v>197</v>
      </c>
      <c r="B207" s="1">
        <f t="shared" si="60"/>
        <v>-163315.59465805395</v>
      </c>
      <c r="C207" s="1">
        <f t="shared" si="48"/>
        <v>-270.83169447460614</v>
      </c>
      <c r="D207" s="1">
        <f t="shared" si="51"/>
        <v>550220.61861117452</v>
      </c>
      <c r="E207" s="1">
        <f t="shared" si="52"/>
        <v>523939.91751675133</v>
      </c>
      <c r="G207">
        <v>197</v>
      </c>
      <c r="H207" s="1">
        <f t="shared" si="61"/>
        <v>-140361.11111110856</v>
      </c>
      <c r="I207" s="1">
        <f t="shared" si="53"/>
        <v>-232.76550925925505</v>
      </c>
      <c r="J207" s="1">
        <f t="shared" si="54"/>
        <v>550220.61861117452</v>
      </c>
      <c r="K207" s="1">
        <f t="shared" si="55"/>
        <v>481342.328397131</v>
      </c>
      <c r="M207">
        <v>197</v>
      </c>
      <c r="N207" s="1">
        <f t="shared" si="62"/>
        <v>-236657.79732903256</v>
      </c>
      <c r="O207" s="1">
        <f t="shared" si="49"/>
        <v>-418.29084723731233</v>
      </c>
      <c r="P207" s="1">
        <f t="shared" si="56"/>
        <v>550220.61861117452</v>
      </c>
      <c r="Q207" s="1">
        <f t="shared" si="57"/>
        <v>630307.28039938537</v>
      </c>
      <c r="S207">
        <v>197</v>
      </c>
      <c r="T207" s="1">
        <f t="shared" si="63"/>
        <v>-225180.55555555428</v>
      </c>
      <c r="U207" s="1">
        <f t="shared" si="50"/>
        <v>-399.25775462962753</v>
      </c>
      <c r="V207" s="1">
        <f t="shared" si="58"/>
        <v>550220.61861117452</v>
      </c>
      <c r="W207" s="1">
        <f t="shared" si="59"/>
        <v>609008.48583957157</v>
      </c>
    </row>
    <row r="208" spans="1:23" x14ac:dyDescent="0.25">
      <c r="A208">
        <v>198</v>
      </c>
      <c r="B208" s="1">
        <f t="shared" si="60"/>
        <v>-162442.15557795798</v>
      </c>
      <c r="C208" s="1">
        <f t="shared" si="48"/>
        <v>-269.38324133344696</v>
      </c>
      <c r="D208" s="1">
        <f t="shared" si="51"/>
        <v>551825.42874879041</v>
      </c>
      <c r="E208" s="1">
        <f t="shared" si="52"/>
        <v>527351.96292769525</v>
      </c>
      <c r="G208">
        <v>198</v>
      </c>
      <c r="H208" s="1">
        <f t="shared" si="61"/>
        <v>-139499.99999999744</v>
      </c>
      <c r="I208" s="1">
        <f t="shared" si="53"/>
        <v>-231.33749999999577</v>
      </c>
      <c r="J208" s="1">
        <f t="shared" si="54"/>
        <v>551825.42874879041</v>
      </c>
      <c r="K208" s="1">
        <f t="shared" si="55"/>
        <v>484557.71003500314</v>
      </c>
      <c r="M208">
        <v>198</v>
      </c>
      <c r="N208" s="1">
        <f t="shared" si="62"/>
        <v>-236221.07778898458</v>
      </c>
      <c r="O208" s="1">
        <f t="shared" si="49"/>
        <v>-417.56662066673277</v>
      </c>
      <c r="P208" s="1">
        <f t="shared" si="56"/>
        <v>551825.42874879041</v>
      </c>
      <c r="Q208" s="1">
        <f t="shared" si="57"/>
        <v>634629.0624810966</v>
      </c>
      <c r="S208">
        <v>198</v>
      </c>
      <c r="T208" s="1">
        <f t="shared" si="63"/>
        <v>-224749.99999999872</v>
      </c>
      <c r="U208" s="1">
        <f t="shared" si="50"/>
        <v>-398.54374999999789</v>
      </c>
      <c r="V208" s="1">
        <f t="shared" si="58"/>
        <v>551825.42874879041</v>
      </c>
      <c r="W208" s="1">
        <f t="shared" si="59"/>
        <v>613231.93603474693</v>
      </c>
    </row>
    <row r="209" spans="1:23" x14ac:dyDescent="0.25">
      <c r="A209">
        <v>199</v>
      </c>
      <c r="B209" s="1">
        <f t="shared" si="60"/>
        <v>-161567.26804472084</v>
      </c>
      <c r="C209" s="1">
        <f t="shared" si="48"/>
        <v>-267.9323861741621</v>
      </c>
      <c r="D209" s="1">
        <f t="shared" si="51"/>
        <v>553434.9195826411</v>
      </c>
      <c r="E209" s="1">
        <f t="shared" si="52"/>
        <v>530783.91193686961</v>
      </c>
      <c r="G209">
        <v>199</v>
      </c>
      <c r="H209" s="1">
        <f t="shared" si="61"/>
        <v>-138638.88888888631</v>
      </c>
      <c r="I209" s="1">
        <f t="shared" si="53"/>
        <v>-229.90949074073649</v>
      </c>
      <c r="J209" s="1">
        <f t="shared" si="54"/>
        <v>553434.9195826411</v>
      </c>
      <c r="K209" s="1">
        <f t="shared" si="55"/>
        <v>487793.27607502212</v>
      </c>
      <c r="M209">
        <v>199</v>
      </c>
      <c r="N209" s="1">
        <f t="shared" si="62"/>
        <v>-235783.63402236602</v>
      </c>
      <c r="O209" s="1">
        <f t="shared" si="49"/>
        <v>-416.84119308709035</v>
      </c>
      <c r="P209" s="1">
        <f t="shared" si="56"/>
        <v>553434.9195826411</v>
      </c>
      <c r="Q209" s="1">
        <f t="shared" si="57"/>
        <v>638976.05495828437</v>
      </c>
      <c r="S209">
        <v>199</v>
      </c>
      <c r="T209" s="1">
        <f t="shared" si="63"/>
        <v>-224319.44444444316</v>
      </c>
      <c r="U209" s="1">
        <f t="shared" si="50"/>
        <v>-397.82974537036824</v>
      </c>
      <c r="V209" s="1">
        <f t="shared" si="58"/>
        <v>553434.9195826411</v>
      </c>
      <c r="W209" s="1">
        <f t="shared" si="59"/>
        <v>617480.7370273571</v>
      </c>
    </row>
    <row r="210" spans="1:23" x14ac:dyDescent="0.25">
      <c r="A210">
        <v>200</v>
      </c>
      <c r="B210" s="1">
        <f t="shared" si="60"/>
        <v>-160690.92965632441</v>
      </c>
      <c r="C210" s="1">
        <f t="shared" si="48"/>
        <v>-266.47912501340465</v>
      </c>
      <c r="D210" s="1">
        <f t="shared" si="51"/>
        <v>555049.1047647571</v>
      </c>
      <c r="E210" s="1">
        <f t="shared" si="52"/>
        <v>534235.88064859749</v>
      </c>
      <c r="G210">
        <v>200</v>
      </c>
      <c r="H210" s="1">
        <f t="shared" si="61"/>
        <v>-137777.77777777519</v>
      </c>
      <c r="I210" s="1">
        <f t="shared" si="53"/>
        <v>-228.4814814814772</v>
      </c>
      <c r="J210" s="1">
        <f t="shared" si="54"/>
        <v>555049.1047647571</v>
      </c>
      <c r="K210" s="1">
        <f t="shared" si="55"/>
        <v>491049.14425953384</v>
      </c>
      <c r="M210">
        <v>200</v>
      </c>
      <c r="N210" s="1">
        <f t="shared" si="62"/>
        <v>-235345.46482816781</v>
      </c>
      <c r="O210" s="1">
        <f t="shared" si="49"/>
        <v>-416.11456250671165</v>
      </c>
      <c r="P210" s="1">
        <f t="shared" si="56"/>
        <v>555049.1047647571</v>
      </c>
      <c r="Q210" s="1">
        <f t="shared" si="57"/>
        <v>643348.40489158907</v>
      </c>
      <c r="S210">
        <v>200</v>
      </c>
      <c r="T210" s="1">
        <f t="shared" si="63"/>
        <v>-223888.8888888876</v>
      </c>
      <c r="U210" s="1">
        <f t="shared" si="50"/>
        <v>-397.1157407407386</v>
      </c>
      <c r="V210" s="1">
        <f t="shared" si="58"/>
        <v>555049.1047647571</v>
      </c>
      <c r="W210" s="1">
        <f t="shared" si="59"/>
        <v>621755.0366970537</v>
      </c>
    </row>
    <row r="211" spans="1:23" x14ac:dyDescent="0.25">
      <c r="A211">
        <v>201</v>
      </c>
      <c r="B211" s="1">
        <f t="shared" si="60"/>
        <v>-159813.13800676723</v>
      </c>
      <c r="C211" s="1">
        <f t="shared" si="48"/>
        <v>-265.02345386122232</v>
      </c>
      <c r="D211" s="1">
        <f t="shared" si="51"/>
        <v>556667.9979869877</v>
      </c>
      <c r="E211" s="1">
        <f t="shared" si="52"/>
        <v>537707.98584447708</v>
      </c>
      <c r="G211">
        <v>201</v>
      </c>
      <c r="H211" s="1">
        <f t="shared" si="61"/>
        <v>-136916.66666666407</v>
      </c>
      <c r="I211" s="1">
        <f t="shared" si="53"/>
        <v>-227.05347222221792</v>
      </c>
      <c r="J211" s="1">
        <f t="shared" si="54"/>
        <v>556667.9979869877</v>
      </c>
      <c r="K211" s="1">
        <f t="shared" si="55"/>
        <v>494325.43301771441</v>
      </c>
      <c r="M211">
        <v>201</v>
      </c>
      <c r="N211" s="1">
        <f t="shared" si="62"/>
        <v>-234906.56900338922</v>
      </c>
      <c r="O211" s="1">
        <f t="shared" si="49"/>
        <v>-415.38672693062045</v>
      </c>
      <c r="P211" s="1">
        <f t="shared" si="56"/>
        <v>556667.9979869877</v>
      </c>
      <c r="Q211" s="1">
        <f t="shared" si="57"/>
        <v>647746.26019950479</v>
      </c>
      <c r="S211">
        <v>201</v>
      </c>
      <c r="T211" s="1">
        <f t="shared" si="63"/>
        <v>-223458.33333333203</v>
      </c>
      <c r="U211" s="1">
        <f t="shared" si="50"/>
        <v>-396.40173611110896</v>
      </c>
      <c r="V211" s="1">
        <f t="shared" si="58"/>
        <v>556667.9979869877</v>
      </c>
      <c r="W211" s="1">
        <f t="shared" si="59"/>
        <v>626054.98378611985</v>
      </c>
    </row>
    <row r="212" spans="1:23" x14ac:dyDescent="0.25">
      <c r="A212">
        <v>202</v>
      </c>
      <c r="B212" s="1">
        <f t="shared" si="60"/>
        <v>-158933.89068605786</v>
      </c>
      <c r="C212" s="1">
        <f t="shared" si="48"/>
        <v>-263.56536872104596</v>
      </c>
      <c r="D212" s="1">
        <f t="shared" si="51"/>
        <v>558291.6129811164</v>
      </c>
      <c r="E212" s="1">
        <f t="shared" si="52"/>
        <v>541200.3449873327</v>
      </c>
      <c r="G212">
        <v>202</v>
      </c>
      <c r="H212" s="1">
        <f t="shared" si="61"/>
        <v>-136055.55555555294</v>
      </c>
      <c r="I212" s="1">
        <f t="shared" si="53"/>
        <v>-225.62546296295864</v>
      </c>
      <c r="J212" s="1">
        <f t="shared" si="54"/>
        <v>558291.6129811164</v>
      </c>
      <c r="K212" s="1">
        <f t="shared" si="55"/>
        <v>497622.26146957703</v>
      </c>
      <c r="M212">
        <v>202</v>
      </c>
      <c r="N212" s="1">
        <f t="shared" si="62"/>
        <v>-234466.94534303455</v>
      </c>
      <c r="O212" s="1">
        <f t="shared" si="49"/>
        <v>-414.6576843605323</v>
      </c>
      <c r="P212" s="1">
        <f t="shared" si="56"/>
        <v>558291.6129811164</v>
      </c>
      <c r="Q212" s="1">
        <f t="shared" si="57"/>
        <v>652169.76966338337</v>
      </c>
      <c r="S212">
        <v>202</v>
      </c>
      <c r="T212" s="1">
        <f t="shared" si="63"/>
        <v>-223027.77777777647</v>
      </c>
      <c r="U212" s="1">
        <f t="shared" si="50"/>
        <v>-395.68773148147932</v>
      </c>
      <c r="V212" s="1">
        <f t="shared" si="58"/>
        <v>558291.6129811164</v>
      </c>
      <c r="W212" s="1">
        <f t="shared" si="59"/>
        <v>630380.72790450184</v>
      </c>
    </row>
    <row r="213" spans="1:23" x14ac:dyDescent="0.25">
      <c r="A213">
        <v>203</v>
      </c>
      <c r="B213" s="1">
        <f t="shared" si="60"/>
        <v>-158053.18528020833</v>
      </c>
      <c r="C213" s="1">
        <f t="shared" si="48"/>
        <v>-262.10486558967881</v>
      </c>
      <c r="D213" s="1">
        <f t="shared" si="51"/>
        <v>559919.96351897798</v>
      </c>
      <c r="E213" s="1">
        <f t="shared" si="52"/>
        <v>544713.07622518833</v>
      </c>
      <c r="G213">
        <v>203</v>
      </c>
      <c r="H213" s="1">
        <f t="shared" si="61"/>
        <v>-135194.44444444182</v>
      </c>
      <c r="I213" s="1">
        <f t="shared" si="53"/>
        <v>-224.19745370369935</v>
      </c>
      <c r="J213" s="1">
        <f t="shared" si="54"/>
        <v>559919.96351897798</v>
      </c>
      <c r="K213" s="1">
        <f t="shared" si="55"/>
        <v>500939.74943000142</v>
      </c>
      <c r="M213">
        <v>203</v>
      </c>
      <c r="N213" s="1">
        <f t="shared" si="62"/>
        <v>-234026.5926401098</v>
      </c>
      <c r="O213" s="1">
        <f t="shared" si="49"/>
        <v>-413.92743279484876</v>
      </c>
      <c r="P213" s="1">
        <f t="shared" si="56"/>
        <v>559919.96351897798</v>
      </c>
      <c r="Q213" s="1">
        <f t="shared" si="57"/>
        <v>656619.08293246781</v>
      </c>
      <c r="S213">
        <v>203</v>
      </c>
      <c r="T213" s="1">
        <f t="shared" si="63"/>
        <v>-222597.22222222091</v>
      </c>
      <c r="U213" s="1">
        <f t="shared" si="50"/>
        <v>-394.97372685184968</v>
      </c>
      <c r="V213" s="1">
        <f t="shared" si="58"/>
        <v>559919.96351897798</v>
      </c>
      <c r="W213" s="1">
        <f t="shared" si="59"/>
        <v>634732.41953487077</v>
      </c>
    </row>
    <row r="214" spans="1:23" x14ac:dyDescent="0.25">
      <c r="A214">
        <v>204</v>
      </c>
      <c r="B214" s="1">
        <f t="shared" si="60"/>
        <v>-157171.01937122742</v>
      </c>
      <c r="C214" s="1">
        <f t="shared" si="48"/>
        <v>-260.6419404572855</v>
      </c>
      <c r="D214" s="1">
        <f t="shared" si="51"/>
        <v>561553.06341257505</v>
      </c>
      <c r="E214" s="1">
        <f t="shared" si="52"/>
        <v>548246.29839526478</v>
      </c>
      <c r="G214">
        <v>204</v>
      </c>
      <c r="H214" s="1">
        <f t="shared" si="61"/>
        <v>-134333.33333333069</v>
      </c>
      <c r="I214" s="1">
        <f t="shared" si="53"/>
        <v>-222.76944444444007</v>
      </c>
      <c r="J214" s="1">
        <f t="shared" si="54"/>
        <v>561553.06341257505</v>
      </c>
      <c r="K214" s="1">
        <f t="shared" si="55"/>
        <v>504278.01741278754</v>
      </c>
      <c r="M214">
        <v>204</v>
      </c>
      <c r="N214" s="1">
        <f t="shared" si="62"/>
        <v>-233585.50968561936</v>
      </c>
      <c r="O214" s="1">
        <f t="shared" si="49"/>
        <v>-413.19597022865207</v>
      </c>
      <c r="P214" s="1">
        <f t="shared" si="56"/>
        <v>561553.06341257505</v>
      </c>
      <c r="Q214" s="1">
        <f t="shared" si="57"/>
        <v>661094.35052895534</v>
      </c>
      <c r="S214">
        <v>204</v>
      </c>
      <c r="T214" s="1">
        <f t="shared" si="63"/>
        <v>-222166.66666666535</v>
      </c>
      <c r="U214" s="1">
        <f t="shared" si="50"/>
        <v>-394.25972222222003</v>
      </c>
      <c r="V214" s="1">
        <f t="shared" si="58"/>
        <v>561553.06341257505</v>
      </c>
      <c r="W214" s="1">
        <f t="shared" si="59"/>
        <v>639110.21003771317</v>
      </c>
    </row>
    <row r="215" spans="1:23" x14ac:dyDescent="0.25">
      <c r="A215">
        <v>205</v>
      </c>
      <c r="B215" s="1">
        <f t="shared" si="60"/>
        <v>-156287.39053711412</v>
      </c>
      <c r="C215" s="1">
        <f t="shared" si="48"/>
        <v>-259.17658930738094</v>
      </c>
      <c r="D215" s="1">
        <f t="shared" si="51"/>
        <v>563190.92651419505</v>
      </c>
      <c r="E215" s="1">
        <f t="shared" si="52"/>
        <v>551800.13102800003</v>
      </c>
      <c r="G215">
        <v>205</v>
      </c>
      <c r="H215" s="1">
        <f t="shared" si="61"/>
        <v>-133472.22222221957</v>
      </c>
      <c r="I215" s="1">
        <f t="shared" si="53"/>
        <v>-221.34143518518079</v>
      </c>
      <c r="J215" s="1">
        <f t="shared" si="54"/>
        <v>563190.92651419505</v>
      </c>
      <c r="K215" s="1">
        <f t="shared" si="55"/>
        <v>507637.18663473253</v>
      </c>
      <c r="M215">
        <v>205</v>
      </c>
      <c r="N215" s="1">
        <f t="shared" si="62"/>
        <v>-233143.6952685627</v>
      </c>
      <c r="O215" s="1">
        <f t="shared" si="49"/>
        <v>-412.46329465369979</v>
      </c>
      <c r="P215" s="1">
        <f t="shared" si="56"/>
        <v>563190.92651419505</v>
      </c>
      <c r="Q215" s="1">
        <f t="shared" si="57"/>
        <v>665595.72385308903</v>
      </c>
      <c r="S215">
        <v>205</v>
      </c>
      <c r="T215" s="1">
        <f t="shared" si="63"/>
        <v>-221736.11111110979</v>
      </c>
      <c r="U215" s="1">
        <f t="shared" si="50"/>
        <v>-393.54571759259039</v>
      </c>
      <c r="V215" s="1">
        <f t="shared" si="58"/>
        <v>563190.92651419505</v>
      </c>
      <c r="W215" s="1">
        <f t="shared" si="59"/>
        <v>643514.25165645173</v>
      </c>
    </row>
    <row r="216" spans="1:23" x14ac:dyDescent="0.25">
      <c r="A216">
        <v>206</v>
      </c>
      <c r="B216" s="1">
        <f t="shared" si="60"/>
        <v>-155402.29635185091</v>
      </c>
      <c r="C216" s="1">
        <f t="shared" si="48"/>
        <v>-257.7088081168194</v>
      </c>
      <c r="D216" s="1">
        <f t="shared" si="51"/>
        <v>564833.56671652815</v>
      </c>
      <c r="E216" s="1">
        <f t="shared" si="52"/>
        <v>555374.6943510928</v>
      </c>
      <c r="G216">
        <v>206</v>
      </c>
      <c r="H216" s="1">
        <f t="shared" si="61"/>
        <v>-132611.11111110845</v>
      </c>
      <c r="I216" s="1">
        <f t="shared" si="53"/>
        <v>-219.9134259259215</v>
      </c>
      <c r="J216" s="1">
        <f t="shared" si="54"/>
        <v>564833.56671652815</v>
      </c>
      <c r="K216" s="1">
        <f t="shared" si="55"/>
        <v>511017.37901973142</v>
      </c>
      <c r="M216">
        <v>206</v>
      </c>
      <c r="N216" s="1">
        <f t="shared" si="62"/>
        <v>-232701.1481759311</v>
      </c>
      <c r="O216" s="1">
        <f t="shared" si="49"/>
        <v>-411.72940405841905</v>
      </c>
      <c r="P216" s="1">
        <f t="shared" si="56"/>
        <v>564833.56671652815</v>
      </c>
      <c r="Q216" s="1">
        <f t="shared" si="57"/>
        <v>670123.35518828011</v>
      </c>
      <c r="S216">
        <v>206</v>
      </c>
      <c r="T216" s="1">
        <f t="shared" si="63"/>
        <v>-221305.55555555422</v>
      </c>
      <c r="U216" s="1">
        <f t="shared" si="50"/>
        <v>-392.83171296296075</v>
      </c>
      <c r="V216" s="1">
        <f t="shared" si="58"/>
        <v>564833.56671652815</v>
      </c>
      <c r="W216" s="1">
        <f t="shared" si="59"/>
        <v>647944.69752259587</v>
      </c>
    </row>
    <row r="217" spans="1:23" x14ac:dyDescent="0.25">
      <c r="A217">
        <v>207</v>
      </c>
      <c r="B217" s="1">
        <f t="shared" si="60"/>
        <v>-154515.73438539714</v>
      </c>
      <c r="C217" s="1">
        <f t="shared" si="48"/>
        <v>-256.23859285578357</v>
      </c>
      <c r="D217" s="1">
        <f t="shared" si="51"/>
        <v>566480.99795278464</v>
      </c>
      <c r="E217" s="1">
        <f t="shared" si="52"/>
        <v>558970.10929357028</v>
      </c>
      <c r="G217">
        <v>207</v>
      </c>
      <c r="H217" s="1">
        <f t="shared" si="61"/>
        <v>-131749.99999999732</v>
      </c>
      <c r="I217" s="1">
        <f t="shared" si="53"/>
        <v>-218.48541666666225</v>
      </c>
      <c r="J217" s="1">
        <f t="shared" si="54"/>
        <v>566480.99795278464</v>
      </c>
      <c r="K217" s="1">
        <f t="shared" si="55"/>
        <v>514418.71720290207</v>
      </c>
      <c r="M217">
        <v>207</v>
      </c>
      <c r="N217" s="1">
        <f t="shared" si="62"/>
        <v>-232257.86719270423</v>
      </c>
      <c r="O217" s="1">
        <f t="shared" si="49"/>
        <v>-410.99429642790119</v>
      </c>
      <c r="P217" s="1">
        <f t="shared" si="56"/>
        <v>566480.99795278464</v>
      </c>
      <c r="Q217" s="1">
        <f t="shared" si="57"/>
        <v>674677.39770625986</v>
      </c>
      <c r="S217">
        <v>207</v>
      </c>
      <c r="T217" s="1">
        <f t="shared" si="63"/>
        <v>-220874.99999999866</v>
      </c>
      <c r="U217" s="1">
        <f t="shared" si="50"/>
        <v>-392.11770833333111</v>
      </c>
      <c r="V217" s="1">
        <f t="shared" si="58"/>
        <v>566480.99795278464</v>
      </c>
      <c r="W217" s="1">
        <f t="shared" si="59"/>
        <v>652401.70166092226</v>
      </c>
    </row>
    <row r="218" spans="1:23" x14ac:dyDescent="0.25">
      <c r="A218">
        <v>208</v>
      </c>
      <c r="B218" s="1">
        <f t="shared" si="60"/>
        <v>-153627.70220368233</v>
      </c>
      <c r="C218" s="1">
        <f t="shared" si="48"/>
        <v>-254.76593948777324</v>
      </c>
      <c r="D218" s="1">
        <f t="shared" si="51"/>
        <v>568133.23419681366</v>
      </c>
      <c r="E218" s="1">
        <f t="shared" si="52"/>
        <v>562586.49748987891</v>
      </c>
      <c r="G218">
        <v>208</v>
      </c>
      <c r="H218" s="1">
        <f t="shared" si="61"/>
        <v>-130888.88888888621</v>
      </c>
      <c r="I218" s="1">
        <f t="shared" si="53"/>
        <v>-217.05740740740296</v>
      </c>
      <c r="J218" s="1">
        <f t="shared" si="54"/>
        <v>568133.23419681366</v>
      </c>
      <c r="K218" s="1">
        <f t="shared" si="55"/>
        <v>517841.32453473384</v>
      </c>
      <c r="M218">
        <v>208</v>
      </c>
      <c r="N218" s="1">
        <f t="shared" si="62"/>
        <v>-231813.85110184684</v>
      </c>
      <c r="O218" s="1">
        <f t="shared" si="49"/>
        <v>-410.25796974389601</v>
      </c>
      <c r="P218" s="1">
        <f t="shared" si="56"/>
        <v>568133.23419681366</v>
      </c>
      <c r="Q218" s="1">
        <f t="shared" si="57"/>
        <v>679258.00547226111</v>
      </c>
      <c r="S218">
        <v>208</v>
      </c>
      <c r="T218" s="1">
        <f t="shared" si="63"/>
        <v>-220444.4444444431</v>
      </c>
      <c r="U218" s="1">
        <f t="shared" si="50"/>
        <v>-391.40370370370147</v>
      </c>
      <c r="V218" s="1">
        <f t="shared" si="58"/>
        <v>568133.23419681366</v>
      </c>
      <c r="W218" s="1">
        <f t="shared" si="59"/>
        <v>656885.41899468517</v>
      </c>
    </row>
    <row r="219" spans="1:23" x14ac:dyDescent="0.25">
      <c r="A219">
        <v>209</v>
      </c>
      <c r="B219" s="1">
        <f t="shared" si="60"/>
        <v>-152738.19736859953</v>
      </c>
      <c r="C219" s="1">
        <f t="shared" si="48"/>
        <v>-253.29084396959422</v>
      </c>
      <c r="D219" s="1">
        <f t="shared" si="51"/>
        <v>569790.2894632211</v>
      </c>
      <c r="E219" s="1">
        <f t="shared" si="52"/>
        <v>566223.9812839994</v>
      </c>
      <c r="G219">
        <v>209</v>
      </c>
      <c r="H219" s="1">
        <f t="shared" si="61"/>
        <v>-130027.7777777751</v>
      </c>
      <c r="I219" s="1">
        <f t="shared" si="53"/>
        <v>-215.62939814814374</v>
      </c>
      <c r="J219" s="1">
        <f t="shared" si="54"/>
        <v>569790.2894632211</v>
      </c>
      <c r="K219" s="1">
        <f t="shared" si="55"/>
        <v>521285.3250852605</v>
      </c>
      <c r="M219">
        <v>209</v>
      </c>
      <c r="N219" s="1">
        <f t="shared" si="62"/>
        <v>-231369.09868430544</v>
      </c>
      <c r="O219" s="1">
        <f t="shared" si="49"/>
        <v>-409.52042198480655</v>
      </c>
      <c r="P219" s="1">
        <f t="shared" si="56"/>
        <v>569790.2894632211</v>
      </c>
      <c r="Q219" s="1">
        <f t="shared" si="57"/>
        <v>683865.33345023077</v>
      </c>
      <c r="S219">
        <v>209</v>
      </c>
      <c r="T219" s="1">
        <f t="shared" si="63"/>
        <v>-220013.88888888754</v>
      </c>
      <c r="U219" s="1">
        <f t="shared" si="50"/>
        <v>-390.68969907407183</v>
      </c>
      <c r="V219" s="1">
        <f t="shared" si="58"/>
        <v>569790.2894632211</v>
      </c>
      <c r="W219" s="1">
        <f t="shared" si="59"/>
        <v>661396.00535085797</v>
      </c>
    </row>
    <row r="220" spans="1:23" x14ac:dyDescent="0.25">
      <c r="A220">
        <v>210</v>
      </c>
      <c r="B220" s="1">
        <f t="shared" si="60"/>
        <v>-151847.21743799854</v>
      </c>
      <c r="C220" s="1">
        <f t="shared" si="48"/>
        <v>-251.81330225134761</v>
      </c>
      <c r="D220" s="1">
        <f t="shared" si="51"/>
        <v>571452.17780748883</v>
      </c>
      <c r="E220" s="1">
        <f t="shared" si="52"/>
        <v>569882.68373358552</v>
      </c>
      <c r="G220">
        <v>210</v>
      </c>
      <c r="H220" s="1">
        <f t="shared" si="61"/>
        <v>-129166.66666666399</v>
      </c>
      <c r="I220" s="1">
        <f t="shared" si="53"/>
        <v>-214.20138888888448</v>
      </c>
      <c r="J220" s="1">
        <f t="shared" si="54"/>
        <v>571452.17780748883</v>
      </c>
      <c r="K220" s="1">
        <f t="shared" si="55"/>
        <v>524750.8436482579</v>
      </c>
      <c r="M220">
        <v>210</v>
      </c>
      <c r="N220" s="1">
        <f t="shared" si="62"/>
        <v>-230923.60871900496</v>
      </c>
      <c r="O220" s="1">
        <f t="shared" si="49"/>
        <v>-408.78165112568325</v>
      </c>
      <c r="P220" s="1">
        <f t="shared" si="56"/>
        <v>571452.17780748883</v>
      </c>
      <c r="Q220" s="1">
        <f t="shared" si="57"/>
        <v>688499.53750807187</v>
      </c>
      <c r="S220">
        <v>210</v>
      </c>
      <c r="T220" s="1">
        <f t="shared" si="63"/>
        <v>-219583.33333333198</v>
      </c>
      <c r="U220" s="1">
        <f t="shared" si="50"/>
        <v>-389.97569444444218</v>
      </c>
      <c r="V220" s="1">
        <f t="shared" si="58"/>
        <v>571452.17780748883</v>
      </c>
      <c r="W220" s="1">
        <f t="shared" si="59"/>
        <v>665933.61746540468</v>
      </c>
    </row>
    <row r="221" spans="1:23" x14ac:dyDescent="0.25">
      <c r="A221">
        <v>211</v>
      </c>
      <c r="B221" s="1">
        <f t="shared" si="60"/>
        <v>-150954.75996567929</v>
      </c>
      <c r="C221" s="1">
        <f t="shared" si="48"/>
        <v>-250.33331027641816</v>
      </c>
      <c r="D221" s="1">
        <f t="shared" si="51"/>
        <v>573118.91332609404</v>
      </c>
      <c r="E221" s="1">
        <f t="shared" si="52"/>
        <v>573562.72861412761</v>
      </c>
      <c r="G221">
        <v>211</v>
      </c>
      <c r="H221" s="1">
        <f t="shared" si="61"/>
        <v>-128305.55555555288</v>
      </c>
      <c r="I221" s="1">
        <f t="shared" si="53"/>
        <v>-212.7733796296252</v>
      </c>
      <c r="J221" s="1">
        <f t="shared" si="54"/>
        <v>573118.91332609404</v>
      </c>
      <c r="K221" s="1">
        <f t="shared" si="55"/>
        <v>528238.0057454654</v>
      </c>
      <c r="M221">
        <v>211</v>
      </c>
      <c r="N221" s="1">
        <f t="shared" si="62"/>
        <v>-230477.37998284536</v>
      </c>
      <c r="O221" s="1">
        <f t="shared" si="49"/>
        <v>-408.04165513821857</v>
      </c>
      <c r="P221" s="1">
        <f t="shared" si="56"/>
        <v>573118.91332609404</v>
      </c>
      <c r="Q221" s="1">
        <f t="shared" si="57"/>
        <v>693160.77442291705</v>
      </c>
      <c r="S221">
        <v>211</v>
      </c>
      <c r="T221" s="1">
        <f t="shared" si="63"/>
        <v>-219152.77777777641</v>
      </c>
      <c r="U221" s="1">
        <f t="shared" si="50"/>
        <v>-389.26168981481254</v>
      </c>
      <c r="V221" s="1">
        <f t="shared" si="58"/>
        <v>573118.91332609404</v>
      </c>
      <c r="W221" s="1">
        <f t="shared" si="59"/>
        <v>670498.41298858251</v>
      </c>
    </row>
    <row r="222" spans="1:23" x14ac:dyDescent="0.25">
      <c r="A222">
        <v>212</v>
      </c>
      <c r="B222" s="1">
        <f t="shared" si="60"/>
        <v>-150060.82250138512</v>
      </c>
      <c r="C222" s="1">
        <f t="shared" si="48"/>
        <v>-248.85086398146368</v>
      </c>
      <c r="D222" s="1">
        <f t="shared" si="51"/>
        <v>574790.51015662844</v>
      </c>
      <c r="E222" s="1">
        <f t="shared" si="52"/>
        <v>577264.24042313953</v>
      </c>
      <c r="G222">
        <v>212</v>
      </c>
      <c r="H222" s="1">
        <f t="shared" si="61"/>
        <v>-127444.44444444177</v>
      </c>
      <c r="I222" s="1">
        <f t="shared" si="53"/>
        <v>-211.34537037036594</v>
      </c>
      <c r="J222" s="1">
        <f t="shared" si="54"/>
        <v>574790.51015662844</v>
      </c>
      <c r="K222" s="1">
        <f t="shared" si="55"/>
        <v>531746.93763083254</v>
      </c>
      <c r="M222">
        <v>212</v>
      </c>
      <c r="N222" s="1">
        <f t="shared" si="62"/>
        <v>-230030.41125069829</v>
      </c>
      <c r="O222" s="1">
        <f t="shared" si="49"/>
        <v>-407.30043199074134</v>
      </c>
      <c r="P222" s="1">
        <f t="shared" si="56"/>
        <v>574790.51015662844</v>
      </c>
      <c r="Q222" s="1">
        <f t="shared" si="57"/>
        <v>697849.20188643213</v>
      </c>
      <c r="S222">
        <v>212</v>
      </c>
      <c r="T222" s="1">
        <f t="shared" si="63"/>
        <v>-218722.22222222085</v>
      </c>
      <c r="U222" s="1">
        <f t="shared" si="50"/>
        <v>-388.5476851851829</v>
      </c>
      <c r="V222" s="1">
        <f t="shared" si="58"/>
        <v>574790.51015662844</v>
      </c>
      <c r="W222" s="1">
        <f t="shared" si="59"/>
        <v>675090.55049027526</v>
      </c>
    </row>
    <row r="223" spans="1:23" x14ac:dyDescent="0.25">
      <c r="A223">
        <v>213</v>
      </c>
      <c r="B223" s="1">
        <f t="shared" si="60"/>
        <v>-149165.402590796</v>
      </c>
      <c r="C223" s="1">
        <f t="shared" si="48"/>
        <v>-247.36595929640339</v>
      </c>
      <c r="D223" s="1">
        <f t="shared" si="51"/>
        <v>576466.98247791862</v>
      </c>
      <c r="E223" s="1">
        <f t="shared" si="52"/>
        <v>580987.34438437072</v>
      </c>
      <c r="G223">
        <v>213</v>
      </c>
      <c r="H223" s="1">
        <f t="shared" si="61"/>
        <v>-126583.33333333067</v>
      </c>
      <c r="I223" s="1">
        <f t="shared" si="53"/>
        <v>-209.91736111110671</v>
      </c>
      <c r="J223" s="1">
        <f t="shared" si="54"/>
        <v>576466.98247791862</v>
      </c>
      <c r="K223" s="1">
        <f t="shared" si="55"/>
        <v>535277.7662947902</v>
      </c>
      <c r="M223">
        <v>213</v>
      </c>
      <c r="N223" s="1">
        <f t="shared" si="62"/>
        <v>-229582.70129540373</v>
      </c>
      <c r="O223" s="1">
        <f t="shared" si="49"/>
        <v>-406.55797964821119</v>
      </c>
      <c r="P223" s="1">
        <f t="shared" si="56"/>
        <v>576466.98247791862</v>
      </c>
      <c r="Q223" s="1">
        <f t="shared" si="57"/>
        <v>702564.97851015104</v>
      </c>
      <c r="S223">
        <v>213</v>
      </c>
      <c r="T223" s="1">
        <f t="shared" si="63"/>
        <v>-218291.66666666529</v>
      </c>
      <c r="U223" s="1">
        <f t="shared" si="50"/>
        <v>-387.83368055555326</v>
      </c>
      <c r="V223" s="1">
        <f t="shared" si="58"/>
        <v>576466.98247791862</v>
      </c>
      <c r="W223" s="1">
        <f t="shared" si="59"/>
        <v>679710.18946535746</v>
      </c>
    </row>
    <row r="224" spans="1:23" x14ac:dyDescent="0.25">
      <c r="A224">
        <v>214</v>
      </c>
      <c r="B224" s="1">
        <f t="shared" si="60"/>
        <v>-148268.49777552183</v>
      </c>
      <c r="C224" s="1">
        <f t="shared" si="48"/>
        <v>-245.87859214440707</v>
      </c>
      <c r="D224" s="1">
        <f t="shared" si="51"/>
        <v>578148.34451014583</v>
      </c>
      <c r="E224" s="1">
        <f t="shared" si="52"/>
        <v>584732.16645204241</v>
      </c>
      <c r="G224">
        <v>214</v>
      </c>
      <c r="H224" s="1">
        <f t="shared" si="61"/>
        <v>-125722.22222221956</v>
      </c>
      <c r="I224" s="1">
        <f t="shared" si="53"/>
        <v>-208.48935185184746</v>
      </c>
      <c r="J224" s="1">
        <f t="shared" si="54"/>
        <v>578148.34451014583</v>
      </c>
      <c r="K224" s="1">
        <f t="shared" si="55"/>
        <v>538830.61946854682</v>
      </c>
      <c r="M224">
        <v>214</v>
      </c>
      <c r="N224" s="1">
        <f t="shared" si="62"/>
        <v>-229134.24888776665</v>
      </c>
      <c r="O224" s="1">
        <f t="shared" si="49"/>
        <v>-405.81429607221304</v>
      </c>
      <c r="P224" s="1">
        <f t="shared" si="56"/>
        <v>578148.34451014583</v>
      </c>
      <c r="Q224" s="1">
        <f t="shared" si="57"/>
        <v>707308.26383084164</v>
      </c>
      <c r="S224">
        <v>214</v>
      </c>
      <c r="T224" s="1">
        <f t="shared" si="63"/>
        <v>-217861.11111110973</v>
      </c>
      <c r="U224" s="1">
        <f t="shared" si="50"/>
        <v>-387.11967592592362</v>
      </c>
      <c r="V224" s="1">
        <f t="shared" si="58"/>
        <v>578148.34451014583</v>
      </c>
      <c r="W224" s="1">
        <f t="shared" si="59"/>
        <v>684357.49033909058</v>
      </c>
    </row>
    <row r="225" spans="1:23" x14ac:dyDescent="0.25">
      <c r="A225">
        <v>215</v>
      </c>
      <c r="B225" s="1">
        <f t="shared" si="60"/>
        <v>-147370.10559309565</v>
      </c>
      <c r="C225" s="1">
        <f t="shared" si="48"/>
        <v>-244.38875844188362</v>
      </c>
      <c r="D225" s="1">
        <f t="shared" si="51"/>
        <v>579834.61051496712</v>
      </c>
      <c r="E225" s="1">
        <f t="shared" si="52"/>
        <v>588498.83331510879</v>
      </c>
      <c r="G225">
        <v>215</v>
      </c>
      <c r="H225" s="1">
        <f t="shared" si="61"/>
        <v>-124861.11111110845</v>
      </c>
      <c r="I225" s="1">
        <f t="shared" si="53"/>
        <v>-207.06134259258818</v>
      </c>
      <c r="J225" s="1">
        <f t="shared" si="54"/>
        <v>579834.61051496712</v>
      </c>
      <c r="K225" s="1">
        <f t="shared" si="55"/>
        <v>542405.62562840967</v>
      </c>
      <c r="M225">
        <v>215</v>
      </c>
      <c r="N225" s="1">
        <f t="shared" si="62"/>
        <v>-228685.05279655356</v>
      </c>
      <c r="O225" s="1">
        <f t="shared" si="49"/>
        <v>-405.0693792209513</v>
      </c>
      <c r="P225" s="1">
        <f t="shared" si="56"/>
        <v>579834.61051496712</v>
      </c>
      <c r="Q225" s="1">
        <f t="shared" si="57"/>
        <v>712079.21831590298</v>
      </c>
      <c r="S225">
        <v>215</v>
      </c>
      <c r="T225" s="1">
        <f t="shared" si="63"/>
        <v>-217430.55555555417</v>
      </c>
      <c r="U225" s="1">
        <f t="shared" si="50"/>
        <v>-386.40567129629397</v>
      </c>
      <c r="V225" s="1">
        <f t="shared" si="58"/>
        <v>579834.61051496712</v>
      </c>
      <c r="W225" s="1">
        <f t="shared" si="59"/>
        <v>689032.61447255011</v>
      </c>
    </row>
    <row r="226" spans="1:23" x14ac:dyDescent="0.25">
      <c r="A226">
        <v>216</v>
      </c>
      <c r="B226" s="1">
        <f t="shared" si="60"/>
        <v>-146470.22357696694</v>
      </c>
      <c r="C226" s="1">
        <f t="shared" si="48"/>
        <v>-242.89645409847017</v>
      </c>
      <c r="D226" s="1">
        <f t="shared" si="51"/>
        <v>581525.79479563574</v>
      </c>
      <c r="E226" s="1">
        <f t="shared" si="52"/>
        <v>592287.47240154305</v>
      </c>
      <c r="G226">
        <v>216</v>
      </c>
      <c r="H226" s="1">
        <f t="shared" si="61"/>
        <v>-123999.99999999734</v>
      </c>
      <c r="I226" s="1">
        <f t="shared" si="53"/>
        <v>-205.63333333332892</v>
      </c>
      <c r="J226" s="1">
        <f t="shared" si="54"/>
        <v>581525.79479563574</v>
      </c>
      <c r="K226" s="1">
        <f t="shared" si="55"/>
        <v>546002.91400013096</v>
      </c>
      <c r="M226">
        <v>216</v>
      </c>
      <c r="N226" s="1">
        <f t="shared" si="62"/>
        <v>-228235.11178848922</v>
      </c>
      <c r="O226" s="1">
        <f t="shared" si="49"/>
        <v>-404.32322704924462</v>
      </c>
      <c r="P226" s="1">
        <f t="shared" si="56"/>
        <v>581525.79479563574</v>
      </c>
      <c r="Q226" s="1">
        <f t="shared" si="57"/>
        <v>716878.00336879387</v>
      </c>
      <c r="S226">
        <v>216</v>
      </c>
      <c r="T226" s="1">
        <f t="shared" si="63"/>
        <v>-216999.9999999986</v>
      </c>
      <c r="U226" s="1">
        <f t="shared" si="50"/>
        <v>-385.69166666666433</v>
      </c>
      <c r="V226" s="1">
        <f t="shared" si="58"/>
        <v>581525.79479563574</v>
      </c>
      <c r="W226" s="1">
        <f t="shared" si="59"/>
        <v>693735.72416808456</v>
      </c>
    </row>
    <row r="227" spans="1:23" x14ac:dyDescent="0.25">
      <c r="A227">
        <v>217</v>
      </c>
      <c r="B227" s="1">
        <f t="shared" si="60"/>
        <v>-145568.84925649481</v>
      </c>
      <c r="C227" s="1">
        <f t="shared" si="48"/>
        <v>-241.40167501702058</v>
      </c>
      <c r="D227" s="1">
        <f t="shared" si="51"/>
        <v>583221.91169712297</v>
      </c>
      <c r="E227" s="1">
        <f t="shared" si="52"/>
        <v>596098.21188264817</v>
      </c>
      <c r="G227">
        <v>217</v>
      </c>
      <c r="H227" s="1">
        <f t="shared" si="61"/>
        <v>-123138.88888888623</v>
      </c>
      <c r="I227" s="1">
        <f t="shared" si="53"/>
        <v>-204.20532407406969</v>
      </c>
      <c r="J227" s="1">
        <f t="shared" si="54"/>
        <v>583221.91169712297</v>
      </c>
      <c r="K227" s="1">
        <f t="shared" si="55"/>
        <v>549622.6145632799</v>
      </c>
      <c r="M227">
        <v>217</v>
      </c>
      <c r="N227" s="1">
        <f t="shared" si="62"/>
        <v>-227784.42462825318</v>
      </c>
      <c r="O227" s="1">
        <f t="shared" si="49"/>
        <v>-403.57583750851984</v>
      </c>
      <c r="P227" s="1">
        <f t="shared" si="56"/>
        <v>583221.91169712297</v>
      </c>
      <c r="Q227" s="1">
        <f t="shared" si="57"/>
        <v>721704.78133449331</v>
      </c>
      <c r="S227">
        <v>217</v>
      </c>
      <c r="T227" s="1">
        <f t="shared" si="63"/>
        <v>-216569.44444444304</v>
      </c>
      <c r="U227" s="1">
        <f t="shared" si="50"/>
        <v>-384.97766203703469</v>
      </c>
      <c r="V227" s="1">
        <f t="shared" si="58"/>
        <v>583221.91169712297</v>
      </c>
      <c r="W227" s="1">
        <f t="shared" si="59"/>
        <v>698466.98267480591</v>
      </c>
    </row>
    <row r="228" spans="1:23" x14ac:dyDescent="0.25">
      <c r="A228">
        <v>218</v>
      </c>
      <c r="B228" s="1">
        <f t="shared" si="60"/>
        <v>-144665.98015694125</v>
      </c>
      <c r="C228" s="1">
        <f t="shared" si="48"/>
        <v>-239.90441709359425</v>
      </c>
      <c r="D228" s="1">
        <f t="shared" si="51"/>
        <v>584922.97560623963</v>
      </c>
      <c r="E228" s="1">
        <f t="shared" si="52"/>
        <v>599931.1806773931</v>
      </c>
      <c r="G228">
        <v>218</v>
      </c>
      <c r="H228" s="1">
        <f t="shared" si="61"/>
        <v>-122277.77777777512</v>
      </c>
      <c r="I228" s="1">
        <f t="shared" si="53"/>
        <v>-202.77731481481041</v>
      </c>
      <c r="J228" s="1">
        <f t="shared" si="54"/>
        <v>584922.97560623963</v>
      </c>
      <c r="K228" s="1">
        <f t="shared" si="55"/>
        <v>553264.85805563978</v>
      </c>
      <c r="M228">
        <v>218</v>
      </c>
      <c r="N228" s="1">
        <f t="shared" si="62"/>
        <v>-227332.9900784764</v>
      </c>
      <c r="O228" s="1">
        <f t="shared" si="49"/>
        <v>-402.82720854680673</v>
      </c>
      <c r="P228" s="1">
        <f t="shared" si="56"/>
        <v>584922.97560623963</v>
      </c>
      <c r="Q228" s="1">
        <f t="shared" si="57"/>
        <v>726559.71550499264</v>
      </c>
      <c r="S228">
        <v>218</v>
      </c>
      <c r="T228" s="1">
        <f t="shared" si="63"/>
        <v>-216138.88888888748</v>
      </c>
      <c r="U228" s="1">
        <f t="shared" si="50"/>
        <v>-384.26365740740505</v>
      </c>
      <c r="V228" s="1">
        <f t="shared" si="58"/>
        <v>584922.97560623963</v>
      </c>
      <c r="W228" s="1">
        <f t="shared" si="59"/>
        <v>703226.55419411277</v>
      </c>
    </row>
    <row r="229" spans="1:23" x14ac:dyDescent="0.25">
      <c r="A229">
        <v>219</v>
      </c>
      <c r="B229" s="1">
        <f t="shared" si="60"/>
        <v>-143761.61379946425</v>
      </c>
      <c r="C229" s="1">
        <f t="shared" si="48"/>
        <v>-238.40467621744492</v>
      </c>
      <c r="D229" s="1">
        <f t="shared" si="51"/>
        <v>586629.00095175789</v>
      </c>
      <c r="E229" s="1">
        <f t="shared" si="52"/>
        <v>603786.50845677406</v>
      </c>
      <c r="G229">
        <v>219</v>
      </c>
      <c r="H229" s="1">
        <f t="shared" si="61"/>
        <v>-121416.66666666401</v>
      </c>
      <c r="I229" s="1">
        <f t="shared" si="53"/>
        <v>-201.34930555555115</v>
      </c>
      <c r="J229" s="1">
        <f t="shared" si="54"/>
        <v>586629.00095175789</v>
      </c>
      <c r="K229" s="1">
        <f t="shared" si="55"/>
        <v>556929.77597763098</v>
      </c>
      <c r="M229">
        <v>219</v>
      </c>
      <c r="N229" s="1">
        <f t="shared" si="62"/>
        <v>-226880.80689973792</v>
      </c>
      <c r="O229" s="1">
        <f t="shared" si="49"/>
        <v>-402.07733810873202</v>
      </c>
      <c r="P229" s="1">
        <f t="shared" si="56"/>
        <v>586629.00095175789</v>
      </c>
      <c r="Q229" s="1">
        <f t="shared" si="57"/>
        <v>731442.9701248199</v>
      </c>
      <c r="S229">
        <v>219</v>
      </c>
      <c r="T229" s="1">
        <f t="shared" si="63"/>
        <v>-215708.33333333192</v>
      </c>
      <c r="U229" s="1">
        <f t="shared" si="50"/>
        <v>-383.54965277777541</v>
      </c>
      <c r="V229" s="1">
        <f t="shared" si="58"/>
        <v>586629.00095175789</v>
      </c>
      <c r="W229" s="1">
        <f t="shared" si="59"/>
        <v>708014.60388524516</v>
      </c>
    </row>
    <row r="230" spans="1:23" x14ac:dyDescent="0.25">
      <c r="A230">
        <v>220</v>
      </c>
      <c r="B230" s="1">
        <f t="shared" si="60"/>
        <v>-142855.7477011111</v>
      </c>
      <c r="C230" s="1">
        <f t="shared" si="48"/>
        <v>-236.90244827100926</v>
      </c>
      <c r="D230" s="1">
        <f t="shared" si="51"/>
        <v>588340.0022045339</v>
      </c>
      <c r="E230" s="1">
        <f t="shared" si="52"/>
        <v>607664.3256482014</v>
      </c>
      <c r="G230">
        <v>220</v>
      </c>
      <c r="H230" s="1">
        <f t="shared" si="61"/>
        <v>-120555.5555555529</v>
      </c>
      <c r="I230" s="1">
        <f t="shared" si="53"/>
        <v>-199.9212962962919</v>
      </c>
      <c r="J230" s="1">
        <f t="shared" si="54"/>
        <v>588340.0022045339</v>
      </c>
      <c r="K230" s="1">
        <f t="shared" si="55"/>
        <v>560617.50059675972</v>
      </c>
      <c r="M230">
        <v>220</v>
      </c>
      <c r="N230" s="1">
        <f t="shared" si="62"/>
        <v>-226427.87385056136</v>
      </c>
      <c r="O230" s="1">
        <f t="shared" si="49"/>
        <v>-401.32622413551428</v>
      </c>
      <c r="P230" s="1">
        <f t="shared" si="56"/>
        <v>588340.0022045339</v>
      </c>
      <c r="Q230" s="1">
        <f t="shared" si="57"/>
        <v>736354.71039659611</v>
      </c>
      <c r="S230">
        <v>220</v>
      </c>
      <c r="T230" s="1">
        <f t="shared" si="63"/>
        <v>-215277.77777777635</v>
      </c>
      <c r="U230" s="1">
        <f t="shared" si="50"/>
        <v>-382.83564814814582</v>
      </c>
      <c r="V230" s="1">
        <f t="shared" si="58"/>
        <v>588340.0022045339</v>
      </c>
      <c r="W230" s="1">
        <f t="shared" si="59"/>
        <v>712831.29787087219</v>
      </c>
    </row>
    <row r="231" spans="1:23" x14ac:dyDescent="0.25">
      <c r="A231">
        <v>221</v>
      </c>
      <c r="B231" s="1">
        <f t="shared" si="60"/>
        <v>-141948.37937481154</v>
      </c>
      <c r="C231" s="1">
        <f t="shared" si="48"/>
        <v>-235.39772912989579</v>
      </c>
      <c r="D231" s="1">
        <f t="shared" si="51"/>
        <v>590055.99387763045</v>
      </c>
      <c r="E231" s="1">
        <f t="shared" si="52"/>
        <v>611564.76343991212</v>
      </c>
      <c r="G231">
        <v>221</v>
      </c>
      <c r="H231" s="1">
        <f t="shared" si="61"/>
        <v>-119694.44444444179</v>
      </c>
      <c r="I231" s="1">
        <f t="shared" si="53"/>
        <v>-198.49328703703267</v>
      </c>
      <c r="J231" s="1">
        <f t="shared" si="54"/>
        <v>590055.99387763045</v>
      </c>
      <c r="K231" s="1">
        <f t="shared" si="55"/>
        <v>564328.16495209269</v>
      </c>
      <c r="M231">
        <v>221</v>
      </c>
      <c r="N231" s="1">
        <f t="shared" si="62"/>
        <v>-225974.18968741159</v>
      </c>
      <c r="O231" s="1">
        <f t="shared" si="49"/>
        <v>-400.57386456495755</v>
      </c>
      <c r="P231" s="1">
        <f t="shared" si="56"/>
        <v>590055.99387763045</v>
      </c>
      <c r="Q231" s="1">
        <f t="shared" si="57"/>
        <v>741295.10248662438</v>
      </c>
      <c r="S231">
        <v>221</v>
      </c>
      <c r="T231" s="1">
        <f t="shared" si="63"/>
        <v>-214847.22222222079</v>
      </c>
      <c r="U231" s="1">
        <f t="shared" si="50"/>
        <v>-382.12164351851618</v>
      </c>
      <c r="V231" s="1">
        <f t="shared" si="58"/>
        <v>590055.99387763045</v>
      </c>
      <c r="W231" s="1">
        <f t="shared" si="59"/>
        <v>717676.80324271158</v>
      </c>
    </row>
    <row r="232" spans="1:23" x14ac:dyDescent="0.25">
      <c r="A232">
        <v>222</v>
      </c>
      <c r="B232" s="1">
        <f t="shared" si="60"/>
        <v>-141039.50632937087</v>
      </c>
      <c r="C232" s="1">
        <f t="shared" si="48"/>
        <v>-233.89051466287336</v>
      </c>
      <c r="D232" s="1">
        <f t="shared" si="51"/>
        <v>591776.9905264402</v>
      </c>
      <c r="E232" s="1">
        <f t="shared" si="52"/>
        <v>615487.95378540771</v>
      </c>
      <c r="G232">
        <v>222</v>
      </c>
      <c r="H232" s="1">
        <f t="shared" si="61"/>
        <v>-118833.33333333068</v>
      </c>
      <c r="I232" s="1">
        <f t="shared" si="53"/>
        <v>-197.06527777777339</v>
      </c>
      <c r="J232" s="1">
        <f t="shared" si="54"/>
        <v>591776.9905264402</v>
      </c>
      <c r="K232" s="1">
        <f t="shared" si="55"/>
        <v>568061.90285875776</v>
      </c>
      <c r="M232">
        <v>222</v>
      </c>
      <c r="N232" s="1">
        <f t="shared" si="62"/>
        <v>-225519.75316469127</v>
      </c>
      <c r="O232" s="1">
        <f t="shared" si="49"/>
        <v>-399.82025733144638</v>
      </c>
      <c r="P232" s="1">
        <f t="shared" si="56"/>
        <v>591776.9905264402</v>
      </c>
      <c r="Q232" s="1">
        <f t="shared" si="57"/>
        <v>746264.31353051111</v>
      </c>
      <c r="S232">
        <v>222</v>
      </c>
      <c r="T232" s="1">
        <f t="shared" si="63"/>
        <v>-214416.66666666523</v>
      </c>
      <c r="U232" s="1">
        <f t="shared" si="50"/>
        <v>-381.40763888888654</v>
      </c>
      <c r="V232" s="1">
        <f t="shared" si="58"/>
        <v>591776.9905264402</v>
      </c>
      <c r="W232" s="1">
        <f t="shared" si="59"/>
        <v>722551.28806718299</v>
      </c>
    </row>
    <row r="233" spans="1:23" x14ac:dyDescent="0.25">
      <c r="A233">
        <v>223</v>
      </c>
      <c r="B233" s="1">
        <f t="shared" si="60"/>
        <v>-140129.12606946315</v>
      </c>
      <c r="C233" s="1">
        <f t="shared" si="48"/>
        <v>-232.38080073185972</v>
      </c>
      <c r="D233" s="1">
        <f t="shared" si="51"/>
        <v>593503.00674880901</v>
      </c>
      <c r="E233" s="1">
        <f t="shared" si="52"/>
        <v>619434.02940791869</v>
      </c>
      <c r="G233">
        <v>223</v>
      </c>
      <c r="H233" s="1">
        <f t="shared" si="61"/>
        <v>-117972.22222221957</v>
      </c>
      <c r="I233" s="1">
        <f t="shared" si="53"/>
        <v>-195.63726851851413</v>
      </c>
      <c r="J233" s="1">
        <f t="shared" si="54"/>
        <v>593503.00674880901</v>
      </c>
      <c r="K233" s="1">
        <f t="shared" si="55"/>
        <v>571818.84891247086</v>
      </c>
      <c r="M233">
        <v>223</v>
      </c>
      <c r="N233" s="1">
        <f t="shared" si="62"/>
        <v>-225064.56303473742</v>
      </c>
      <c r="O233" s="1">
        <f t="shared" si="49"/>
        <v>-399.06540036593958</v>
      </c>
      <c r="P233" s="1">
        <f t="shared" si="56"/>
        <v>593503.00674880901</v>
      </c>
      <c r="Q233" s="1">
        <f t="shared" si="57"/>
        <v>751262.51163882052</v>
      </c>
      <c r="S233">
        <v>223</v>
      </c>
      <c r="T233" s="1">
        <f t="shared" si="63"/>
        <v>-213986.11111110967</v>
      </c>
      <c r="U233" s="1">
        <f t="shared" si="50"/>
        <v>-380.6936342592569</v>
      </c>
      <c r="V233" s="1">
        <f t="shared" si="58"/>
        <v>593503.00674880901</v>
      </c>
      <c r="W233" s="1">
        <f t="shared" si="59"/>
        <v>727454.9213910934</v>
      </c>
    </row>
    <row r="234" spans="1:23" x14ac:dyDescent="0.25">
      <c r="A234">
        <v>224</v>
      </c>
      <c r="B234" s="1">
        <f t="shared" si="60"/>
        <v>-139217.23609562442</v>
      </c>
      <c r="C234" s="1">
        <f t="shared" si="48"/>
        <v>-230.86858319191052</v>
      </c>
      <c r="D234" s="1">
        <f t="shared" si="51"/>
        <v>595234.05718515976</v>
      </c>
      <c r="E234" s="1">
        <f t="shared" si="52"/>
        <v>623403.12380489439</v>
      </c>
      <c r="G234">
        <v>224</v>
      </c>
      <c r="H234" s="1">
        <f t="shared" si="61"/>
        <v>-117111.11111110846</v>
      </c>
      <c r="I234" s="1">
        <f t="shared" si="53"/>
        <v>-194.20925925925488</v>
      </c>
      <c r="J234" s="1">
        <f t="shared" si="54"/>
        <v>595234.05718515976</v>
      </c>
      <c r="K234" s="1">
        <f t="shared" si="55"/>
        <v>575599.13849408983</v>
      </c>
      <c r="M234">
        <v>224</v>
      </c>
      <c r="N234" s="1">
        <f t="shared" si="62"/>
        <v>-224608.61804781808</v>
      </c>
      <c r="O234" s="1">
        <f t="shared" si="49"/>
        <v>-398.30929159596496</v>
      </c>
      <c r="P234" s="1">
        <f t="shared" si="56"/>
        <v>595234.05718515976</v>
      </c>
      <c r="Q234" s="1">
        <f t="shared" si="57"/>
        <v>756289.8659027617</v>
      </c>
      <c r="S234">
        <v>224</v>
      </c>
      <c r="T234" s="1">
        <f t="shared" si="63"/>
        <v>-213555.55555555411</v>
      </c>
      <c r="U234" s="1">
        <f t="shared" si="50"/>
        <v>-379.97962962962725</v>
      </c>
      <c r="V234" s="1">
        <f t="shared" si="58"/>
        <v>595234.05718515976</v>
      </c>
      <c r="W234" s="1">
        <f t="shared" si="59"/>
        <v>732387.87324735627</v>
      </c>
    </row>
    <row r="235" spans="1:23" x14ac:dyDescent="0.25">
      <c r="A235">
        <v>225</v>
      </c>
      <c r="B235" s="1">
        <f t="shared" si="60"/>
        <v>-138303.83390424575</v>
      </c>
      <c r="C235" s="1">
        <f t="shared" si="48"/>
        <v>-229.35385789120755</v>
      </c>
      <c r="D235" s="1">
        <f t="shared" si="51"/>
        <v>596970.15651861648</v>
      </c>
      <c r="E235" s="1">
        <f t="shared" si="52"/>
        <v>627395.37125251908</v>
      </c>
      <c r="G235">
        <v>225</v>
      </c>
      <c r="H235" s="1">
        <f t="shared" si="61"/>
        <v>-116249.99999999735</v>
      </c>
      <c r="I235" s="1">
        <f t="shared" si="53"/>
        <v>-192.78124999999559</v>
      </c>
      <c r="J235" s="1">
        <f t="shared" si="54"/>
        <v>596970.15651861648</v>
      </c>
      <c r="K235" s="1">
        <f t="shared" si="55"/>
        <v>579402.90777419426</v>
      </c>
      <c r="M235">
        <v>225</v>
      </c>
      <c r="N235" s="1">
        <f t="shared" si="62"/>
        <v>-224151.91695212875</v>
      </c>
      <c r="O235" s="1">
        <f t="shared" si="49"/>
        <v>-397.5519289456135</v>
      </c>
      <c r="P235" s="1">
        <f t="shared" si="56"/>
        <v>596970.15651861648</v>
      </c>
      <c r="Q235" s="1">
        <f t="shared" si="57"/>
        <v>761346.54639990919</v>
      </c>
      <c r="S235">
        <v>225</v>
      </c>
      <c r="T235" s="1">
        <f t="shared" si="63"/>
        <v>-213124.99999999854</v>
      </c>
      <c r="U235" s="1">
        <f t="shared" si="50"/>
        <v>-379.26562499999761</v>
      </c>
      <c r="V235" s="1">
        <f t="shared" si="58"/>
        <v>596970.15651861648</v>
      </c>
      <c r="W235" s="1">
        <f t="shared" si="59"/>
        <v>737350.31466074369</v>
      </c>
    </row>
    <row r="236" spans="1:23" x14ac:dyDescent="0.25">
      <c r="A236">
        <v>226</v>
      </c>
      <c r="B236" s="1">
        <f t="shared" si="60"/>
        <v>-137388.91698756636</v>
      </c>
      <c r="C236" s="1">
        <f t="shared" si="48"/>
        <v>-227.83662067104754</v>
      </c>
      <c r="D236" s="1">
        <f t="shared" si="51"/>
        <v>598711.31947512913</v>
      </c>
      <c r="E236" s="1">
        <f t="shared" si="52"/>
        <v>631410.90681025491</v>
      </c>
      <c r="G236">
        <v>226</v>
      </c>
      <c r="H236" s="1">
        <f t="shared" si="61"/>
        <v>-115388.88888888624</v>
      </c>
      <c r="I236" s="1">
        <f t="shared" si="53"/>
        <v>-191.35324074073637</v>
      </c>
      <c r="J236" s="1">
        <f t="shared" si="54"/>
        <v>598711.31947512913</v>
      </c>
      <c r="K236" s="1">
        <f t="shared" si="55"/>
        <v>583230.29371769191</v>
      </c>
      <c r="M236">
        <v>226</v>
      </c>
      <c r="N236" s="1">
        <f t="shared" si="62"/>
        <v>-223694.45849378908</v>
      </c>
      <c r="O236" s="1">
        <f t="shared" si="49"/>
        <v>-396.79331033553353</v>
      </c>
      <c r="P236" s="1">
        <f t="shared" si="56"/>
        <v>598711.31947512913</v>
      </c>
      <c r="Q236" s="1">
        <f t="shared" si="57"/>
        <v>766432.72419995675</v>
      </c>
      <c r="S236">
        <v>226</v>
      </c>
      <c r="T236" s="1">
        <f t="shared" si="63"/>
        <v>-212694.44444444298</v>
      </c>
      <c r="U236" s="1">
        <f t="shared" si="50"/>
        <v>-378.55162037036797</v>
      </c>
      <c r="V236" s="1">
        <f t="shared" si="58"/>
        <v>598711.31947512913</v>
      </c>
      <c r="W236" s="1">
        <f t="shared" si="59"/>
        <v>742342.41765367216</v>
      </c>
    </row>
    <row r="237" spans="1:23" x14ac:dyDescent="0.25">
      <c r="A237">
        <v>227</v>
      </c>
      <c r="B237" s="1">
        <f t="shared" si="60"/>
        <v>-136472.48283366681</v>
      </c>
      <c r="C237" s="1">
        <f t="shared" si="48"/>
        <v>-226.31686736583083</v>
      </c>
      <c r="D237" s="1">
        <f t="shared" si="51"/>
        <v>600457.56082359829</v>
      </c>
      <c r="E237" s="1">
        <f t="shared" si="52"/>
        <v>635449.8663254109</v>
      </c>
      <c r="G237">
        <v>227</v>
      </c>
      <c r="H237" s="1">
        <f t="shared" si="61"/>
        <v>-114527.77777777513</v>
      </c>
      <c r="I237" s="1">
        <f t="shared" si="53"/>
        <v>-189.92523148147711</v>
      </c>
      <c r="J237" s="1">
        <f t="shared" si="54"/>
        <v>600457.56082359829</v>
      </c>
      <c r="K237" s="1">
        <f t="shared" si="55"/>
        <v>587081.4340884526</v>
      </c>
      <c r="M237">
        <v>227</v>
      </c>
      <c r="N237" s="1">
        <f t="shared" si="62"/>
        <v>-223236.24141683933</v>
      </c>
      <c r="O237" s="1">
        <f t="shared" si="49"/>
        <v>-396.03343368292525</v>
      </c>
      <c r="P237" s="1">
        <f t="shared" si="56"/>
        <v>600457.56082359829</v>
      </c>
      <c r="Q237" s="1">
        <f t="shared" si="57"/>
        <v>771548.57137050456</v>
      </c>
      <c r="S237">
        <v>227</v>
      </c>
      <c r="T237" s="1">
        <f t="shared" si="63"/>
        <v>-212263.88888888742</v>
      </c>
      <c r="U237" s="1">
        <f t="shared" si="50"/>
        <v>-377.83761574073833</v>
      </c>
      <c r="V237" s="1">
        <f t="shared" si="58"/>
        <v>600457.56082359829</v>
      </c>
      <c r="W237" s="1">
        <f t="shared" si="59"/>
        <v>747364.35525202239</v>
      </c>
    </row>
    <row r="238" spans="1:23" x14ac:dyDescent="0.25">
      <c r="A238">
        <v>228</v>
      </c>
      <c r="B238" s="1">
        <f t="shared" si="60"/>
        <v>-135554.52892646205</v>
      </c>
      <c r="C238" s="1">
        <f t="shared" si="48"/>
        <v>-224.79459380304957</v>
      </c>
      <c r="D238" s="1">
        <f t="shared" si="51"/>
        <v>602208.89537600044</v>
      </c>
      <c r="E238" s="1">
        <f t="shared" si="52"/>
        <v>639512.38643773866</v>
      </c>
      <c r="G238">
        <v>228</v>
      </c>
      <c r="H238" s="1">
        <f t="shared" si="61"/>
        <v>-113666.66666666402</v>
      </c>
      <c r="I238" s="1">
        <f t="shared" si="53"/>
        <v>-188.49722222221786</v>
      </c>
      <c r="J238" s="1">
        <f t="shared" si="54"/>
        <v>602208.89537600044</v>
      </c>
      <c r="K238" s="1">
        <f t="shared" si="55"/>
        <v>590956.46745396848</v>
      </c>
      <c r="M238">
        <v>228</v>
      </c>
      <c r="N238" s="1">
        <f t="shared" si="62"/>
        <v>-222777.26446323696</v>
      </c>
      <c r="O238" s="1">
        <f t="shared" si="49"/>
        <v>-395.27229690153462</v>
      </c>
      <c r="P238" s="1">
        <f t="shared" si="56"/>
        <v>602208.89537600044</v>
      </c>
      <c r="Q238" s="1">
        <f t="shared" si="57"/>
        <v>776694.2609828806</v>
      </c>
      <c r="S238">
        <v>228</v>
      </c>
      <c r="T238" s="1">
        <f t="shared" si="63"/>
        <v>-211833.33333333186</v>
      </c>
      <c r="U238" s="1">
        <f t="shared" si="50"/>
        <v>-377.12361111110869</v>
      </c>
      <c r="V238" s="1">
        <f t="shared" si="58"/>
        <v>602208.89537600044</v>
      </c>
      <c r="W238" s="1">
        <f t="shared" si="59"/>
        <v>752416.30149099266</v>
      </c>
    </row>
    <row r="239" spans="1:23" x14ac:dyDescent="0.25">
      <c r="A239">
        <v>229</v>
      </c>
      <c r="B239" s="1">
        <f t="shared" si="60"/>
        <v>-134635.05274569453</v>
      </c>
      <c r="C239" s="1">
        <f t="shared" si="48"/>
        <v>-223.26979580327676</v>
      </c>
      <c r="D239" s="1">
        <f t="shared" si="51"/>
        <v>603965.33798751375</v>
      </c>
      <c r="E239" s="1">
        <f t="shared" si="52"/>
        <v>643598.6045840549</v>
      </c>
      <c r="G239">
        <v>229</v>
      </c>
      <c r="H239" s="1">
        <f t="shared" si="61"/>
        <v>-112805.55555555291</v>
      </c>
      <c r="I239" s="1">
        <f t="shared" si="53"/>
        <v>-187.06921296295857</v>
      </c>
      <c r="J239" s="1">
        <f t="shared" si="54"/>
        <v>603965.33798751375</v>
      </c>
      <c r="K239" s="1">
        <f t="shared" si="55"/>
        <v>594855.53319004248</v>
      </c>
      <c r="M239">
        <v>229</v>
      </c>
      <c r="N239" s="1">
        <f t="shared" si="62"/>
        <v>-222317.5263728532</v>
      </c>
      <c r="O239" s="1">
        <f t="shared" si="49"/>
        <v>-394.50989790164823</v>
      </c>
      <c r="P239" s="1">
        <f t="shared" si="56"/>
        <v>603965.33798751375</v>
      </c>
      <c r="Q239" s="1">
        <f t="shared" si="57"/>
        <v>781869.96711799549</v>
      </c>
      <c r="S239">
        <v>229</v>
      </c>
      <c r="T239" s="1">
        <f t="shared" si="63"/>
        <v>-211402.7777777763</v>
      </c>
      <c r="U239" s="1">
        <f t="shared" si="50"/>
        <v>-376.40960648147905</v>
      </c>
      <c r="V239" s="1">
        <f t="shared" si="58"/>
        <v>603965.33798751375</v>
      </c>
      <c r="W239" s="1">
        <f t="shared" si="59"/>
        <v>757498.43142098654</v>
      </c>
    </row>
    <row r="240" spans="1:23" x14ac:dyDescent="0.25">
      <c r="A240">
        <v>230</v>
      </c>
      <c r="B240" s="1">
        <f t="shared" si="60"/>
        <v>-133714.05176692721</v>
      </c>
      <c r="C240" s="1">
        <f t="shared" si="48"/>
        <v>-221.7424691801543</v>
      </c>
      <c r="D240" s="1">
        <f t="shared" si="51"/>
        <v>605726.90355664399</v>
      </c>
      <c r="E240" s="1">
        <f t="shared" si="52"/>
        <v>647708.65900289139</v>
      </c>
      <c r="G240">
        <v>230</v>
      </c>
      <c r="H240" s="1">
        <f t="shared" si="61"/>
        <v>-111944.4444444418</v>
      </c>
      <c r="I240" s="1">
        <f t="shared" si="53"/>
        <v>-185.64120370369935</v>
      </c>
      <c r="J240" s="1">
        <f t="shared" si="54"/>
        <v>605726.90355664399</v>
      </c>
      <c r="K240" s="1">
        <f t="shared" si="55"/>
        <v>598778.77148550295</v>
      </c>
      <c r="M240">
        <v>230</v>
      </c>
      <c r="N240" s="1">
        <f t="shared" si="62"/>
        <v>-221857.02588346956</v>
      </c>
      <c r="O240" s="1">
        <f t="shared" si="49"/>
        <v>-393.746234590087</v>
      </c>
      <c r="P240" s="1">
        <f t="shared" si="56"/>
        <v>605726.90355664399</v>
      </c>
      <c r="Q240" s="1">
        <f t="shared" si="57"/>
        <v>787075.86487223185</v>
      </c>
      <c r="S240">
        <v>230</v>
      </c>
      <c r="T240" s="1">
        <f t="shared" si="63"/>
        <v>-210972.22222222073</v>
      </c>
      <c r="U240" s="1">
        <f t="shared" si="50"/>
        <v>-375.6956018518494</v>
      </c>
      <c r="V240" s="1">
        <f t="shared" si="58"/>
        <v>605726.90355664399</v>
      </c>
      <c r="W240" s="1">
        <f t="shared" si="59"/>
        <v>762610.92111353506</v>
      </c>
    </row>
    <row r="241" spans="1:23" x14ac:dyDescent="0.25">
      <c r="A241">
        <v>231</v>
      </c>
      <c r="B241" s="1">
        <f t="shared" si="60"/>
        <v>-132791.52346153677</v>
      </c>
      <c r="C241" s="1">
        <f t="shared" si="48"/>
        <v>-220.21260974038182</v>
      </c>
      <c r="D241" s="1">
        <f t="shared" si="51"/>
        <v>607493.60702535091</v>
      </c>
      <c r="E241" s="1">
        <f t="shared" si="52"/>
        <v>651842.68873917114</v>
      </c>
      <c r="G241">
        <v>231</v>
      </c>
      <c r="H241" s="1">
        <f t="shared" si="61"/>
        <v>-111083.33333333069</v>
      </c>
      <c r="I241" s="1">
        <f t="shared" si="53"/>
        <v>-184.21319444444009</v>
      </c>
      <c r="J241" s="1">
        <f t="shared" si="54"/>
        <v>607493.60702535091</v>
      </c>
      <c r="K241" s="1">
        <f t="shared" si="55"/>
        <v>602726.32334694616</v>
      </c>
      <c r="M241">
        <v>231</v>
      </c>
      <c r="N241" s="1">
        <f t="shared" si="62"/>
        <v>-221395.76173077436</v>
      </c>
      <c r="O241" s="1">
        <f t="shared" si="49"/>
        <v>-392.9813048702008</v>
      </c>
      <c r="P241" s="1">
        <f t="shared" si="56"/>
        <v>607493.60702535091</v>
      </c>
      <c r="Q241" s="1">
        <f t="shared" si="57"/>
        <v>792312.13036336796</v>
      </c>
      <c r="S241">
        <v>231</v>
      </c>
      <c r="T241" s="1">
        <f t="shared" si="63"/>
        <v>-210541.66666666517</v>
      </c>
      <c r="U241" s="1">
        <f t="shared" si="50"/>
        <v>-374.98159722221976</v>
      </c>
      <c r="V241" s="1">
        <f t="shared" si="58"/>
        <v>607493.60702535091</v>
      </c>
      <c r="W241" s="1">
        <f t="shared" si="59"/>
        <v>767753.94766725297</v>
      </c>
    </row>
    <row r="242" spans="1:23" x14ac:dyDescent="0.25">
      <c r="A242">
        <v>232</v>
      </c>
      <c r="B242" s="1">
        <f t="shared" si="60"/>
        <v>-131867.46529670656</v>
      </c>
      <c r="C242" s="1">
        <f t="shared" si="48"/>
        <v>-218.68021328370506</v>
      </c>
      <c r="D242" s="1">
        <f t="shared" si="51"/>
        <v>609265.46337917482</v>
      </c>
      <c r="E242" s="1">
        <f t="shared" si="52"/>
        <v>656000.83364891249</v>
      </c>
      <c r="G242">
        <v>232</v>
      </c>
      <c r="H242" s="1">
        <f t="shared" si="61"/>
        <v>-110222.22222221959</v>
      </c>
      <c r="I242" s="1">
        <f t="shared" si="53"/>
        <v>-182.78518518518081</v>
      </c>
      <c r="J242" s="1">
        <f t="shared" si="54"/>
        <v>609265.46337917482</v>
      </c>
      <c r="K242" s="1">
        <f t="shared" si="55"/>
        <v>606698.33060350711</v>
      </c>
      <c r="M242">
        <v>232</v>
      </c>
      <c r="N242" s="1">
        <f t="shared" si="62"/>
        <v>-220933.73264835926</v>
      </c>
      <c r="O242" s="1">
        <f t="shared" si="49"/>
        <v>-392.21510664186246</v>
      </c>
      <c r="P242" s="1">
        <f t="shared" si="56"/>
        <v>609265.46337917482</v>
      </c>
      <c r="Q242" s="1">
        <f t="shared" si="57"/>
        <v>797578.9407365357</v>
      </c>
      <c r="S242">
        <v>232</v>
      </c>
      <c r="T242" s="1">
        <f t="shared" si="63"/>
        <v>-210111.11111110961</v>
      </c>
      <c r="U242" s="1">
        <f t="shared" si="50"/>
        <v>-374.26759259259012</v>
      </c>
      <c r="V242" s="1">
        <f t="shared" si="58"/>
        <v>609265.46337917482</v>
      </c>
      <c r="W242" s="1">
        <f t="shared" si="59"/>
        <v>772927.68921383051</v>
      </c>
    </row>
    <row r="243" spans="1:23" x14ac:dyDescent="0.25">
      <c r="A243">
        <v>233</v>
      </c>
      <c r="B243" s="1">
        <f t="shared" si="60"/>
        <v>-130941.87473541968</v>
      </c>
      <c r="C243" s="1">
        <f t="shared" si="48"/>
        <v>-217.14527560290432</v>
      </c>
      <c r="D243" s="1">
        <f t="shared" si="51"/>
        <v>611042.48764736403</v>
      </c>
      <c r="E243" s="1">
        <f t="shared" si="52"/>
        <v>660183.23440396064</v>
      </c>
      <c r="G243">
        <v>233</v>
      </c>
      <c r="H243" s="1">
        <f t="shared" si="61"/>
        <v>-109361.11111110848</v>
      </c>
      <c r="I243" s="1">
        <f t="shared" si="53"/>
        <v>-181.35717592592155</v>
      </c>
      <c r="J243" s="1">
        <f t="shared" si="54"/>
        <v>611042.48764736403</v>
      </c>
      <c r="K243" s="1">
        <f t="shared" si="55"/>
        <v>610694.93591165717</v>
      </c>
      <c r="M243">
        <v>233</v>
      </c>
      <c r="N243" s="1">
        <f t="shared" si="62"/>
        <v>-220470.93736771584</v>
      </c>
      <c r="O243" s="1">
        <f t="shared" si="49"/>
        <v>-391.44763780146212</v>
      </c>
      <c r="P243" s="1">
        <f t="shared" si="56"/>
        <v>611042.48764736403</v>
      </c>
      <c r="Q243" s="1">
        <f t="shared" si="57"/>
        <v>802876.47417021357</v>
      </c>
      <c r="S243">
        <v>233</v>
      </c>
      <c r="T243" s="1">
        <f t="shared" si="63"/>
        <v>-209680.55555555405</v>
      </c>
      <c r="U243" s="1">
        <f t="shared" si="50"/>
        <v>-373.55358796296048</v>
      </c>
      <c r="V243" s="1">
        <f t="shared" si="58"/>
        <v>611042.48764736403</v>
      </c>
      <c r="W243" s="1">
        <f t="shared" si="59"/>
        <v>778132.32492405933</v>
      </c>
    </row>
    <row r="244" spans="1:23" x14ac:dyDescent="0.25">
      <c r="A244">
        <v>234</v>
      </c>
      <c r="B244" s="1">
        <f t="shared" si="60"/>
        <v>-130014.749236452</v>
      </c>
      <c r="C244" s="1">
        <f t="shared" si="48"/>
        <v>-215.6077924837829</v>
      </c>
      <c r="D244" s="1">
        <f t="shared" si="51"/>
        <v>612824.69490300224</v>
      </c>
      <c r="E244" s="1">
        <f t="shared" si="52"/>
        <v>664390.03249674651</v>
      </c>
      <c r="G244">
        <v>234</v>
      </c>
      <c r="H244" s="1">
        <f t="shared" si="61"/>
        <v>-108499.99999999737</v>
      </c>
      <c r="I244" s="1">
        <f t="shared" si="53"/>
        <v>-179.92916666666233</v>
      </c>
      <c r="J244" s="1">
        <f t="shared" si="54"/>
        <v>612824.69490300224</v>
      </c>
      <c r="K244" s="1">
        <f t="shared" si="55"/>
        <v>614716.28276003071</v>
      </c>
      <c r="M244">
        <v>234</v>
      </c>
      <c r="N244" s="1">
        <f t="shared" si="62"/>
        <v>-220007.37461823202</v>
      </c>
      <c r="O244" s="1">
        <f t="shared" si="49"/>
        <v>-390.67889624190144</v>
      </c>
      <c r="P244" s="1">
        <f t="shared" si="56"/>
        <v>612824.69490300224</v>
      </c>
      <c r="Q244" s="1">
        <f t="shared" si="57"/>
        <v>808204.90988225455</v>
      </c>
      <c r="S244">
        <v>234</v>
      </c>
      <c r="T244" s="1">
        <f t="shared" si="63"/>
        <v>-209249.99999999849</v>
      </c>
      <c r="U244" s="1">
        <f t="shared" si="50"/>
        <v>-372.83958333333084</v>
      </c>
      <c r="V244" s="1">
        <f t="shared" si="58"/>
        <v>612824.69490300224</v>
      </c>
      <c r="W244" s="1">
        <f t="shared" si="59"/>
        <v>783368.0350138942</v>
      </c>
    </row>
    <row r="245" spans="1:23" x14ac:dyDescent="0.25">
      <c r="A245">
        <v>235</v>
      </c>
      <c r="B245" s="1">
        <f t="shared" si="60"/>
        <v>-129086.0862543652</v>
      </c>
      <c r="C245" s="1">
        <f t="shared" si="48"/>
        <v>-214.06775970515562</v>
      </c>
      <c r="D245" s="1">
        <f t="shared" si="51"/>
        <v>614612.10026313597</v>
      </c>
      <c r="E245" s="1">
        <f t="shared" si="52"/>
        <v>668621.37024507369</v>
      </c>
      <c r="G245">
        <v>235</v>
      </c>
      <c r="H245" s="1">
        <f t="shared" si="61"/>
        <v>-107638.88888888626</v>
      </c>
      <c r="I245" s="1">
        <f t="shared" si="53"/>
        <v>-178.50115740740304</v>
      </c>
      <c r="J245" s="1">
        <f t="shared" si="54"/>
        <v>614612.10026313597</v>
      </c>
      <c r="K245" s="1">
        <f t="shared" si="55"/>
        <v>618762.51547427906</v>
      </c>
      <c r="M245">
        <v>235</v>
      </c>
      <c r="N245" s="1">
        <f t="shared" si="62"/>
        <v>-219543.04312718863</v>
      </c>
      <c r="O245" s="1">
        <f t="shared" si="49"/>
        <v>-389.9088798525878</v>
      </c>
      <c r="P245" s="1">
        <f t="shared" si="56"/>
        <v>614612.10026313597</v>
      </c>
      <c r="Q245" s="1">
        <f t="shared" si="57"/>
        <v>813564.42813594907</v>
      </c>
      <c r="S245">
        <v>235</v>
      </c>
      <c r="T245" s="1">
        <f t="shared" si="63"/>
        <v>-208819.44444444292</v>
      </c>
      <c r="U245" s="1">
        <f t="shared" si="50"/>
        <v>-372.12557870370119</v>
      </c>
      <c r="V245" s="1">
        <f t="shared" si="58"/>
        <v>614612.10026313597</v>
      </c>
      <c r="W245" s="1">
        <f t="shared" si="59"/>
        <v>788635.00075054937</v>
      </c>
    </row>
    <row r="246" spans="1:23" x14ac:dyDescent="0.25">
      <c r="A246">
        <v>236</v>
      </c>
      <c r="B246" s="1">
        <f t="shared" si="60"/>
        <v>-128155.88323949977</v>
      </c>
      <c r="C246" s="1">
        <f t="shared" si="48"/>
        <v>-212.52517303883712</v>
      </c>
      <c r="D246" s="1">
        <f t="shared" si="51"/>
        <v>616404.7188889035</v>
      </c>
      <c r="E246" s="1">
        <f t="shared" si="52"/>
        <v>672877.39079693274</v>
      </c>
      <c r="G246">
        <v>236</v>
      </c>
      <c r="H246" s="1">
        <f t="shared" si="61"/>
        <v>-106777.77777777515</v>
      </c>
      <c r="I246" s="1">
        <f t="shared" si="53"/>
        <v>-177.07314814814379</v>
      </c>
      <c r="J246" s="1">
        <f t="shared" si="54"/>
        <v>616404.7188889035</v>
      </c>
      <c r="K246" s="1">
        <f t="shared" si="55"/>
        <v>622833.77922195313</v>
      </c>
      <c r="M246">
        <v>236</v>
      </c>
      <c r="N246" s="1">
        <f t="shared" si="62"/>
        <v>-219077.94161975593</v>
      </c>
      <c r="O246" s="1">
        <f t="shared" si="49"/>
        <v>-389.13758651942857</v>
      </c>
      <c r="P246" s="1">
        <f t="shared" si="56"/>
        <v>616404.7188889035</v>
      </c>
      <c r="Q246" s="1">
        <f t="shared" si="57"/>
        <v>818955.21024612349</v>
      </c>
      <c r="S246">
        <v>236</v>
      </c>
      <c r="T246" s="1">
        <f t="shared" si="63"/>
        <v>-208388.88888888736</v>
      </c>
      <c r="U246" s="1">
        <f t="shared" si="50"/>
        <v>-371.41157407407155</v>
      </c>
      <c r="V246" s="1">
        <f t="shared" si="58"/>
        <v>616404.7188889035</v>
      </c>
      <c r="W246" s="1">
        <f t="shared" si="59"/>
        <v>793933.40445863141</v>
      </c>
    </row>
    <row r="247" spans="1:23" x14ac:dyDescent="0.25">
      <c r="A247">
        <v>237</v>
      </c>
      <c r="B247" s="1">
        <f t="shared" si="60"/>
        <v>-127224.13763796803</v>
      </c>
      <c r="C247" s="1">
        <f t="shared" si="48"/>
        <v>-210.98002824963032</v>
      </c>
      <c r="D247" s="1">
        <f t="shared" si="51"/>
        <v>618202.56598566286</v>
      </c>
      <c r="E247" s="1">
        <f t="shared" si="52"/>
        <v>677158.23813534435</v>
      </c>
      <c r="G247">
        <v>237</v>
      </c>
      <c r="H247" s="1">
        <f t="shared" si="61"/>
        <v>-105916.66666666404</v>
      </c>
      <c r="I247" s="1">
        <f t="shared" si="53"/>
        <v>-175.64513888888453</v>
      </c>
      <c r="J247" s="1">
        <f t="shared" si="54"/>
        <v>618202.56598566286</v>
      </c>
      <c r="K247" s="1">
        <f t="shared" si="55"/>
        <v>626930.22001741454</v>
      </c>
      <c r="M247">
        <v>237</v>
      </c>
      <c r="N247" s="1">
        <f t="shared" si="62"/>
        <v>-218612.06881899008</v>
      </c>
      <c r="O247" s="1">
        <f t="shared" si="49"/>
        <v>-388.36501412482522</v>
      </c>
      <c r="P247" s="1">
        <f t="shared" si="56"/>
        <v>618202.56598566286</v>
      </c>
      <c r="Q247" s="1">
        <f t="shared" si="57"/>
        <v>824377.43858527392</v>
      </c>
      <c r="S247">
        <v>237</v>
      </c>
      <c r="T247" s="1">
        <f t="shared" si="63"/>
        <v>-207958.3333333318</v>
      </c>
      <c r="U247" s="1">
        <f t="shared" si="50"/>
        <v>-370.69756944444191</v>
      </c>
      <c r="V247" s="1">
        <f t="shared" si="58"/>
        <v>618202.56598566286</v>
      </c>
      <c r="W247" s="1">
        <f t="shared" si="59"/>
        <v>799263.42952630681</v>
      </c>
    </row>
    <row r="248" spans="1:23" x14ac:dyDescent="0.25">
      <c r="A248">
        <v>238</v>
      </c>
      <c r="B248" s="1">
        <f t="shared" si="60"/>
        <v>-126290.84689164707</v>
      </c>
      <c r="C248" s="1">
        <f t="shared" si="48"/>
        <v>-209.43232109531473</v>
      </c>
      <c r="D248" s="1">
        <f t="shared" si="51"/>
        <v>620005.65680312109</v>
      </c>
      <c r="E248" s="1">
        <f t="shared" si="52"/>
        <v>681464.05708323</v>
      </c>
      <c r="G248">
        <v>238</v>
      </c>
      <c r="H248" s="1">
        <f t="shared" si="61"/>
        <v>-105055.55555555293</v>
      </c>
      <c r="I248" s="1">
        <f t="shared" si="53"/>
        <v>-174.2171296296253</v>
      </c>
      <c r="J248" s="1">
        <f t="shared" si="54"/>
        <v>620005.65680312109</v>
      </c>
      <c r="K248" s="1">
        <f t="shared" si="55"/>
        <v>631051.98472677544</v>
      </c>
      <c r="M248">
        <v>238</v>
      </c>
      <c r="N248" s="1">
        <f t="shared" si="62"/>
        <v>-218145.42344582963</v>
      </c>
      <c r="O248" s="1">
        <f t="shared" si="49"/>
        <v>-387.59116054766747</v>
      </c>
      <c r="P248" s="1">
        <f t="shared" si="56"/>
        <v>620005.65680312109</v>
      </c>
      <c r="Q248" s="1">
        <f t="shared" si="57"/>
        <v>829831.29658973613</v>
      </c>
      <c r="S248">
        <v>238</v>
      </c>
      <c r="T248" s="1">
        <f t="shared" si="63"/>
        <v>-207527.77777777624</v>
      </c>
      <c r="U248" s="1">
        <f t="shared" si="50"/>
        <v>-369.98356481481227</v>
      </c>
      <c r="V248" s="1">
        <f t="shared" si="58"/>
        <v>620005.65680312109</v>
      </c>
      <c r="W248" s="1">
        <f t="shared" si="59"/>
        <v>804625.26041150664</v>
      </c>
    </row>
    <row r="249" spans="1:23" x14ac:dyDescent="0.25">
      <c r="A249">
        <v>239</v>
      </c>
      <c r="B249" s="1">
        <f t="shared" si="60"/>
        <v>-125356.0084381718</v>
      </c>
      <c r="C249" s="1">
        <f t="shared" si="48"/>
        <v>-207.88204732663493</v>
      </c>
      <c r="D249" s="1">
        <f t="shared" si="51"/>
        <v>621814.00663546356</v>
      </c>
      <c r="E249" s="1">
        <f t="shared" si="52"/>
        <v>685794.99330831168</v>
      </c>
      <c r="G249">
        <v>239</v>
      </c>
      <c r="H249" s="1">
        <f t="shared" si="61"/>
        <v>-104194.44444444182</v>
      </c>
      <c r="I249" s="1">
        <f t="shared" si="53"/>
        <v>-172.78912037036602</v>
      </c>
      <c r="J249" s="1">
        <f t="shared" si="54"/>
        <v>621814.00663546356</v>
      </c>
      <c r="K249" s="1">
        <f t="shared" si="55"/>
        <v>635199.22107286681</v>
      </c>
      <c r="M249">
        <v>239</v>
      </c>
      <c r="N249" s="1">
        <f t="shared" si="62"/>
        <v>-217678.00421909199</v>
      </c>
      <c r="O249" s="1">
        <f t="shared" si="49"/>
        <v>-386.81602366332754</v>
      </c>
      <c r="P249" s="1">
        <f t="shared" si="56"/>
        <v>621814.00663546356</v>
      </c>
      <c r="Q249" s="1">
        <f t="shared" si="57"/>
        <v>835316.96876589104</v>
      </c>
      <c r="S249">
        <v>239</v>
      </c>
      <c r="T249" s="1">
        <f t="shared" si="63"/>
        <v>-207097.22222222068</v>
      </c>
      <c r="U249" s="1">
        <f t="shared" si="50"/>
        <v>-369.26956018518263</v>
      </c>
      <c r="V249" s="1">
        <f t="shared" si="58"/>
        <v>621814.00663546356</v>
      </c>
      <c r="W249" s="1">
        <f t="shared" si="59"/>
        <v>810019.08264816646</v>
      </c>
    </row>
    <row r="250" spans="1:23" x14ac:dyDescent="0.25">
      <c r="A250">
        <v>240</v>
      </c>
      <c r="B250" s="1">
        <f t="shared" si="60"/>
        <v>-124419.61971092786</v>
      </c>
      <c r="C250" s="1">
        <f t="shared" si="48"/>
        <v>-206.3292026872887</v>
      </c>
      <c r="D250" s="1">
        <f t="shared" si="51"/>
        <v>623627.63082148368</v>
      </c>
      <c r="E250" s="1">
        <f t="shared" si="52"/>
        <v>690151.1933280396</v>
      </c>
      <c r="G250">
        <v>240</v>
      </c>
      <c r="H250" s="1">
        <f t="shared" si="61"/>
        <v>-103333.33333333071</v>
      </c>
      <c r="I250" s="1">
        <f t="shared" si="53"/>
        <v>-171.36111111110677</v>
      </c>
      <c r="J250" s="1">
        <f t="shared" si="54"/>
        <v>623627.63082148368</v>
      </c>
      <c r="K250" s="1">
        <f t="shared" si="55"/>
        <v>639372.07764023636</v>
      </c>
      <c r="M250">
        <v>240</v>
      </c>
      <c r="N250" s="1">
        <f t="shared" si="62"/>
        <v>-217209.80985547003</v>
      </c>
      <c r="O250" s="1">
        <f t="shared" si="49"/>
        <v>-386.03960134365445</v>
      </c>
      <c r="P250" s="1">
        <f t="shared" si="56"/>
        <v>623627.63082148368</v>
      </c>
      <c r="Q250" s="1">
        <f t="shared" si="57"/>
        <v>840834.64069640683</v>
      </c>
      <c r="S250">
        <v>240</v>
      </c>
      <c r="T250" s="1">
        <f t="shared" si="63"/>
        <v>-206666.66666666511</v>
      </c>
      <c r="U250" s="1">
        <f t="shared" si="50"/>
        <v>-368.55555555555298</v>
      </c>
      <c r="V250" s="1">
        <f t="shared" si="58"/>
        <v>623627.63082148368</v>
      </c>
      <c r="W250" s="1">
        <f t="shared" si="59"/>
        <v>815445.08285250305</v>
      </c>
    </row>
    <row r="251" spans="1:23" x14ac:dyDescent="0.25">
      <c r="A251">
        <v>241</v>
      </c>
      <c r="B251" s="1">
        <f t="shared" si="60"/>
        <v>-123481.67813904457</v>
      </c>
      <c r="C251" s="1">
        <f t="shared" si="48"/>
        <v>-204.7737829139156</v>
      </c>
      <c r="D251" s="1">
        <f t="shared" si="51"/>
        <v>625446.544744713</v>
      </c>
      <c r="E251" s="1">
        <f t="shared" si="52"/>
        <v>694532.80451454932</v>
      </c>
      <c r="G251">
        <v>241</v>
      </c>
      <c r="H251" s="1">
        <f t="shared" si="61"/>
        <v>-102472.2222222196</v>
      </c>
      <c r="I251" s="1">
        <f t="shared" si="53"/>
        <v>-169.93310185184751</v>
      </c>
      <c r="J251" s="1">
        <f t="shared" si="54"/>
        <v>625446.544744713</v>
      </c>
      <c r="K251" s="1">
        <f t="shared" si="55"/>
        <v>643570.70388017478</v>
      </c>
      <c r="M251">
        <v>241</v>
      </c>
      <c r="N251" s="1">
        <f t="shared" si="62"/>
        <v>-216740.83906952839</v>
      </c>
      <c r="O251" s="1">
        <f t="shared" si="49"/>
        <v>-385.26189145696793</v>
      </c>
      <c r="P251" s="1">
        <f t="shared" si="56"/>
        <v>625446.544744713</v>
      </c>
      <c r="Q251" s="1">
        <f t="shared" si="57"/>
        <v>846384.4990465173</v>
      </c>
      <c r="S251">
        <v>241</v>
      </c>
      <c r="T251" s="1">
        <f t="shared" si="63"/>
        <v>-206236.11111110955</v>
      </c>
      <c r="U251" s="1">
        <f t="shared" si="50"/>
        <v>-367.84155092592334</v>
      </c>
      <c r="V251" s="1">
        <f t="shared" si="58"/>
        <v>625446.544744713</v>
      </c>
      <c r="W251" s="1">
        <f t="shared" si="59"/>
        <v>820903.44872932788</v>
      </c>
    </row>
    <row r="252" spans="1:23" x14ac:dyDescent="0.25">
      <c r="A252">
        <v>242</v>
      </c>
      <c r="B252" s="1">
        <f t="shared" si="60"/>
        <v>-122542.18114738791</v>
      </c>
      <c r="C252" s="1">
        <f t="shared" si="48"/>
        <v>-203.21578373608497</v>
      </c>
      <c r="D252" s="1">
        <f t="shared" si="51"/>
        <v>627270.76383355178</v>
      </c>
      <c r="E252" s="1">
        <f t="shared" si="52"/>
        <v>698939.97509964707</v>
      </c>
      <c r="G252">
        <v>242</v>
      </c>
      <c r="H252" s="1">
        <f t="shared" si="61"/>
        <v>-101611.11111110849</v>
      </c>
      <c r="I252" s="1">
        <f t="shared" si="53"/>
        <v>-168.50509259258826</v>
      </c>
      <c r="J252" s="1">
        <f t="shared" si="54"/>
        <v>627270.76383355178</v>
      </c>
      <c r="K252" s="1">
        <f t="shared" si="55"/>
        <v>647795.25011577213</v>
      </c>
      <c r="M252">
        <v>242</v>
      </c>
      <c r="N252" s="1">
        <f t="shared" si="62"/>
        <v>-216271.09057370006</v>
      </c>
      <c r="O252" s="1">
        <f t="shared" si="49"/>
        <v>-384.4828918680526</v>
      </c>
      <c r="P252" s="1">
        <f t="shared" si="56"/>
        <v>627270.76383355178</v>
      </c>
      <c r="Q252" s="1">
        <f t="shared" si="57"/>
        <v>851966.73157033673</v>
      </c>
      <c r="S252">
        <v>242</v>
      </c>
      <c r="T252" s="1">
        <f t="shared" si="63"/>
        <v>-205805.55555555399</v>
      </c>
      <c r="U252" s="1">
        <f t="shared" si="50"/>
        <v>-367.1275462962937</v>
      </c>
      <c r="V252" s="1">
        <f t="shared" si="58"/>
        <v>627270.76383355178</v>
      </c>
      <c r="W252" s="1">
        <f t="shared" si="59"/>
        <v>826394.36907839717</v>
      </c>
    </row>
    <row r="253" spans="1:23" x14ac:dyDescent="0.25">
      <c r="A253">
        <v>243</v>
      </c>
      <c r="B253" s="1">
        <f t="shared" si="60"/>
        <v>-121601.12615655341</v>
      </c>
      <c r="C253" s="1">
        <f t="shared" si="48"/>
        <v>-201.65520087628443</v>
      </c>
      <c r="D253" s="1">
        <f t="shared" si="51"/>
        <v>629100.30356139969</v>
      </c>
      <c r="E253" s="1">
        <f t="shared" si="52"/>
        <v>703372.85417982447</v>
      </c>
      <c r="G253">
        <v>243</v>
      </c>
      <c r="H253" s="1">
        <f t="shared" si="61"/>
        <v>-100749.99999999738</v>
      </c>
      <c r="I253" s="1">
        <f t="shared" si="53"/>
        <v>-167.077083333329</v>
      </c>
      <c r="J253" s="1">
        <f t="shared" si="54"/>
        <v>629100.30356139969</v>
      </c>
      <c r="K253" s="1">
        <f t="shared" si="55"/>
        <v>652045.86754700309</v>
      </c>
      <c r="M253">
        <v>243</v>
      </c>
      <c r="N253" s="1">
        <f t="shared" si="62"/>
        <v>-215800.56307828281</v>
      </c>
      <c r="O253" s="1">
        <f t="shared" si="49"/>
        <v>-383.70260043815233</v>
      </c>
      <c r="P253" s="1">
        <f t="shared" si="56"/>
        <v>629100.30356139969</v>
      </c>
      <c r="Q253" s="1">
        <f t="shared" si="57"/>
        <v>857581.52711721184</v>
      </c>
      <c r="S253">
        <v>243</v>
      </c>
      <c r="T253" s="1">
        <f t="shared" si="63"/>
        <v>-205374.99999999843</v>
      </c>
      <c r="U253" s="1">
        <f t="shared" si="50"/>
        <v>-366.41354166666406</v>
      </c>
      <c r="V253" s="1">
        <f t="shared" si="58"/>
        <v>629100.30356139969</v>
      </c>
      <c r="W253" s="1">
        <f t="shared" si="59"/>
        <v>831918.03380079893</v>
      </c>
    </row>
    <row r="254" spans="1:23" x14ac:dyDescent="0.25">
      <c r="A254">
        <v>244</v>
      </c>
      <c r="B254" s="1">
        <f t="shared" si="60"/>
        <v>-120658.5105828591</v>
      </c>
      <c r="C254" s="1">
        <f t="shared" si="48"/>
        <v>-200.092030049908</v>
      </c>
      <c r="D254" s="1">
        <f t="shared" si="51"/>
        <v>630935.17944678711</v>
      </c>
      <c r="E254" s="1">
        <f t="shared" si="52"/>
        <v>707831.59172130295</v>
      </c>
      <c r="G254">
        <v>244</v>
      </c>
      <c r="H254" s="1">
        <f t="shared" si="61"/>
        <v>-99888.888888886271</v>
      </c>
      <c r="I254" s="1">
        <f t="shared" si="53"/>
        <v>-165.64907407406974</v>
      </c>
      <c r="J254" s="1">
        <f t="shared" si="54"/>
        <v>630935.17944678711</v>
      </c>
      <c r="K254" s="1">
        <f t="shared" si="55"/>
        <v>656322.7082558421</v>
      </c>
      <c r="M254">
        <v>244</v>
      </c>
      <c r="N254" s="1">
        <f t="shared" si="62"/>
        <v>-215329.25529143566</v>
      </c>
      <c r="O254" s="1">
        <f t="shared" si="49"/>
        <v>-382.92101502496416</v>
      </c>
      <c r="P254" s="1">
        <f t="shared" si="56"/>
        <v>630935.17944678711</v>
      </c>
      <c r="Q254" s="1">
        <f t="shared" si="57"/>
        <v>863229.07563811028</v>
      </c>
      <c r="S254">
        <v>244</v>
      </c>
      <c r="T254" s="1">
        <f t="shared" si="63"/>
        <v>-204944.44444444287</v>
      </c>
      <c r="U254" s="1">
        <f t="shared" si="50"/>
        <v>-365.69953703703442</v>
      </c>
      <c r="V254" s="1">
        <f t="shared" si="58"/>
        <v>630935.17944678711</v>
      </c>
      <c r="W254" s="1">
        <f t="shared" si="59"/>
        <v>837474.6339053777</v>
      </c>
    </row>
    <row r="255" spans="1:23" x14ac:dyDescent="0.25">
      <c r="A255">
        <v>245</v>
      </c>
      <c r="B255" s="1">
        <f t="shared" si="60"/>
        <v>-119714.33183833843</v>
      </c>
      <c r="C255" s="1">
        <f t="shared" si="48"/>
        <v>-198.52626696524456</v>
      </c>
      <c r="D255" s="1">
        <f t="shared" si="51"/>
        <v>632775.40705350693</v>
      </c>
      <c r="E255" s="1">
        <f t="shared" si="52"/>
        <v>712316.33856510674</v>
      </c>
      <c r="G255">
        <v>245</v>
      </c>
      <c r="H255" s="1">
        <f t="shared" si="61"/>
        <v>-99027.777777775162</v>
      </c>
      <c r="I255" s="1">
        <f t="shared" si="53"/>
        <v>-164.22106481481049</v>
      </c>
      <c r="J255" s="1">
        <f t="shared" si="54"/>
        <v>632775.40705350693</v>
      </c>
      <c r="K255" s="1">
        <f t="shared" si="55"/>
        <v>660625.92521140852</v>
      </c>
      <c r="M255">
        <v>245</v>
      </c>
      <c r="N255" s="1">
        <f t="shared" si="62"/>
        <v>-214857.16591917534</v>
      </c>
      <c r="O255" s="1">
        <f t="shared" si="49"/>
        <v>-382.13813348263244</v>
      </c>
      <c r="P255" s="1">
        <f t="shared" si="56"/>
        <v>632775.40705350693</v>
      </c>
      <c r="Q255" s="1">
        <f t="shared" si="57"/>
        <v>868909.5681920473</v>
      </c>
      <c r="S255">
        <v>245</v>
      </c>
      <c r="T255" s="1">
        <f t="shared" si="63"/>
        <v>-204513.8888888873</v>
      </c>
      <c r="U255" s="1">
        <f t="shared" si="50"/>
        <v>-364.98553240740478</v>
      </c>
      <c r="V255" s="1">
        <f t="shared" si="58"/>
        <v>632775.40705350693</v>
      </c>
      <c r="W255" s="1">
        <f t="shared" si="59"/>
        <v>843064.36151519616</v>
      </c>
    </row>
    <row r="256" spans="1:23" x14ac:dyDescent="0.25">
      <c r="A256">
        <v>246</v>
      </c>
      <c r="B256" s="1">
        <f t="shared" si="60"/>
        <v>-118768.58733073309</v>
      </c>
      <c r="C256" s="1">
        <f t="shared" si="48"/>
        <v>-196.95790732346572</v>
      </c>
      <c r="D256" s="1">
        <f t="shared" si="51"/>
        <v>634621.00199074636</v>
      </c>
      <c r="E256" s="1">
        <f t="shared" si="52"/>
        <v>716827.24643216596</v>
      </c>
      <c r="G256">
        <v>246</v>
      </c>
      <c r="H256" s="1">
        <f t="shared" si="61"/>
        <v>-98166.666666664052</v>
      </c>
      <c r="I256" s="1">
        <f t="shared" si="53"/>
        <v>-162.79305555555123</v>
      </c>
      <c r="J256" s="1">
        <f t="shared" si="54"/>
        <v>634621.00199074636</v>
      </c>
      <c r="K256" s="1">
        <f t="shared" si="55"/>
        <v>664955.6722751417</v>
      </c>
      <c r="M256">
        <v>246</v>
      </c>
      <c r="N256" s="1">
        <f t="shared" si="62"/>
        <v>-214384.29366537268</v>
      </c>
      <c r="O256" s="1">
        <f t="shared" si="49"/>
        <v>-381.35395366174305</v>
      </c>
      <c r="P256" s="1">
        <f t="shared" si="56"/>
        <v>634621.00199074636</v>
      </c>
      <c r="Q256" s="1">
        <f t="shared" si="57"/>
        <v>874623.19695254904</v>
      </c>
      <c r="S256">
        <v>246</v>
      </c>
      <c r="T256" s="1">
        <f t="shared" si="63"/>
        <v>-204083.33333333174</v>
      </c>
      <c r="U256" s="1">
        <f t="shared" si="50"/>
        <v>-364.27152777777513</v>
      </c>
      <c r="V256" s="1">
        <f t="shared" si="58"/>
        <v>634621.00199074636</v>
      </c>
      <c r="W256" s="1">
        <f t="shared" si="59"/>
        <v>848687.40987403493</v>
      </c>
    </row>
    <row r="257" spans="1:23" x14ac:dyDescent="0.25">
      <c r="A257">
        <v>247</v>
      </c>
      <c r="B257" s="1">
        <f t="shared" si="60"/>
        <v>-117821.27446348597</v>
      </c>
      <c r="C257" s="1">
        <f t="shared" si="48"/>
        <v>-195.38694681861423</v>
      </c>
      <c r="D257" s="1">
        <f t="shared" si="51"/>
        <v>636471.97991321934</v>
      </c>
      <c r="E257" s="1">
        <f t="shared" si="52"/>
        <v>721364.46792844974</v>
      </c>
      <c r="G257">
        <v>247</v>
      </c>
      <c r="H257" s="1">
        <f t="shared" si="61"/>
        <v>-97305.555555552943</v>
      </c>
      <c r="I257" s="1">
        <f t="shared" si="53"/>
        <v>-161.36504629629198</v>
      </c>
      <c r="J257" s="1">
        <f t="shared" si="54"/>
        <v>636471.97991321934</v>
      </c>
      <c r="K257" s="1">
        <f t="shared" si="55"/>
        <v>669312.10420600593</v>
      </c>
      <c r="M257">
        <v>247</v>
      </c>
      <c r="N257" s="1">
        <f t="shared" si="62"/>
        <v>-213910.63723174913</v>
      </c>
      <c r="O257" s="1">
        <f t="shared" si="49"/>
        <v>-380.56847340931733</v>
      </c>
      <c r="P257" s="1">
        <f t="shared" si="56"/>
        <v>636471.97991321934</v>
      </c>
      <c r="Q257" s="1">
        <f t="shared" si="57"/>
        <v>880370.1552141537</v>
      </c>
      <c r="S257">
        <v>247</v>
      </c>
      <c r="T257" s="1">
        <f t="shared" si="63"/>
        <v>-203652.77777777618</v>
      </c>
      <c r="U257" s="1">
        <f t="shared" si="50"/>
        <v>-363.55752314814549</v>
      </c>
      <c r="V257" s="1">
        <f t="shared" si="58"/>
        <v>636471.97991321934</v>
      </c>
      <c r="W257" s="1">
        <f t="shared" si="59"/>
        <v>854343.97335292981</v>
      </c>
    </row>
    <row r="258" spans="1:23" x14ac:dyDescent="0.25">
      <c r="A258">
        <v>248</v>
      </c>
      <c r="B258" s="1">
        <f t="shared" si="60"/>
        <v>-116872.390635734</v>
      </c>
      <c r="C258" s="1">
        <f t="shared" si="48"/>
        <v>-193.81338113759224</v>
      </c>
      <c r="D258" s="1">
        <f t="shared" si="51"/>
        <v>638328.35652129957</v>
      </c>
      <c r="E258" s="1">
        <f t="shared" si="52"/>
        <v>725928.15655012848</v>
      </c>
      <c r="G258">
        <v>248</v>
      </c>
      <c r="H258" s="1">
        <f t="shared" si="61"/>
        <v>-96444.444444441833</v>
      </c>
      <c r="I258" s="1">
        <f t="shared" si="53"/>
        <v>-159.93703703703272</v>
      </c>
      <c r="J258" s="1">
        <f t="shared" si="54"/>
        <v>638328.35652129957</v>
      </c>
      <c r="K258" s="1">
        <f t="shared" si="55"/>
        <v>673695.37666572619</v>
      </c>
      <c r="M258">
        <v>248</v>
      </c>
      <c r="N258" s="1">
        <f t="shared" si="62"/>
        <v>-213436.19531787315</v>
      </c>
      <c r="O258" s="1">
        <f t="shared" si="49"/>
        <v>-379.78169056880631</v>
      </c>
      <c r="P258" s="1">
        <f t="shared" si="56"/>
        <v>638328.35652129957</v>
      </c>
      <c r="Q258" s="1">
        <f t="shared" si="57"/>
        <v>886150.63739895099</v>
      </c>
      <c r="S258">
        <v>248</v>
      </c>
      <c r="T258" s="1">
        <f t="shared" si="63"/>
        <v>-203222.22222222062</v>
      </c>
      <c r="U258" s="1">
        <f t="shared" si="50"/>
        <v>-362.84351851851585</v>
      </c>
      <c r="V258" s="1">
        <f t="shared" si="58"/>
        <v>638328.35652129957</v>
      </c>
      <c r="W258" s="1">
        <f t="shared" si="59"/>
        <v>860034.24745674792</v>
      </c>
    </row>
    <row r="259" spans="1:23" x14ac:dyDescent="0.25">
      <c r="A259">
        <v>249</v>
      </c>
      <c r="B259" s="1">
        <f t="shared" si="60"/>
        <v>-115921.93324230101</v>
      </c>
      <c r="C259" s="1">
        <f t="shared" si="48"/>
        <v>-192.23720596014917</v>
      </c>
      <c r="D259" s="1">
        <f t="shared" si="51"/>
        <v>640190.1475611534</v>
      </c>
      <c r="E259" s="1">
        <f t="shared" si="52"/>
        <v>730518.46668876708</v>
      </c>
      <c r="G259">
        <v>249</v>
      </c>
      <c r="H259" s="1">
        <f t="shared" si="61"/>
        <v>-95583.333333330724</v>
      </c>
      <c r="I259" s="1">
        <f t="shared" si="53"/>
        <v>-158.50902777777347</v>
      </c>
      <c r="J259" s="1">
        <f t="shared" si="54"/>
        <v>640190.1475611534</v>
      </c>
      <c r="K259" s="1">
        <f t="shared" si="55"/>
        <v>678105.64622405404</v>
      </c>
      <c r="M259">
        <v>249</v>
      </c>
      <c r="N259" s="1">
        <f t="shared" si="62"/>
        <v>-212960.96662115667</v>
      </c>
      <c r="O259" s="1">
        <f t="shared" si="49"/>
        <v>-378.9936029800848</v>
      </c>
      <c r="P259" s="1">
        <f t="shared" si="56"/>
        <v>640190.1475611534</v>
      </c>
      <c r="Q259" s="1">
        <f t="shared" si="57"/>
        <v>891964.83906315966</v>
      </c>
      <c r="S259">
        <v>249</v>
      </c>
      <c r="T259" s="1">
        <f t="shared" si="63"/>
        <v>-202791.66666666506</v>
      </c>
      <c r="U259" s="1">
        <f t="shared" si="50"/>
        <v>-362.12951388888621</v>
      </c>
      <c r="V259" s="1">
        <f t="shared" si="58"/>
        <v>640190.1475611534</v>
      </c>
      <c r="W259" s="1">
        <f t="shared" si="59"/>
        <v>865758.42883080128</v>
      </c>
    </row>
    <row r="260" spans="1:23" x14ac:dyDescent="0.25">
      <c r="A260">
        <v>250</v>
      </c>
      <c r="B260" s="1">
        <f t="shared" si="60"/>
        <v>-114969.89967369057</v>
      </c>
      <c r="C260" s="1">
        <f t="shared" si="48"/>
        <v>-190.65841695887022</v>
      </c>
      <c r="D260" s="1">
        <f t="shared" si="51"/>
        <v>642057.36882487347</v>
      </c>
      <c r="E260" s="1">
        <f t="shared" si="52"/>
        <v>735135.55363654776</v>
      </c>
      <c r="G260">
        <v>250</v>
      </c>
      <c r="H260" s="1">
        <f t="shared" si="61"/>
        <v>-94722.222222219614</v>
      </c>
      <c r="I260" s="1">
        <f t="shared" si="53"/>
        <v>-157.08101851851418</v>
      </c>
      <c r="J260" s="1">
        <f t="shared" si="54"/>
        <v>642057.36882487347</v>
      </c>
      <c r="K260" s="1">
        <f t="shared" si="55"/>
        <v>682543.07036406465</v>
      </c>
      <c r="M260">
        <v>250</v>
      </c>
      <c r="N260" s="1">
        <f t="shared" si="62"/>
        <v>-212484.94983685145</v>
      </c>
      <c r="O260" s="1">
        <f t="shared" si="49"/>
        <v>-378.2042084794453</v>
      </c>
      <c r="P260" s="1">
        <f t="shared" si="56"/>
        <v>642057.36882487347</v>
      </c>
      <c r="Q260" s="1">
        <f t="shared" si="57"/>
        <v>897812.95690374286</v>
      </c>
      <c r="S260">
        <v>250</v>
      </c>
      <c r="T260" s="1">
        <f t="shared" si="63"/>
        <v>-202361.11111110949</v>
      </c>
      <c r="U260" s="1">
        <f t="shared" si="50"/>
        <v>-361.41550925925657</v>
      </c>
      <c r="V260" s="1">
        <f t="shared" si="58"/>
        <v>642057.36882487347</v>
      </c>
      <c r="W260" s="1">
        <f t="shared" si="59"/>
        <v>871516.71526749956</v>
      </c>
    </row>
    <row r="261" spans="1:23" x14ac:dyDescent="0.25">
      <c r="A261">
        <v>251</v>
      </c>
      <c r="B261" s="1">
        <f t="shared" si="60"/>
        <v>-114016.28731607886</v>
      </c>
      <c r="C261" s="1">
        <f t="shared" si="48"/>
        <v>-189.0770097991641</v>
      </c>
      <c r="D261" s="1">
        <f t="shared" si="51"/>
        <v>643930.03615061264</v>
      </c>
      <c r="E261" s="1">
        <f t="shared" si="52"/>
        <v>739779.5735915238</v>
      </c>
      <c r="G261">
        <v>251</v>
      </c>
      <c r="H261" s="1">
        <f t="shared" si="61"/>
        <v>-93861.111111108505</v>
      </c>
      <c r="I261" s="1">
        <f t="shared" si="53"/>
        <v>-155.65300925925496</v>
      </c>
      <c r="J261" s="1">
        <f t="shared" si="54"/>
        <v>643930.03615061264</v>
      </c>
      <c r="K261" s="1">
        <f t="shared" si="55"/>
        <v>687007.80748748465</v>
      </c>
      <c r="M261">
        <v>251</v>
      </c>
      <c r="N261" s="1">
        <f t="shared" si="62"/>
        <v>-212008.14365804559</v>
      </c>
      <c r="O261" s="1">
        <f t="shared" si="49"/>
        <v>-377.41350489959228</v>
      </c>
      <c r="P261" s="1">
        <f t="shared" si="56"/>
        <v>643930.03615061264</v>
      </c>
      <c r="Q261" s="1">
        <f t="shared" si="57"/>
        <v>903695.18876506283</v>
      </c>
      <c r="S261">
        <v>251</v>
      </c>
      <c r="T261" s="1">
        <f t="shared" si="63"/>
        <v>-201930.55555555393</v>
      </c>
      <c r="U261" s="1">
        <f t="shared" si="50"/>
        <v>-360.70150462962692</v>
      </c>
      <c r="V261" s="1">
        <f t="shared" si="58"/>
        <v>643930.03615061264</v>
      </c>
      <c r="W261" s="1">
        <f t="shared" si="59"/>
        <v>877309.30571304157</v>
      </c>
    </row>
    <row r="262" spans="1:23" x14ac:dyDescent="0.25">
      <c r="A262">
        <v>252</v>
      </c>
      <c r="B262" s="1">
        <f t="shared" si="60"/>
        <v>-113061.09355130744</v>
      </c>
      <c r="C262" s="1">
        <f t="shared" si="48"/>
        <v>-187.4929801392515</v>
      </c>
      <c r="D262" s="1">
        <f t="shared" si="51"/>
        <v>645808.16542271862</v>
      </c>
      <c r="E262" s="1">
        <f t="shared" si="52"/>
        <v>744450.68366290384</v>
      </c>
      <c r="G262">
        <v>252</v>
      </c>
      <c r="H262" s="1">
        <f t="shared" si="61"/>
        <v>-92999.999999997395</v>
      </c>
      <c r="I262" s="1">
        <f t="shared" si="53"/>
        <v>-154.22499999999567</v>
      </c>
      <c r="J262" s="1">
        <f t="shared" si="54"/>
        <v>645808.16542271862</v>
      </c>
      <c r="K262" s="1">
        <f t="shared" si="55"/>
        <v>691500.01692005061</v>
      </c>
      <c r="M262">
        <v>252</v>
      </c>
      <c r="N262" s="1">
        <f t="shared" si="62"/>
        <v>-211530.5467756599</v>
      </c>
      <c r="O262" s="1">
        <f t="shared" si="49"/>
        <v>-376.62149006963602</v>
      </c>
      <c r="P262" s="1">
        <f t="shared" si="56"/>
        <v>645808.16542271862</v>
      </c>
      <c r="Q262" s="1">
        <f t="shared" si="57"/>
        <v>909611.73364557384</v>
      </c>
      <c r="S262">
        <v>252</v>
      </c>
      <c r="T262" s="1">
        <f t="shared" si="63"/>
        <v>-201499.99999999837</v>
      </c>
      <c r="U262" s="1">
        <f t="shared" si="50"/>
        <v>-359.98749999999728</v>
      </c>
      <c r="V262" s="1">
        <f t="shared" si="58"/>
        <v>645808.16542271862</v>
      </c>
      <c r="W262" s="1">
        <f t="shared" si="59"/>
        <v>883136.40027414542</v>
      </c>
    </row>
    <row r="263" spans="1:23" x14ac:dyDescent="0.25">
      <c r="A263">
        <v>253</v>
      </c>
      <c r="B263" s="1">
        <f t="shared" si="60"/>
        <v>-112104.31575687611</v>
      </c>
      <c r="C263" s="1">
        <f t="shared" si="48"/>
        <v>-185.90632363015288</v>
      </c>
      <c r="D263" s="1">
        <f t="shared" si="51"/>
        <v>647691.77257186826</v>
      </c>
      <c r="E263" s="1">
        <f t="shared" si="52"/>
        <v>749149.04187636694</v>
      </c>
      <c r="G263">
        <v>253</v>
      </c>
      <c r="H263" s="1">
        <f t="shared" si="61"/>
        <v>-92138.888888886286</v>
      </c>
      <c r="I263" s="1">
        <f t="shared" si="53"/>
        <v>-152.79699074073645</v>
      </c>
      <c r="J263" s="1">
        <f t="shared" si="54"/>
        <v>647691.77257186826</v>
      </c>
      <c r="K263" s="1">
        <f t="shared" si="55"/>
        <v>696019.85891689907</v>
      </c>
      <c r="M263">
        <v>253</v>
      </c>
      <c r="N263" s="1">
        <f t="shared" si="62"/>
        <v>-211052.15787844424</v>
      </c>
      <c r="O263" s="1">
        <f t="shared" si="49"/>
        <v>-375.82816181508667</v>
      </c>
      <c r="P263" s="1">
        <f t="shared" si="56"/>
        <v>647691.77257186826</v>
      </c>
      <c r="Q263" s="1">
        <f t="shared" si="57"/>
        <v>915562.79170455446</v>
      </c>
      <c r="S263">
        <v>253</v>
      </c>
      <c r="T263" s="1">
        <f t="shared" si="63"/>
        <v>-201069.44444444281</v>
      </c>
      <c r="U263" s="1">
        <f t="shared" si="50"/>
        <v>-359.27349537036764</v>
      </c>
      <c r="V263" s="1">
        <f t="shared" si="58"/>
        <v>647691.77257186826</v>
      </c>
      <c r="W263" s="1">
        <f t="shared" si="59"/>
        <v>888998.20022481866</v>
      </c>
    </row>
    <row r="264" spans="1:23" x14ac:dyDescent="0.25">
      <c r="A264">
        <v>254</v>
      </c>
      <c r="B264" s="1">
        <f t="shared" si="60"/>
        <v>-111145.95130593568</v>
      </c>
      <c r="C264" s="1">
        <f t="shared" si="48"/>
        <v>-184.31703591567668</v>
      </c>
      <c r="D264" s="1">
        <f t="shared" si="51"/>
        <v>649580.87357520289</v>
      </c>
      <c r="E264" s="1">
        <f t="shared" si="52"/>
        <v>753874.80717940861</v>
      </c>
      <c r="G264">
        <v>254</v>
      </c>
      <c r="H264" s="1">
        <f t="shared" si="61"/>
        <v>-91277.777777775176</v>
      </c>
      <c r="I264" s="1">
        <f t="shared" si="53"/>
        <v>-151.36898148147716</v>
      </c>
      <c r="J264" s="1">
        <f t="shared" si="54"/>
        <v>649580.87357520289</v>
      </c>
      <c r="K264" s="1">
        <f t="shared" si="55"/>
        <v>700567.49466798839</v>
      </c>
      <c r="M264">
        <v>254</v>
      </c>
      <c r="N264" s="1">
        <f t="shared" si="62"/>
        <v>-210572.97565297404</v>
      </c>
      <c r="O264" s="1">
        <f t="shared" si="49"/>
        <v>-375.03351795784863</v>
      </c>
      <c r="P264" s="1">
        <f t="shared" si="56"/>
        <v>649580.87357520289</v>
      </c>
      <c r="Q264" s="1">
        <f t="shared" si="57"/>
        <v>921548.56426887913</v>
      </c>
      <c r="S264">
        <v>254</v>
      </c>
      <c r="T264" s="1">
        <f t="shared" si="63"/>
        <v>-200638.88888888725</v>
      </c>
      <c r="U264" s="1">
        <f t="shared" si="50"/>
        <v>-358.559490740738</v>
      </c>
      <c r="V264" s="1">
        <f t="shared" si="58"/>
        <v>649580.87357520289</v>
      </c>
      <c r="W264" s="1">
        <f t="shared" si="59"/>
        <v>894894.90801316721</v>
      </c>
    </row>
    <row r="265" spans="1:23" x14ac:dyDescent="0.25">
      <c r="A265">
        <v>255</v>
      </c>
      <c r="B265" s="1">
        <f t="shared" si="60"/>
        <v>-110185.99756728078</v>
      </c>
      <c r="C265" s="1">
        <f t="shared" si="48"/>
        <v>-182.7251126324073</v>
      </c>
      <c r="D265" s="1">
        <f t="shared" si="51"/>
        <v>651475.48445646395</v>
      </c>
      <c r="E265" s="1">
        <f t="shared" si="52"/>
        <v>758628.13944671804</v>
      </c>
      <c r="G265">
        <v>255</v>
      </c>
      <c r="H265" s="1">
        <f t="shared" si="61"/>
        <v>-90416.666666664067</v>
      </c>
      <c r="I265" s="1">
        <f t="shared" si="53"/>
        <v>-149.94097222221794</v>
      </c>
      <c r="J265" s="1">
        <f t="shared" si="54"/>
        <v>651475.48445646395</v>
      </c>
      <c r="K265" s="1">
        <f t="shared" si="55"/>
        <v>705143.08630355168</v>
      </c>
      <c r="M265">
        <v>255</v>
      </c>
      <c r="N265" s="1">
        <f t="shared" si="62"/>
        <v>-210092.99878364659</v>
      </c>
      <c r="O265" s="1">
        <f t="shared" si="49"/>
        <v>-374.23755631621395</v>
      </c>
      <c r="P265" s="1">
        <f t="shared" si="56"/>
        <v>651475.48445646395</v>
      </c>
      <c r="Q265" s="1">
        <f t="shared" si="57"/>
        <v>927569.25383982901</v>
      </c>
      <c r="S265">
        <v>255</v>
      </c>
      <c r="T265" s="1">
        <f t="shared" si="63"/>
        <v>-200208.33333333168</v>
      </c>
      <c r="U265" s="1">
        <f t="shared" si="50"/>
        <v>-357.84548611110836</v>
      </c>
      <c r="V265" s="1">
        <f t="shared" si="58"/>
        <v>651475.48445646395</v>
      </c>
      <c r="W265" s="1">
        <f t="shared" si="59"/>
        <v>900826.72726824402</v>
      </c>
    </row>
    <row r="266" spans="1:23" x14ac:dyDescent="0.25">
      <c r="A266">
        <v>256</v>
      </c>
      <c r="B266" s="1">
        <f t="shared" si="60"/>
        <v>-109224.4519053426</v>
      </c>
      <c r="C266" s="1">
        <f t="shared" ref="C266:C329" si="64">B266*int_a_100/12</f>
        <v>-181.13054940969315</v>
      </c>
      <c r="D266" s="1">
        <f t="shared" si="51"/>
        <v>653375.62128612865</v>
      </c>
      <c r="E266" s="1">
        <f t="shared" si="52"/>
        <v>763409.19948558672</v>
      </c>
      <c r="G266">
        <v>256</v>
      </c>
      <c r="H266" s="1">
        <f t="shared" si="61"/>
        <v>-89555.555555552957</v>
      </c>
      <c r="I266" s="1">
        <f t="shared" si="53"/>
        <v>-148.51296296295865</v>
      </c>
      <c r="J266" s="1">
        <f t="shared" si="54"/>
        <v>653375.62128612865</v>
      </c>
      <c r="K266" s="1">
        <f t="shared" si="55"/>
        <v>709746.79689958168</v>
      </c>
      <c r="M266">
        <v>256</v>
      </c>
      <c r="N266" s="1">
        <f t="shared" si="62"/>
        <v>-209612.22595267752</v>
      </c>
      <c r="O266" s="1">
        <f t="shared" ref="O266:O329" si="65">(N266+P$2)*int_a_100/12-P$3</f>
        <v>-373.4402747048569</v>
      </c>
      <c r="P266" s="1">
        <f t="shared" si="56"/>
        <v>653375.62128612865</v>
      </c>
      <c r="Q266" s="1">
        <f t="shared" si="57"/>
        <v>933625.0640999428</v>
      </c>
      <c r="S266">
        <v>256</v>
      </c>
      <c r="T266" s="1">
        <f t="shared" si="63"/>
        <v>-199777.77777777612</v>
      </c>
      <c r="U266" s="1">
        <f t="shared" ref="U266:U329" si="66">(T266+V$2)*int_l_100/12-V$3</f>
        <v>-357.13148148147877</v>
      </c>
      <c r="V266" s="1">
        <f t="shared" si="58"/>
        <v>653375.62128612865</v>
      </c>
      <c r="W266" s="1">
        <f t="shared" si="59"/>
        <v>906793.86280693847</v>
      </c>
    </row>
    <row r="267" spans="1:23" x14ac:dyDescent="0.25">
      <c r="A267">
        <v>257</v>
      </c>
      <c r="B267" s="1">
        <f t="shared" si="60"/>
        <v>-108261.31168018171</v>
      </c>
      <c r="C267" s="1">
        <f t="shared" si="64"/>
        <v>-179.53334186963468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768218.14904134884</v>
      </c>
      <c r="G267">
        <v>257</v>
      </c>
      <c r="H267" s="1">
        <f t="shared" si="61"/>
        <v>-88694.444444441848</v>
      </c>
      <c r="I267" s="1">
        <f t="shared" ref="I267:I330" si="69">H267*int_l_100/12</f>
        <v>-147.0849537036994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714378.79048334772</v>
      </c>
      <c r="M267">
        <v>257</v>
      </c>
      <c r="N267" s="1">
        <f t="shared" si="62"/>
        <v>-209130.65584009708</v>
      </c>
      <c r="O267" s="1">
        <f t="shared" si="65"/>
        <v>-372.64167093482769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939716.19991990726</v>
      </c>
      <c r="S267">
        <v>257</v>
      </c>
      <c r="T267" s="1">
        <f t="shared" si="63"/>
        <v>-199347.22222222056</v>
      </c>
      <c r="U267" s="1">
        <f t="shared" si="66"/>
        <v>-356.41747685184907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912796.5206409049</v>
      </c>
    </row>
    <row r="268" spans="1:23" x14ac:dyDescent="0.25">
      <c r="A268">
        <v>258</v>
      </c>
      <c r="B268" s="1">
        <f t="shared" ref="B268:B331" si="76">B267+C$3+C267</f>
        <v>-107296.57424748076</v>
      </c>
      <c r="C268" s="1">
        <f t="shared" si="64"/>
        <v>-177.93348562707229</v>
      </c>
      <c r="D268" s="1">
        <f t="shared" si="67"/>
        <v>657192.53730707604</v>
      </c>
      <c r="E268" s="1">
        <f t="shared" si="68"/>
        <v>773055.15080285282</v>
      </c>
      <c r="G268">
        <v>258</v>
      </c>
      <c r="H268" s="1">
        <f t="shared" ref="H268:H331" si="77">H267+I$2/360</f>
        <v>-87833.333333330738</v>
      </c>
      <c r="I268" s="1">
        <f t="shared" si="69"/>
        <v>-145.65694444444014</v>
      </c>
      <c r="J268" s="1">
        <f t="shared" si="70"/>
        <v>657192.53730707604</v>
      </c>
      <c r="K268" s="1">
        <f t="shared" si="71"/>
        <v>719039.23203894508</v>
      </c>
      <c r="M268">
        <v>258</v>
      </c>
      <c r="N268" s="1">
        <f t="shared" ref="N268:N331" si="78">N267+O$3+(O267+P$3)</f>
        <v>-208648.28712374662</v>
      </c>
      <c r="O268" s="1">
        <f t="shared" si="65"/>
        <v>-371.84174281354649</v>
      </c>
      <c r="P268" s="1">
        <f t="shared" si="72"/>
        <v>657192.53730707604</v>
      </c>
      <c r="Q268" s="1">
        <f t="shared" si="73"/>
        <v>945842.8673654882</v>
      </c>
      <c r="S268">
        <v>258</v>
      </c>
      <c r="T268" s="1">
        <f t="shared" ref="T268:T331" si="79">T267+U$2/360</f>
        <v>-198916.666666665</v>
      </c>
      <c r="U268" s="1">
        <f t="shared" si="66"/>
        <v>-355.70347222221949</v>
      </c>
      <c r="V268" s="1">
        <f t="shared" si="74"/>
        <v>657192.53730707604</v>
      </c>
      <c r="W268" s="1">
        <f t="shared" si="75"/>
        <v>918834.90798353252</v>
      </c>
    </row>
    <row r="269" spans="1:23" x14ac:dyDescent="0.25">
      <c r="A269">
        <v>259</v>
      </c>
      <c r="B269" s="1">
        <f t="shared" si="76"/>
        <v>-106330.23695853725</v>
      </c>
      <c r="C269" s="1">
        <f t="shared" si="64"/>
        <v>-176.33097628957429</v>
      </c>
      <c r="D269" s="1">
        <f t="shared" si="67"/>
        <v>659109.34887422167</v>
      </c>
      <c r="E269" s="1">
        <f t="shared" si="68"/>
        <v>777920.36840796564</v>
      </c>
      <c r="G269">
        <v>259</v>
      </c>
      <c r="H269" s="1">
        <f t="shared" si="77"/>
        <v>-86972.222222219629</v>
      </c>
      <c r="I269" s="1">
        <f t="shared" si="69"/>
        <v>-144.22893518518089</v>
      </c>
      <c r="J269" s="1">
        <f t="shared" si="70"/>
        <v>659109.34887422167</v>
      </c>
      <c r="K269" s="1">
        <f t="shared" si="71"/>
        <v>723728.28751287586</v>
      </c>
      <c r="M269">
        <v>259</v>
      </c>
      <c r="N269" s="1">
        <f t="shared" si="78"/>
        <v>-208165.11847927488</v>
      </c>
      <c r="O269" s="1">
        <f t="shared" si="65"/>
        <v>-371.04048814479751</v>
      </c>
      <c r="P269" s="1">
        <f t="shared" si="72"/>
        <v>659109.34887422167</v>
      </c>
      <c r="Q269" s="1">
        <f t="shared" si="73"/>
        <v>952005.27370450168</v>
      </c>
      <c r="S269">
        <v>259</v>
      </c>
      <c r="T269" s="1">
        <f t="shared" si="79"/>
        <v>-198486.11111110944</v>
      </c>
      <c r="U269" s="1">
        <f t="shared" si="66"/>
        <v>-354.98946759258979</v>
      </c>
      <c r="V269" s="1">
        <f t="shared" si="74"/>
        <v>659109.34887422167</v>
      </c>
      <c r="W269" s="1">
        <f t="shared" si="75"/>
        <v>924909.23325695505</v>
      </c>
    </row>
    <row r="270" spans="1:23" x14ac:dyDescent="0.25">
      <c r="A270">
        <v>260</v>
      </c>
      <c r="B270" s="1">
        <f t="shared" si="76"/>
        <v>-105362.29716025625</v>
      </c>
      <c r="C270" s="1">
        <f t="shared" si="64"/>
        <v>-174.72580945742496</v>
      </c>
      <c r="D270" s="1">
        <f t="shared" si="67"/>
        <v>661031.75114177144</v>
      </c>
      <c r="E270" s="1">
        <f t="shared" si="68"/>
        <v>782813.96644910821</v>
      </c>
      <c r="G270">
        <v>260</v>
      </c>
      <c r="H270" s="1">
        <f t="shared" si="77"/>
        <v>-86111.111111108519</v>
      </c>
      <c r="I270" s="1">
        <f t="shared" si="69"/>
        <v>-142.80092592592163</v>
      </c>
      <c r="J270" s="1">
        <f t="shared" si="70"/>
        <v>661031.75114177144</v>
      </c>
      <c r="K270" s="1">
        <f t="shared" si="71"/>
        <v>728446.12381966389</v>
      </c>
      <c r="M270">
        <v>260</v>
      </c>
      <c r="N270" s="1">
        <f t="shared" si="78"/>
        <v>-207681.14858013438</v>
      </c>
      <c r="O270" s="1">
        <f t="shared" si="65"/>
        <v>-370.23790472872287</v>
      </c>
      <c r="P270" s="1">
        <f t="shared" si="72"/>
        <v>661031.75114177144</v>
      </c>
      <c r="Q270" s="1">
        <f t="shared" si="73"/>
        <v>958203.62741382606</v>
      </c>
      <c r="S270">
        <v>260</v>
      </c>
      <c r="T270" s="1">
        <f t="shared" si="79"/>
        <v>-198055.55555555387</v>
      </c>
      <c r="U270" s="1">
        <f t="shared" si="66"/>
        <v>-354.27546296296021</v>
      </c>
      <c r="V270" s="1">
        <f t="shared" si="74"/>
        <v>661031.75114177144</v>
      </c>
      <c r="W270" s="1">
        <f t="shared" si="75"/>
        <v>931019.70609910227</v>
      </c>
    </row>
    <row r="271" spans="1:23" x14ac:dyDescent="0.25">
      <c r="A271">
        <v>261</v>
      </c>
      <c r="B271" s="1">
        <f t="shared" si="76"/>
        <v>-104392.75219514308</v>
      </c>
      <c r="C271" s="1">
        <f t="shared" si="64"/>
        <v>-173.11798072361228</v>
      </c>
      <c r="D271" s="1">
        <f t="shared" si="67"/>
        <v>662959.76041593496</v>
      </c>
      <c r="E271" s="1">
        <f t="shared" si="68"/>
        <v>787736.11047882412</v>
      </c>
      <c r="G271">
        <v>261</v>
      </c>
      <c r="H271" s="1">
        <f t="shared" si="77"/>
        <v>-85249.99999999741</v>
      </c>
      <c r="I271" s="1">
        <f t="shared" si="69"/>
        <v>-141.37291666666238</v>
      </c>
      <c r="J271" s="1">
        <f t="shared" si="70"/>
        <v>662959.76041593496</v>
      </c>
      <c r="K271" s="1">
        <f t="shared" si="71"/>
        <v>733192.9088475008</v>
      </c>
      <c r="M271">
        <v>261</v>
      </c>
      <c r="N271" s="1">
        <f t="shared" si="78"/>
        <v>-207196.3760975778</v>
      </c>
      <c r="O271" s="1">
        <f t="shared" si="65"/>
        <v>-369.43399036181654</v>
      </c>
      <c r="P271" s="1">
        <f t="shared" si="72"/>
        <v>662959.76041593496</v>
      </c>
      <c r="Q271" s="1">
        <f t="shared" si="73"/>
        <v>964438.13818645477</v>
      </c>
      <c r="S271">
        <v>261</v>
      </c>
      <c r="T271" s="1">
        <f t="shared" si="79"/>
        <v>-197624.99999999831</v>
      </c>
      <c r="U271" s="1">
        <f t="shared" si="66"/>
        <v>-353.56145833333051</v>
      </c>
      <c r="V271" s="1">
        <f t="shared" si="74"/>
        <v>662959.76041593496</v>
      </c>
      <c r="W271" s="1">
        <f t="shared" si="75"/>
        <v>937166.53737079166</v>
      </c>
    </row>
    <row r="272" spans="1:23" x14ac:dyDescent="0.25">
      <c r="A272">
        <v>262</v>
      </c>
      <c r="B272" s="1">
        <f t="shared" si="76"/>
        <v>-103421.59940129612</v>
      </c>
      <c r="C272" s="1">
        <f t="shared" si="64"/>
        <v>-171.50748567381606</v>
      </c>
      <c r="D272" s="1">
        <f t="shared" si="67"/>
        <v>664893.39305048145</v>
      </c>
      <c r="E272" s="1">
        <f t="shared" si="68"/>
        <v>792686.96701538004</v>
      </c>
      <c r="G272">
        <v>262</v>
      </c>
      <c r="H272" s="1">
        <f t="shared" si="77"/>
        <v>-84388.8888888863</v>
      </c>
      <c r="I272" s="1">
        <f t="shared" si="69"/>
        <v>-139.94490740740312</v>
      </c>
      <c r="J272" s="1">
        <f t="shared" si="70"/>
        <v>664893.39305048145</v>
      </c>
      <c r="K272" s="1">
        <f t="shared" si="71"/>
        <v>737968.8114639261</v>
      </c>
      <c r="M272">
        <v>262</v>
      </c>
      <c r="N272" s="1">
        <f t="shared" si="78"/>
        <v>-206710.79970065432</v>
      </c>
      <c r="O272" s="1">
        <f t="shared" si="65"/>
        <v>-368.62874283691843</v>
      </c>
      <c r="P272" s="1">
        <f t="shared" si="72"/>
        <v>664893.39305048145</v>
      </c>
      <c r="Q272" s="1">
        <f t="shared" si="73"/>
        <v>970709.01693859056</v>
      </c>
      <c r="S272">
        <v>262</v>
      </c>
      <c r="T272" s="1">
        <f t="shared" si="79"/>
        <v>-197194.44444444275</v>
      </c>
      <c r="U272" s="1">
        <f t="shared" si="66"/>
        <v>-352.84745370370092</v>
      </c>
      <c r="V272" s="1">
        <f t="shared" si="74"/>
        <v>664893.39305048145</v>
      </c>
      <c r="W272" s="1">
        <f t="shared" si="75"/>
        <v>943349.93916286202</v>
      </c>
    </row>
    <row r="273" spans="1:23" x14ac:dyDescent="0.25">
      <c r="A273">
        <v>263</v>
      </c>
      <c r="B273" s="1">
        <f t="shared" si="76"/>
        <v>-102448.83611239935</v>
      </c>
      <c r="C273" s="1">
        <f t="shared" si="64"/>
        <v>-169.89431988639561</v>
      </c>
      <c r="D273" s="1">
        <f t="shared" si="67"/>
        <v>666832.66544687864</v>
      </c>
      <c r="E273" s="1">
        <f t="shared" si="68"/>
        <v>797666.70354839927</v>
      </c>
      <c r="G273">
        <v>263</v>
      </c>
      <c r="H273" s="1">
        <f t="shared" si="77"/>
        <v>-83527.777777775191</v>
      </c>
      <c r="I273" s="1">
        <f t="shared" si="69"/>
        <v>-138.51689814814387</v>
      </c>
      <c r="J273" s="1">
        <f t="shared" si="70"/>
        <v>666832.66544687864</v>
      </c>
      <c r="K273" s="1">
        <f t="shared" si="71"/>
        <v>742774.00152153976</v>
      </c>
      <c r="M273">
        <v>263</v>
      </c>
      <c r="N273" s="1">
        <f t="shared" si="78"/>
        <v>-206224.41805620593</v>
      </c>
      <c r="O273" s="1">
        <f t="shared" si="65"/>
        <v>-367.82215994320819</v>
      </c>
      <c r="P273" s="1">
        <f t="shared" si="72"/>
        <v>666832.66544687864</v>
      </c>
      <c r="Q273" s="1">
        <f t="shared" si="73"/>
        <v>977016.47581678047</v>
      </c>
      <c r="S273">
        <v>263</v>
      </c>
      <c r="T273" s="1">
        <f t="shared" si="79"/>
        <v>-196763.88888888719</v>
      </c>
      <c r="U273" s="1">
        <f t="shared" si="66"/>
        <v>-352.13344907407128</v>
      </c>
      <c r="V273" s="1">
        <f t="shared" si="74"/>
        <v>666832.66544687864</v>
      </c>
      <c r="W273" s="1">
        <f t="shared" si="75"/>
        <v>949570.12480334914</v>
      </c>
    </row>
    <row r="274" spans="1:23" x14ac:dyDescent="0.25">
      <c r="A274">
        <v>264</v>
      </c>
      <c r="B274" s="1">
        <f t="shared" si="76"/>
        <v>-101474.45965771517</v>
      </c>
      <c r="C274" s="1">
        <f t="shared" si="64"/>
        <v>-168.27847893237768</v>
      </c>
      <c r="D274" s="1">
        <f t="shared" si="67"/>
        <v>668777.594054432</v>
      </c>
      <c r="E274" s="1">
        <f t="shared" si="68"/>
        <v>802675.48854452779</v>
      </c>
      <c r="G274">
        <v>264</v>
      </c>
      <c r="H274" s="1">
        <f t="shared" si="77"/>
        <v>-82666.666666664081</v>
      </c>
      <c r="I274" s="1">
        <f t="shared" si="69"/>
        <v>-137.08888888888461</v>
      </c>
      <c r="J274" s="1">
        <f t="shared" si="70"/>
        <v>668777.594054432</v>
      </c>
      <c r="K274" s="1">
        <f t="shared" si="71"/>
        <v>747608.64986374881</v>
      </c>
      <c r="M274">
        <v>264</v>
      </c>
      <c r="N274" s="1">
        <f t="shared" si="78"/>
        <v>-205737.22982886384</v>
      </c>
      <c r="O274" s="1">
        <f t="shared" si="65"/>
        <v>-367.01423946619923</v>
      </c>
      <c r="P274" s="1">
        <f t="shared" si="72"/>
        <v>668777.594054432</v>
      </c>
      <c r="Q274" s="1">
        <f t="shared" si="73"/>
        <v>983360.72820509307</v>
      </c>
      <c r="S274">
        <v>264</v>
      </c>
      <c r="T274" s="1">
        <f t="shared" si="79"/>
        <v>-196333.33333333163</v>
      </c>
      <c r="U274" s="1">
        <f t="shared" si="66"/>
        <v>-351.41944444444164</v>
      </c>
      <c r="V274" s="1">
        <f t="shared" si="74"/>
        <v>668777.594054432</v>
      </c>
      <c r="W274" s="1">
        <f t="shared" si="75"/>
        <v>955827.308864702</v>
      </c>
    </row>
    <row r="275" spans="1:23" x14ac:dyDescent="0.25">
      <c r="A275">
        <v>265</v>
      </c>
      <c r="B275" s="1">
        <f t="shared" si="76"/>
        <v>-100498.46736207696</v>
      </c>
      <c r="C275" s="1">
        <f t="shared" si="64"/>
        <v>-166.65995837544429</v>
      </c>
      <c r="D275" s="1">
        <f t="shared" si="67"/>
        <v>670728.19537042407</v>
      </c>
      <c r="E275" s="1">
        <f t="shared" si="68"/>
        <v>807713.49145313364</v>
      </c>
      <c r="G275">
        <v>265</v>
      </c>
      <c r="H275" s="1">
        <f t="shared" si="77"/>
        <v>-81805.555555552972</v>
      </c>
      <c r="I275" s="1">
        <f t="shared" si="69"/>
        <v>-135.66087962962536</v>
      </c>
      <c r="J275" s="1">
        <f t="shared" si="70"/>
        <v>670728.19537042407</v>
      </c>
      <c r="K275" s="1">
        <f t="shared" si="71"/>
        <v>752472.92833054659</v>
      </c>
      <c r="M275">
        <v>265</v>
      </c>
      <c r="N275" s="1">
        <f t="shared" si="78"/>
        <v>-205249.23368104475</v>
      </c>
      <c r="O275" s="1">
        <f t="shared" si="65"/>
        <v>-366.20497918773253</v>
      </c>
      <c r="P275" s="1">
        <f t="shared" si="72"/>
        <v>670728.19537042407</v>
      </c>
      <c r="Q275" s="1">
        <f t="shared" si="73"/>
        <v>989741.98873233749</v>
      </c>
      <c r="S275">
        <v>265</v>
      </c>
      <c r="T275" s="1">
        <f t="shared" si="79"/>
        <v>-195902.77777777606</v>
      </c>
      <c r="U275" s="1">
        <f t="shared" si="66"/>
        <v>-350.705439814812</v>
      </c>
      <c r="V275" s="1">
        <f t="shared" si="74"/>
        <v>670728.19537042407</v>
      </c>
      <c r="W275" s="1">
        <f t="shared" si="75"/>
        <v>962121.70717104245</v>
      </c>
    </row>
    <row r="276" spans="1:23" x14ac:dyDescent="0.25">
      <c r="A276">
        <v>266</v>
      </c>
      <c r="B276" s="1">
        <f t="shared" si="76"/>
        <v>-99520.856545881819</v>
      </c>
      <c r="C276" s="1">
        <f t="shared" si="64"/>
        <v>-165.03875377192068</v>
      </c>
      <c r="D276" s="1">
        <f t="shared" si="67"/>
        <v>672684.48594025453</v>
      </c>
      <c r="E276" s="1">
        <f t="shared" si="68"/>
        <v>812780.88271203975</v>
      </c>
      <c r="G276">
        <v>266</v>
      </c>
      <c r="H276" s="1">
        <f t="shared" si="77"/>
        <v>-80944.444444441862</v>
      </c>
      <c r="I276" s="1">
        <f t="shared" si="69"/>
        <v>-134.2328703703661</v>
      </c>
      <c r="J276" s="1">
        <f t="shared" si="70"/>
        <v>672684.48594025453</v>
      </c>
      <c r="K276" s="1">
        <f t="shared" si="71"/>
        <v>757367.00976432662</v>
      </c>
      <c r="M276">
        <v>266</v>
      </c>
      <c r="N276" s="1">
        <f t="shared" si="78"/>
        <v>-204760.42827294717</v>
      </c>
      <c r="O276" s="1">
        <f t="shared" si="65"/>
        <v>-365.39437688597076</v>
      </c>
      <c r="P276" s="1">
        <f t="shared" si="72"/>
        <v>672684.48594025453</v>
      </c>
      <c r="Q276" s="1">
        <f t="shared" si="73"/>
        <v>996160.47327932424</v>
      </c>
      <c r="S276">
        <v>266</v>
      </c>
      <c r="T276" s="1">
        <f t="shared" si="79"/>
        <v>-195472.2222222205</v>
      </c>
      <c r="U276" s="1">
        <f t="shared" si="66"/>
        <v>-349.99143518518235</v>
      </c>
      <c r="V276" s="1">
        <f t="shared" si="74"/>
        <v>672684.48594025453</v>
      </c>
      <c r="W276" s="1">
        <f t="shared" si="75"/>
        <v>968453.53680546617</v>
      </c>
    </row>
    <row r="277" spans="1:23" x14ac:dyDescent="0.25">
      <c r="A277">
        <v>267</v>
      </c>
      <c r="B277" s="1">
        <f t="shared" si="76"/>
        <v>-98541.624525083156</v>
      </c>
      <c r="C277" s="1">
        <f t="shared" si="64"/>
        <v>-163.41486067076292</v>
      </c>
      <c r="D277" s="1">
        <f t="shared" si="67"/>
        <v>674646.48235758033</v>
      </c>
      <c r="E277" s="1">
        <f t="shared" si="68"/>
        <v>817877.83375328942</v>
      </c>
      <c r="G277">
        <v>267</v>
      </c>
      <c r="H277" s="1">
        <f t="shared" si="77"/>
        <v>-80083.333333330753</v>
      </c>
      <c r="I277" s="1">
        <f t="shared" si="69"/>
        <v>-132.80486111110685</v>
      </c>
      <c r="J277" s="1">
        <f t="shared" si="70"/>
        <v>674646.48235758033</v>
      </c>
      <c r="K277" s="1">
        <f t="shared" si="71"/>
        <v>762291.06801572966</v>
      </c>
      <c r="M277">
        <v>267</v>
      </c>
      <c r="N277" s="1">
        <f t="shared" si="78"/>
        <v>-204270.81226254784</v>
      </c>
      <c r="O277" s="1">
        <f t="shared" si="65"/>
        <v>-364.58243033539185</v>
      </c>
      <c r="P277" s="1">
        <f t="shared" si="72"/>
        <v>674646.48235758033</v>
      </c>
      <c r="Q277" s="1">
        <f t="shared" si="73"/>
        <v>1002616.3989861684</v>
      </c>
      <c r="S277">
        <v>267</v>
      </c>
      <c r="T277" s="1">
        <f t="shared" si="79"/>
        <v>-195041.66666666494</v>
      </c>
      <c r="U277" s="1">
        <f t="shared" si="66"/>
        <v>-349.27743055555271</v>
      </c>
      <c r="V277" s="1">
        <f t="shared" si="74"/>
        <v>674646.48235758033</v>
      </c>
      <c r="W277" s="1">
        <f t="shared" si="75"/>
        <v>974823.01611738699</v>
      </c>
    </row>
    <row r="278" spans="1:23" x14ac:dyDescent="0.25">
      <c r="A278">
        <v>268</v>
      </c>
      <c r="B278" s="1">
        <f t="shared" si="76"/>
        <v>-97560.768611183332</v>
      </c>
      <c r="C278" s="1">
        <f t="shared" si="64"/>
        <v>-161.7882746135457</v>
      </c>
      <c r="D278" s="1">
        <f t="shared" si="67"/>
        <v>676614.20126445661</v>
      </c>
      <c r="E278" s="1">
        <f t="shared" si="68"/>
        <v>823004.51700894639</v>
      </c>
      <c r="G278">
        <v>268</v>
      </c>
      <c r="H278" s="1">
        <f t="shared" si="77"/>
        <v>-79222.222222219643</v>
      </c>
      <c r="I278" s="1">
        <f t="shared" si="69"/>
        <v>-131.37685185184759</v>
      </c>
      <c r="J278" s="1">
        <f t="shared" si="70"/>
        <v>676614.20126445661</v>
      </c>
      <c r="K278" s="1">
        <f t="shared" si="71"/>
        <v>767245.27794952516</v>
      </c>
      <c r="M278">
        <v>268</v>
      </c>
      <c r="N278" s="1">
        <f t="shared" si="78"/>
        <v>-203780.38430559795</v>
      </c>
      <c r="O278" s="1">
        <f t="shared" si="65"/>
        <v>-363.76913730678325</v>
      </c>
      <c r="P278" s="1">
        <f t="shared" si="72"/>
        <v>676614.20126445661</v>
      </c>
      <c r="Q278" s="1">
        <f t="shared" si="73"/>
        <v>1009109.9842596358</v>
      </c>
      <c r="S278">
        <v>268</v>
      </c>
      <c r="T278" s="1">
        <f t="shared" si="79"/>
        <v>-194611.11111110938</v>
      </c>
      <c r="U278" s="1">
        <f t="shared" si="66"/>
        <v>-348.56342592592307</v>
      </c>
      <c r="V278" s="1">
        <f t="shared" si="74"/>
        <v>676614.20126445661</v>
      </c>
      <c r="W278" s="1">
        <f t="shared" si="75"/>
        <v>981230.36472992366</v>
      </c>
    </row>
    <row r="279" spans="1:23" x14ac:dyDescent="0.25">
      <c r="A279">
        <v>269</v>
      </c>
      <c r="B279" s="1">
        <f t="shared" si="76"/>
        <v>-96578.286111226291</v>
      </c>
      <c r="C279" s="1">
        <f t="shared" si="64"/>
        <v>-160.15899113445028</v>
      </c>
      <c r="D279" s="1">
        <f t="shared" si="67"/>
        <v>678587.65935147798</v>
      </c>
      <c r="E279" s="1">
        <f t="shared" si="68"/>
        <v>828161.10591692803</v>
      </c>
      <c r="G279">
        <v>269</v>
      </c>
      <c r="H279" s="1">
        <f t="shared" si="77"/>
        <v>-78361.111111108534</v>
      </c>
      <c r="I279" s="1">
        <f t="shared" si="69"/>
        <v>-129.94884259258831</v>
      </c>
      <c r="J279" s="1">
        <f t="shared" si="70"/>
        <v>678587.65935147798</v>
      </c>
      <c r="K279" s="1">
        <f t="shared" si="71"/>
        <v>772229.81545052712</v>
      </c>
      <c r="M279">
        <v>269</v>
      </c>
      <c r="N279" s="1">
        <f t="shared" si="78"/>
        <v>-203289.14305561944</v>
      </c>
      <c r="O279" s="1">
        <f t="shared" si="65"/>
        <v>-362.9544955672356</v>
      </c>
      <c r="P279" s="1">
        <f t="shared" si="72"/>
        <v>678587.65935147798</v>
      </c>
      <c r="Q279" s="1">
        <f t="shared" si="73"/>
        <v>1015641.4487805318</v>
      </c>
      <c r="S279">
        <v>269</v>
      </c>
      <c r="T279" s="1">
        <f t="shared" si="79"/>
        <v>-194180.55555555382</v>
      </c>
      <c r="U279" s="1">
        <f t="shared" si="66"/>
        <v>-347.84942129629343</v>
      </c>
      <c r="V279" s="1">
        <f t="shared" si="74"/>
        <v>678587.65935147798</v>
      </c>
      <c r="W279" s="1">
        <f t="shared" si="75"/>
        <v>987675.80354732985</v>
      </c>
    </row>
    <row r="280" spans="1:23" x14ac:dyDescent="0.25">
      <c r="A280">
        <v>270</v>
      </c>
      <c r="B280" s="1">
        <f t="shared" si="76"/>
        <v>-95594.174327790155</v>
      </c>
      <c r="C280" s="1">
        <f t="shared" si="64"/>
        <v>-158.52700576025202</v>
      </c>
      <c r="D280" s="1">
        <f t="shared" si="67"/>
        <v>680566.87335791974</v>
      </c>
      <c r="E280" s="1">
        <f t="shared" si="68"/>
        <v>833347.77492687292</v>
      </c>
      <c r="G280">
        <v>270</v>
      </c>
      <c r="H280" s="1">
        <f t="shared" si="77"/>
        <v>-77499.999999997424</v>
      </c>
      <c r="I280" s="1">
        <f t="shared" si="69"/>
        <v>-128.52083333332908</v>
      </c>
      <c r="J280" s="1">
        <f t="shared" si="70"/>
        <v>680566.87335791974</v>
      </c>
      <c r="K280" s="1">
        <f t="shared" si="71"/>
        <v>777244.85742954409</v>
      </c>
      <c r="M280">
        <v>270</v>
      </c>
      <c r="N280" s="1">
        <f t="shared" si="78"/>
        <v>-202797.08716390139</v>
      </c>
      <c r="O280" s="1">
        <f t="shared" si="65"/>
        <v>-362.13850288013646</v>
      </c>
      <c r="P280" s="1">
        <f t="shared" si="72"/>
        <v>680566.87335791974</v>
      </c>
      <c r="Q280" s="1">
        <f t="shared" si="73"/>
        <v>1022211.0135111329</v>
      </c>
      <c r="S280">
        <v>270</v>
      </c>
      <c r="T280" s="1">
        <f t="shared" si="79"/>
        <v>-193749.99999999825</v>
      </c>
      <c r="U280" s="1">
        <f t="shared" si="66"/>
        <v>-347.13541666666379</v>
      </c>
      <c r="V280" s="1">
        <f t="shared" si="74"/>
        <v>680566.87335791974</v>
      </c>
      <c r="W280" s="1">
        <f t="shared" si="75"/>
        <v>994159.55476246716</v>
      </c>
    </row>
    <row r="281" spans="1:23" x14ac:dyDescent="0.25">
      <c r="A281">
        <v>271</v>
      </c>
      <c r="B281" s="1">
        <f t="shared" si="76"/>
        <v>-94608.430558979817</v>
      </c>
      <c r="C281" s="1">
        <f t="shared" si="64"/>
        <v>-156.89231401030821</v>
      </c>
      <c r="D281" s="1">
        <f t="shared" si="67"/>
        <v>682551.86007188039</v>
      </c>
      <c r="E281" s="1">
        <f t="shared" si="68"/>
        <v>838564.69950604253</v>
      </c>
      <c r="G281">
        <v>271</v>
      </c>
      <c r="H281" s="1">
        <f t="shared" si="77"/>
        <v>-76638.888888886315</v>
      </c>
      <c r="I281" s="1">
        <f t="shared" si="69"/>
        <v>-127.09282407406981</v>
      </c>
      <c r="J281" s="1">
        <f t="shared" si="70"/>
        <v>682551.86007188039</v>
      </c>
      <c r="K281" s="1">
        <f t="shared" si="71"/>
        <v>782290.58182936453</v>
      </c>
      <c r="M281">
        <v>271</v>
      </c>
      <c r="N281" s="1">
        <f t="shared" si="78"/>
        <v>-202304.21527949625</v>
      </c>
      <c r="O281" s="1">
        <f t="shared" si="65"/>
        <v>-361.32115700516459</v>
      </c>
      <c r="P281" s="1">
        <f t="shared" si="72"/>
        <v>682551.86007188039</v>
      </c>
      <c r="Q281" s="1">
        <f t="shared" si="73"/>
        <v>1028818.9007026626</v>
      </c>
      <c r="S281">
        <v>271</v>
      </c>
      <c r="T281" s="1">
        <f t="shared" si="79"/>
        <v>-193319.44444444269</v>
      </c>
      <c r="U281" s="1">
        <f t="shared" si="66"/>
        <v>-346.42141203703414</v>
      </c>
      <c r="V281" s="1">
        <f t="shared" si="74"/>
        <v>682551.86007188039</v>
      </c>
      <c r="W281" s="1">
        <f t="shared" si="75"/>
        <v>1000681.8418643224</v>
      </c>
    </row>
    <row r="282" spans="1:23" x14ac:dyDescent="0.25">
      <c r="A282">
        <v>272</v>
      </c>
      <c r="B282" s="1">
        <f t="shared" si="76"/>
        <v>-93621.052098419546</v>
      </c>
      <c r="C282" s="1">
        <f t="shared" si="64"/>
        <v>-155.25491139654577</v>
      </c>
      <c r="D282" s="1">
        <f t="shared" si="67"/>
        <v>684542.63633042341</v>
      </c>
      <c r="E282" s="1">
        <f t="shared" si="68"/>
        <v>843812.05614525732</v>
      </c>
      <c r="G282">
        <v>272</v>
      </c>
      <c r="H282" s="1">
        <f t="shared" si="77"/>
        <v>-75777.777777775205</v>
      </c>
      <c r="I282" s="1">
        <f t="shared" si="69"/>
        <v>-125.66481481481055</v>
      </c>
      <c r="J282" s="1">
        <f t="shared" si="70"/>
        <v>684542.63633042341</v>
      </c>
      <c r="K282" s="1">
        <f t="shared" si="71"/>
        <v>787367.16763077653</v>
      </c>
      <c r="M282">
        <v>272</v>
      </c>
      <c r="N282" s="1">
        <f t="shared" si="78"/>
        <v>-201810.52604921613</v>
      </c>
      <c r="O282" s="1">
        <f t="shared" si="65"/>
        <v>-360.50245569828343</v>
      </c>
      <c r="P282" s="1">
        <f t="shared" si="72"/>
        <v>684542.63633042341</v>
      </c>
      <c r="Q282" s="1">
        <f t="shared" si="73"/>
        <v>1035465.3339028097</v>
      </c>
      <c r="S282">
        <v>272</v>
      </c>
      <c r="T282" s="1">
        <f t="shared" si="79"/>
        <v>-192888.88888888713</v>
      </c>
      <c r="U282" s="1">
        <f t="shared" si="66"/>
        <v>-345.7074074074045</v>
      </c>
      <c r="V282" s="1">
        <f t="shared" si="74"/>
        <v>684542.63633042341</v>
      </c>
      <c r="W282" s="1">
        <f t="shared" si="75"/>
        <v>1007242.889645568</v>
      </c>
    </row>
    <row r="283" spans="1:23" x14ac:dyDescent="0.25">
      <c r="A283">
        <v>273</v>
      </c>
      <c r="B283" s="1">
        <f t="shared" si="76"/>
        <v>-92632.036235245512</v>
      </c>
      <c r="C283" s="1">
        <f t="shared" si="64"/>
        <v>-153.61479342344882</v>
      </c>
      <c r="D283" s="1">
        <f t="shared" si="67"/>
        <v>686539.21901972045</v>
      </c>
      <c r="E283" s="1">
        <f t="shared" si="68"/>
        <v>849090.0223648675</v>
      </c>
      <c r="G283">
        <v>273</v>
      </c>
      <c r="H283" s="1">
        <f t="shared" si="77"/>
        <v>-74916.666666664096</v>
      </c>
      <c r="I283" s="1">
        <f t="shared" si="69"/>
        <v>-124.2368055555513</v>
      </c>
      <c r="J283" s="1">
        <f t="shared" si="70"/>
        <v>686539.21901972045</v>
      </c>
      <c r="K283" s="1">
        <f t="shared" si="71"/>
        <v>792474.79485862271</v>
      </c>
      <c r="M283">
        <v>273</v>
      </c>
      <c r="N283" s="1">
        <f t="shared" si="78"/>
        <v>-201316.01811762914</v>
      </c>
      <c r="O283" s="1">
        <f t="shared" si="65"/>
        <v>-359.68239671173501</v>
      </c>
      <c r="P283" s="1">
        <f t="shared" si="72"/>
        <v>686539.21901972045</v>
      </c>
      <c r="Q283" s="1">
        <f t="shared" si="73"/>
        <v>1042150.5379632908</v>
      </c>
      <c r="S283">
        <v>273</v>
      </c>
      <c r="T283" s="1">
        <f t="shared" si="79"/>
        <v>-192458.33333333157</v>
      </c>
      <c r="U283" s="1">
        <f t="shared" si="66"/>
        <v>-344.99340277777486</v>
      </c>
      <c r="V283" s="1">
        <f t="shared" si="74"/>
        <v>686539.21901972045</v>
      </c>
      <c r="W283" s="1">
        <f t="shared" si="75"/>
        <v>1013842.9242101671</v>
      </c>
    </row>
    <row r="284" spans="1:23" x14ac:dyDescent="0.25">
      <c r="A284">
        <v>274</v>
      </c>
      <c r="B284" s="1">
        <f t="shared" si="76"/>
        <v>-91641.380254098374</v>
      </c>
      <c r="C284" s="1">
        <f t="shared" si="64"/>
        <v>-151.97195558804648</v>
      </c>
      <c r="D284" s="1">
        <f t="shared" si="67"/>
        <v>688541.62507519464</v>
      </c>
      <c r="E284" s="1">
        <f t="shared" si="68"/>
        <v>854398.77672075876</v>
      </c>
      <c r="G284">
        <v>274</v>
      </c>
      <c r="H284" s="1">
        <f t="shared" si="77"/>
        <v>-74055.555555552986</v>
      </c>
      <c r="I284" s="1">
        <f t="shared" si="69"/>
        <v>-122.80879629629204</v>
      </c>
      <c r="J284" s="1">
        <f t="shared" si="70"/>
        <v>688541.62507519464</v>
      </c>
      <c r="K284" s="1">
        <f t="shared" si="71"/>
        <v>797613.64458789071</v>
      </c>
      <c r="M284">
        <v>274</v>
      </c>
      <c r="N284" s="1">
        <f t="shared" si="78"/>
        <v>-200820.69012705557</v>
      </c>
      <c r="O284" s="1">
        <f t="shared" si="65"/>
        <v>-358.86097779403383</v>
      </c>
      <c r="P284" s="1">
        <f t="shared" si="72"/>
        <v>688541.62507519464</v>
      </c>
      <c r="Q284" s="1">
        <f t="shared" si="73"/>
        <v>1048874.7390474582</v>
      </c>
      <c r="S284">
        <v>274</v>
      </c>
      <c r="T284" s="1">
        <f t="shared" si="79"/>
        <v>-192027.77777777601</v>
      </c>
      <c r="U284" s="1">
        <f t="shared" si="66"/>
        <v>-344.27939814814522</v>
      </c>
      <c r="V284" s="1">
        <f t="shared" si="74"/>
        <v>688541.62507519464</v>
      </c>
      <c r="W284" s="1">
        <f t="shared" si="75"/>
        <v>1020482.1729810227</v>
      </c>
    </row>
    <row r="285" spans="1:23" x14ac:dyDescent="0.25">
      <c r="A285">
        <v>275</v>
      </c>
      <c r="B285" s="1">
        <f t="shared" si="76"/>
        <v>-90649.081435115833</v>
      </c>
      <c r="C285" s="1">
        <f t="shared" si="64"/>
        <v>-150.32639337990042</v>
      </c>
      <c r="D285" s="1">
        <f t="shared" si="67"/>
        <v>690549.87148166401</v>
      </c>
      <c r="E285" s="1">
        <f t="shared" si="68"/>
        <v>859738.49881039269</v>
      </c>
      <c r="G285">
        <v>275</v>
      </c>
      <c r="H285" s="1">
        <f t="shared" si="77"/>
        <v>-73194.444444441877</v>
      </c>
      <c r="I285" s="1">
        <f t="shared" si="69"/>
        <v>-121.38078703703279</v>
      </c>
      <c r="J285" s="1">
        <f t="shared" si="70"/>
        <v>690549.87148166401</v>
      </c>
      <c r="K285" s="1">
        <f t="shared" si="71"/>
        <v>802783.89894983859</v>
      </c>
      <c r="M285">
        <v>275</v>
      </c>
      <c r="N285" s="1">
        <f t="shared" si="78"/>
        <v>-200324.54071756432</v>
      </c>
      <c r="O285" s="1">
        <f t="shared" si="65"/>
        <v>-358.03819668996084</v>
      </c>
      <c r="P285" s="1">
        <f t="shared" si="72"/>
        <v>690549.87148166401</v>
      </c>
      <c r="Q285" s="1">
        <f t="shared" si="73"/>
        <v>1055638.1646379496</v>
      </c>
      <c r="S285">
        <v>275</v>
      </c>
      <c r="T285" s="1">
        <f t="shared" si="79"/>
        <v>-191597.22222222044</v>
      </c>
      <c r="U285" s="1">
        <f t="shared" si="66"/>
        <v>-343.56539351851558</v>
      </c>
      <c r="V285" s="1">
        <f t="shared" si="74"/>
        <v>690549.87148166401</v>
      </c>
      <c r="W285" s="1">
        <f t="shared" si="75"/>
        <v>1027160.8647076713</v>
      </c>
    </row>
    <row r="286" spans="1:23" x14ac:dyDescent="0.25">
      <c r="A286">
        <v>276</v>
      </c>
      <c r="B286" s="1">
        <f t="shared" si="76"/>
        <v>-89655.137053925151</v>
      </c>
      <c r="C286" s="1">
        <f t="shared" si="64"/>
        <v>-148.67810228109255</v>
      </c>
      <c r="D286" s="1">
        <f t="shared" si="67"/>
        <v>692563.97527348553</v>
      </c>
      <c r="E286" s="1">
        <f t="shared" si="68"/>
        <v>865109.36927888286</v>
      </c>
      <c r="G286">
        <v>276</v>
      </c>
      <c r="H286" s="1">
        <f t="shared" si="77"/>
        <v>-72333.333333330767</v>
      </c>
      <c r="I286" s="1">
        <f t="shared" si="69"/>
        <v>-119.95277777777352</v>
      </c>
      <c r="J286" s="1">
        <f t="shared" si="70"/>
        <v>692563.97527348553</v>
      </c>
      <c r="K286" s="1">
        <f t="shared" si="71"/>
        <v>807985.74113815709</v>
      </c>
      <c r="M286">
        <v>276</v>
      </c>
      <c r="N286" s="1">
        <f t="shared" si="78"/>
        <v>-199827.568526969</v>
      </c>
      <c r="O286" s="1">
        <f t="shared" si="65"/>
        <v>-357.21405114055693</v>
      </c>
      <c r="P286" s="1">
        <f t="shared" si="72"/>
        <v>692563.97527348553</v>
      </c>
      <c r="Q286" s="1">
        <f t="shared" si="73"/>
        <v>1062441.0435443856</v>
      </c>
      <c r="S286">
        <v>276</v>
      </c>
      <c r="T286" s="1">
        <f t="shared" si="79"/>
        <v>-191166.66666666488</v>
      </c>
      <c r="U286" s="1">
        <f t="shared" si="66"/>
        <v>-342.85138888888594</v>
      </c>
      <c r="V286" s="1">
        <f t="shared" si="74"/>
        <v>692563.97527348553</v>
      </c>
      <c r="W286" s="1">
        <f t="shared" si="75"/>
        <v>1033879.2294740217</v>
      </c>
    </row>
    <row r="287" spans="1:23" x14ac:dyDescent="0.25">
      <c r="A287">
        <v>277</v>
      </c>
      <c r="B287" s="1">
        <f t="shared" si="76"/>
        <v>-88659.544381635656</v>
      </c>
      <c r="C287" s="1">
        <f t="shared" si="64"/>
        <v>-147.02707776621247</v>
      </c>
      <c r="D287" s="1">
        <f t="shared" si="67"/>
        <v>694583.95353469986</v>
      </c>
      <c r="E287" s="1">
        <f t="shared" si="68"/>
        <v>870511.56982510583</v>
      </c>
      <c r="G287">
        <v>277</v>
      </c>
      <c r="H287" s="1">
        <f t="shared" si="77"/>
        <v>-71472.222222219658</v>
      </c>
      <c r="I287" s="1">
        <f t="shared" si="69"/>
        <v>-118.52476851851428</v>
      </c>
      <c r="J287" s="1">
        <f t="shared" si="70"/>
        <v>694583.95353469986</v>
      </c>
      <c r="K287" s="1">
        <f t="shared" si="71"/>
        <v>813219.3554151667</v>
      </c>
      <c r="M287">
        <v>277</v>
      </c>
      <c r="N287" s="1">
        <f t="shared" si="78"/>
        <v>-199329.77219082427</v>
      </c>
      <c r="O287" s="1">
        <f t="shared" si="65"/>
        <v>-356.38853888311689</v>
      </c>
      <c r="P287" s="1">
        <f t="shared" si="72"/>
        <v>694583.95353469986</v>
      </c>
      <c r="Q287" s="1">
        <f t="shared" si="73"/>
        <v>1069283.6059111091</v>
      </c>
      <c r="S287">
        <v>277</v>
      </c>
      <c r="T287" s="1">
        <f t="shared" si="79"/>
        <v>-190736.11111110932</v>
      </c>
      <c r="U287" s="1">
        <f t="shared" si="66"/>
        <v>-342.13738425925629</v>
      </c>
      <c r="V287" s="1">
        <f t="shared" si="74"/>
        <v>694583.95353469986</v>
      </c>
      <c r="W287" s="1">
        <f t="shared" si="75"/>
        <v>1040637.4987061388</v>
      </c>
    </row>
    <row r="288" spans="1:23" x14ac:dyDescent="0.25">
      <c r="A288">
        <v>278</v>
      </c>
      <c r="B288" s="1">
        <f t="shared" si="76"/>
        <v>-87662.30068483128</v>
      </c>
      <c r="C288" s="1">
        <f t="shared" si="64"/>
        <v>-145.37331530234522</v>
      </c>
      <c r="D288" s="1">
        <f t="shared" si="67"/>
        <v>696609.82339917612</v>
      </c>
      <c r="E288" s="1">
        <f t="shared" si="68"/>
        <v>875945.28320784844</v>
      </c>
      <c r="G288">
        <v>278</v>
      </c>
      <c r="H288" s="1">
        <f t="shared" si="77"/>
        <v>-70611.111111108548</v>
      </c>
      <c r="I288" s="1">
        <f t="shared" si="69"/>
        <v>-117.09675925925501</v>
      </c>
      <c r="J288" s="1">
        <f t="shared" si="70"/>
        <v>696609.82339917612</v>
      </c>
      <c r="K288" s="1">
        <f t="shared" si="71"/>
        <v>818484.92711805145</v>
      </c>
      <c r="M288">
        <v>278</v>
      </c>
      <c r="N288" s="1">
        <f t="shared" si="78"/>
        <v>-198831.1503424221</v>
      </c>
      <c r="O288" s="1">
        <f t="shared" si="65"/>
        <v>-355.56165765118334</v>
      </c>
      <c r="P288" s="1">
        <f t="shared" si="72"/>
        <v>696609.82339917612</v>
      </c>
      <c r="Q288" s="1">
        <f t="shared" si="73"/>
        <v>1076166.083224972</v>
      </c>
      <c r="S288">
        <v>278</v>
      </c>
      <c r="T288" s="1">
        <f t="shared" si="79"/>
        <v>-190305.55555555376</v>
      </c>
      <c r="U288" s="1">
        <f t="shared" si="66"/>
        <v>-341.42337962962665</v>
      </c>
      <c r="V288" s="1">
        <f t="shared" si="74"/>
        <v>696609.82339917612</v>
      </c>
      <c r="W288" s="1">
        <f t="shared" si="75"/>
        <v>1047435.9051800729</v>
      </c>
    </row>
    <row r="289" spans="1:23" x14ac:dyDescent="0.25">
      <c r="A289">
        <v>279</v>
      </c>
      <c r="B289" s="1">
        <f t="shared" si="76"/>
        <v>-86663.403225563045</v>
      </c>
      <c r="C289" s="1">
        <f t="shared" si="64"/>
        <v>-143.7168103490587</v>
      </c>
      <c r="D289" s="1">
        <f t="shared" si="67"/>
        <v>698641.60205075704</v>
      </c>
      <c r="E289" s="1">
        <f t="shared" si="68"/>
        <v>881410.69325199036</v>
      </c>
      <c r="G289">
        <v>279</v>
      </c>
      <c r="H289" s="1">
        <f t="shared" si="77"/>
        <v>-69749.999999997439</v>
      </c>
      <c r="I289" s="1">
        <f t="shared" si="69"/>
        <v>-115.66874999999577</v>
      </c>
      <c r="J289" s="1">
        <f t="shared" si="70"/>
        <v>698641.60205075704</v>
      </c>
      <c r="K289" s="1">
        <f t="shared" si="71"/>
        <v>823782.64266512904</v>
      </c>
      <c r="M289">
        <v>279</v>
      </c>
      <c r="N289" s="1">
        <f t="shared" si="78"/>
        <v>-198331.70161278799</v>
      </c>
      <c r="O289" s="1">
        <f t="shared" si="65"/>
        <v>-354.73340517454011</v>
      </c>
      <c r="P289" s="1">
        <f t="shared" si="72"/>
        <v>698641.60205075704</v>
      </c>
      <c r="Q289" s="1">
        <f t="shared" si="73"/>
        <v>1083088.7083231658</v>
      </c>
      <c r="S289">
        <v>279</v>
      </c>
      <c r="T289" s="1">
        <f t="shared" si="79"/>
        <v>-189874.9999999982</v>
      </c>
      <c r="U289" s="1">
        <f t="shared" si="66"/>
        <v>-340.70937499999701</v>
      </c>
      <c r="V289" s="1">
        <f t="shared" si="74"/>
        <v>698641.60205075704</v>
      </c>
      <c r="W289" s="1">
        <f t="shared" si="75"/>
        <v>1054274.6830297343</v>
      </c>
    </row>
    <row r="290" spans="1:23" x14ac:dyDescent="0.25">
      <c r="A290">
        <v>280</v>
      </c>
      <c r="B290" s="1">
        <f t="shared" si="76"/>
        <v>-85662.849261341515</v>
      </c>
      <c r="C290" s="1">
        <f t="shared" si="64"/>
        <v>-142.05755835839136</v>
      </c>
      <c r="D290" s="1">
        <f t="shared" si="67"/>
        <v>700679.30672340514</v>
      </c>
      <c r="E290" s="1">
        <f t="shared" si="68"/>
        <v>886907.98485472309</v>
      </c>
      <c r="G290">
        <v>280</v>
      </c>
      <c r="H290" s="1">
        <f t="shared" si="77"/>
        <v>-68888.888888886329</v>
      </c>
      <c r="I290" s="1">
        <f t="shared" si="69"/>
        <v>-114.2407407407365</v>
      </c>
      <c r="J290" s="1">
        <f t="shared" si="70"/>
        <v>700679.30672340514</v>
      </c>
      <c r="K290" s="1">
        <f t="shared" si="71"/>
        <v>829112.68956215703</v>
      </c>
      <c r="M290">
        <v>280</v>
      </c>
      <c r="N290" s="1">
        <f t="shared" si="78"/>
        <v>-197831.42463067724</v>
      </c>
      <c r="O290" s="1">
        <f t="shared" si="65"/>
        <v>-353.90377917920642</v>
      </c>
      <c r="P290" s="1">
        <f t="shared" si="72"/>
        <v>700679.30672340514</v>
      </c>
      <c r="Q290" s="1">
        <f t="shared" si="73"/>
        <v>1090051.7154010988</v>
      </c>
      <c r="S290">
        <v>280</v>
      </c>
      <c r="T290" s="1">
        <f t="shared" si="79"/>
        <v>-189444.44444444263</v>
      </c>
      <c r="U290" s="1">
        <f t="shared" si="66"/>
        <v>-339.99537037036737</v>
      </c>
      <c r="V290" s="1">
        <f t="shared" si="74"/>
        <v>700679.30672340514</v>
      </c>
      <c r="W290" s="1">
        <f t="shared" si="75"/>
        <v>1061154.0677548153</v>
      </c>
    </row>
    <row r="291" spans="1:23" x14ac:dyDescent="0.25">
      <c r="A291">
        <v>281</v>
      </c>
      <c r="B291" s="1">
        <f t="shared" si="76"/>
        <v>-84660.636045129315</v>
      </c>
      <c r="C291" s="1">
        <f t="shared" si="64"/>
        <v>-140.39555477483944</v>
      </c>
      <c r="D291" s="1">
        <f t="shared" si="67"/>
        <v>702722.95470134844</v>
      </c>
      <c r="E291" s="1">
        <f t="shared" si="68"/>
        <v>892437.3439918051</v>
      </c>
      <c r="G291">
        <v>281</v>
      </c>
      <c r="H291" s="1">
        <f t="shared" si="77"/>
        <v>-68027.77777777522</v>
      </c>
      <c r="I291" s="1">
        <f t="shared" si="69"/>
        <v>-112.81273148147726</v>
      </c>
      <c r="J291" s="1">
        <f t="shared" si="70"/>
        <v>702722.95470134844</v>
      </c>
      <c r="K291" s="1">
        <f t="shared" si="71"/>
        <v>834475.25640867697</v>
      </c>
      <c r="M291">
        <v>281</v>
      </c>
      <c r="N291" s="1">
        <f t="shared" si="78"/>
        <v>-197330.31802257115</v>
      </c>
      <c r="O291" s="1">
        <f t="shared" si="65"/>
        <v>-353.07277738743051</v>
      </c>
      <c r="P291" s="1">
        <f t="shared" si="72"/>
        <v>702722.95470134844</v>
      </c>
      <c r="Q291" s="1">
        <f t="shared" si="73"/>
        <v>1097055.3400203199</v>
      </c>
      <c r="S291">
        <v>281</v>
      </c>
      <c r="T291" s="1">
        <f t="shared" si="79"/>
        <v>-189013.88888888707</v>
      </c>
      <c r="U291" s="1">
        <f t="shared" si="66"/>
        <v>-339.28136574073773</v>
      </c>
      <c r="V291" s="1">
        <f t="shared" si="74"/>
        <v>702722.95470134844</v>
      </c>
      <c r="W291" s="1">
        <f t="shared" si="75"/>
        <v>1068074.2962287555</v>
      </c>
    </row>
    <row r="292" spans="1:23" x14ac:dyDescent="0.25">
      <c r="A292">
        <v>282</v>
      </c>
      <c r="B292" s="1">
        <f t="shared" si="76"/>
        <v>-83656.760825333564</v>
      </c>
      <c r="C292" s="1">
        <f t="shared" si="64"/>
        <v>-138.73079503534484</v>
      </c>
      <c r="D292" s="1">
        <f t="shared" si="67"/>
        <v>704772.56331922743</v>
      </c>
      <c r="E292" s="1">
        <f t="shared" si="68"/>
        <v>897998.95772385341</v>
      </c>
      <c r="G292">
        <v>282</v>
      </c>
      <c r="H292" s="1">
        <f t="shared" si="77"/>
        <v>-67166.66666666411</v>
      </c>
      <c r="I292" s="1">
        <f t="shared" si="69"/>
        <v>-111.38472222221799</v>
      </c>
      <c r="J292" s="1">
        <f t="shared" si="70"/>
        <v>704772.56331922743</v>
      </c>
      <c r="K292" s="1">
        <f t="shared" si="71"/>
        <v>839870.5329043942</v>
      </c>
      <c r="M292">
        <v>282</v>
      </c>
      <c r="N292" s="1">
        <f t="shared" si="78"/>
        <v>-196828.38041267329</v>
      </c>
      <c r="O292" s="1">
        <f t="shared" si="65"/>
        <v>-352.24039751768322</v>
      </c>
      <c r="P292" s="1">
        <f t="shared" si="72"/>
        <v>704772.56331922743</v>
      </c>
      <c r="Q292" s="1">
        <f t="shared" si="73"/>
        <v>1104099.8191164865</v>
      </c>
      <c r="S292">
        <v>282</v>
      </c>
      <c r="T292" s="1">
        <f t="shared" si="79"/>
        <v>-188583.33333333151</v>
      </c>
      <c r="U292" s="1">
        <f t="shared" si="66"/>
        <v>-338.56736111110808</v>
      </c>
      <c r="V292" s="1">
        <f t="shared" si="74"/>
        <v>704772.56331922743</v>
      </c>
      <c r="W292" s="1">
        <f t="shared" si="75"/>
        <v>1075035.6067067566</v>
      </c>
    </row>
    <row r="293" spans="1:23" x14ac:dyDescent="0.25">
      <c r="A293">
        <v>283</v>
      </c>
      <c r="B293" s="1">
        <f t="shared" si="76"/>
        <v>-82651.220845798322</v>
      </c>
      <c r="C293" s="1">
        <f t="shared" si="64"/>
        <v>-137.06327456928224</v>
      </c>
      <c r="D293" s="1">
        <f t="shared" si="67"/>
        <v>706828.14996224188</v>
      </c>
      <c r="E293" s="1">
        <f t="shared" si="68"/>
        <v>903593.01420267206</v>
      </c>
      <c r="G293">
        <v>283</v>
      </c>
      <c r="H293" s="1">
        <f t="shared" si="77"/>
        <v>-66305.555555553001</v>
      </c>
      <c r="I293" s="1">
        <f t="shared" si="69"/>
        <v>-109.95671296295872</v>
      </c>
      <c r="J293" s="1">
        <f t="shared" si="70"/>
        <v>706828.14996224188</v>
      </c>
      <c r="K293" s="1">
        <f t="shared" si="71"/>
        <v>845298.70985559584</v>
      </c>
      <c r="M293">
        <v>283</v>
      </c>
      <c r="N293" s="1">
        <f t="shared" si="78"/>
        <v>-196325.61042290568</v>
      </c>
      <c r="O293" s="1">
        <f t="shared" si="65"/>
        <v>-351.40663728465194</v>
      </c>
      <c r="P293" s="1">
        <f t="shared" si="72"/>
        <v>706828.14996224188</v>
      </c>
      <c r="Q293" s="1">
        <f t="shared" si="73"/>
        <v>1111185.3910073806</v>
      </c>
      <c r="S293">
        <v>283</v>
      </c>
      <c r="T293" s="1">
        <f t="shared" si="79"/>
        <v>-188152.77777777595</v>
      </c>
      <c r="U293" s="1">
        <f t="shared" si="66"/>
        <v>-337.85335648147844</v>
      </c>
      <c r="V293" s="1">
        <f t="shared" si="74"/>
        <v>706828.14996224188</v>
      </c>
      <c r="W293" s="1">
        <f t="shared" si="75"/>
        <v>1082038.2388338423</v>
      </c>
    </row>
    <row r="294" spans="1:23" x14ac:dyDescent="0.25">
      <c r="A294">
        <v>284</v>
      </c>
      <c r="B294" s="1">
        <f t="shared" si="76"/>
        <v>-81644.013345797022</v>
      </c>
      <c r="C294" s="1">
        <f t="shared" si="64"/>
        <v>-135.39298879844674</v>
      </c>
      <c r="D294" s="1">
        <f t="shared" si="67"/>
        <v>708889.73206629837</v>
      </c>
      <c r="E294" s="1">
        <f t="shared" si="68"/>
        <v>909219.70267761708</v>
      </c>
      <c r="G294">
        <v>284</v>
      </c>
      <c r="H294" s="1">
        <f t="shared" si="77"/>
        <v>-65444.444444441891</v>
      </c>
      <c r="I294" s="1">
        <f t="shared" si="69"/>
        <v>-108.52870370369948</v>
      </c>
      <c r="J294" s="1">
        <f t="shared" si="70"/>
        <v>708889.73206629837</v>
      </c>
      <c r="K294" s="1">
        <f t="shared" si="71"/>
        <v>850759.97918160539</v>
      </c>
      <c r="M294">
        <v>284</v>
      </c>
      <c r="N294" s="1">
        <f t="shared" si="78"/>
        <v>-195822.00667290503</v>
      </c>
      <c r="O294" s="1">
        <f t="shared" si="65"/>
        <v>-350.57149439923421</v>
      </c>
      <c r="P294" s="1">
        <f t="shared" si="72"/>
        <v>708889.73206629837</v>
      </c>
      <c r="Q294" s="1">
        <f t="shared" si="73"/>
        <v>1118312.2954009715</v>
      </c>
      <c r="S294">
        <v>284</v>
      </c>
      <c r="T294" s="1">
        <f t="shared" si="79"/>
        <v>-187722.22222222039</v>
      </c>
      <c r="U294" s="1">
        <f t="shared" si="66"/>
        <v>-337.1393518518488</v>
      </c>
      <c r="V294" s="1">
        <f t="shared" si="74"/>
        <v>708889.73206629837</v>
      </c>
      <c r="W294" s="1">
        <f t="shared" si="75"/>
        <v>1089082.4336529658</v>
      </c>
    </row>
    <row r="295" spans="1:23" x14ac:dyDescent="0.25">
      <c r="A295">
        <v>285</v>
      </c>
      <c r="B295" s="1">
        <f t="shared" si="76"/>
        <v>-80635.135560024879</v>
      </c>
      <c r="C295" s="1">
        <f t="shared" si="64"/>
        <v>-133.71993313704127</v>
      </c>
      <c r="D295" s="1">
        <f t="shared" si="67"/>
        <v>710957.32711815846</v>
      </c>
      <c r="E295" s="1">
        <f t="shared" si="68"/>
        <v>914879.21350199939</v>
      </c>
      <c r="G295">
        <v>285</v>
      </c>
      <c r="H295" s="1">
        <f t="shared" si="77"/>
        <v>-64583.333333330782</v>
      </c>
      <c r="I295" s="1">
        <f t="shared" si="69"/>
        <v>-107.10069444444021</v>
      </c>
      <c r="J295" s="1">
        <f t="shared" si="70"/>
        <v>710957.32711815846</v>
      </c>
      <c r="K295" s="1">
        <f t="shared" si="71"/>
        <v>856254.53392127587</v>
      </c>
      <c r="M295">
        <v>285</v>
      </c>
      <c r="N295" s="1">
        <f t="shared" si="78"/>
        <v>-195317.56778001896</v>
      </c>
      <c r="O295" s="1">
        <f t="shared" si="65"/>
        <v>-349.73496656853143</v>
      </c>
      <c r="P295" s="1">
        <f t="shared" si="72"/>
        <v>710957.32711815846</v>
      </c>
      <c r="Q295" s="1">
        <f t="shared" si="73"/>
        <v>1125480.7734035251</v>
      </c>
      <c r="S295">
        <v>285</v>
      </c>
      <c r="T295" s="1">
        <f t="shared" si="79"/>
        <v>-187291.66666666482</v>
      </c>
      <c r="U295" s="1">
        <f t="shared" si="66"/>
        <v>-336.42534722221916</v>
      </c>
      <c r="V295" s="1">
        <f t="shared" si="74"/>
        <v>710957.32711815846</v>
      </c>
      <c r="W295" s="1">
        <f t="shared" si="75"/>
        <v>1096168.4336131637</v>
      </c>
    </row>
    <row r="296" spans="1:23" x14ac:dyDescent="0.25">
      <c r="A296">
        <v>286</v>
      </c>
      <c r="B296" s="1">
        <f t="shared" si="76"/>
        <v>-79624.58471859133</v>
      </c>
      <c r="C296" s="1">
        <f t="shared" si="64"/>
        <v>-132.04410299166395</v>
      </c>
      <c r="D296" s="1">
        <f t="shared" si="67"/>
        <v>713030.95265558641</v>
      </c>
      <c r="E296" s="1">
        <f t="shared" si="68"/>
        <v>920571.73813952389</v>
      </c>
      <c r="G296">
        <v>286</v>
      </c>
      <c r="H296" s="1">
        <f t="shared" si="77"/>
        <v>-63722.222222219672</v>
      </c>
      <c r="I296" s="1">
        <f t="shared" si="69"/>
        <v>-105.67268518518097</v>
      </c>
      <c r="J296" s="1">
        <f t="shared" si="70"/>
        <v>713030.95265558641</v>
      </c>
      <c r="K296" s="1">
        <f t="shared" si="71"/>
        <v>861782.5682395203</v>
      </c>
      <c r="M296">
        <v>286</v>
      </c>
      <c r="N296" s="1">
        <f t="shared" si="78"/>
        <v>-194812.2923593022</v>
      </c>
      <c r="O296" s="1">
        <f t="shared" si="65"/>
        <v>-348.89705149584279</v>
      </c>
      <c r="P296" s="1">
        <f t="shared" si="72"/>
        <v>713030.95265558641</v>
      </c>
      <c r="Q296" s="1">
        <f t="shared" si="73"/>
        <v>1132691.0675277603</v>
      </c>
      <c r="S296">
        <v>286</v>
      </c>
      <c r="T296" s="1">
        <f t="shared" si="79"/>
        <v>-186861.11111110926</v>
      </c>
      <c r="U296" s="1">
        <f t="shared" si="66"/>
        <v>-335.71134259258952</v>
      </c>
      <c r="V296" s="1">
        <f t="shared" si="74"/>
        <v>713030.95265558641</v>
      </c>
      <c r="W296" s="1">
        <f t="shared" si="75"/>
        <v>1103296.4825777591</v>
      </c>
    </row>
    <row r="297" spans="1:23" x14ac:dyDescent="0.25">
      <c r="A297">
        <v>287</v>
      </c>
      <c r="B297" s="1">
        <f t="shared" si="76"/>
        <v>-78612.358047012414</v>
      </c>
      <c r="C297" s="1">
        <f t="shared" si="64"/>
        <v>-130.3654937612956</v>
      </c>
      <c r="D297" s="1">
        <f t="shared" si="67"/>
        <v>715110.62626749859</v>
      </c>
      <c r="E297" s="1">
        <f t="shared" si="68"/>
        <v>926297.46917076723</v>
      </c>
      <c r="G297">
        <v>287</v>
      </c>
      <c r="H297" s="1">
        <f t="shared" si="77"/>
        <v>-62861.111111108563</v>
      </c>
      <c r="I297" s="1">
        <f t="shared" si="69"/>
        <v>-104.2446759259217</v>
      </c>
      <c r="J297" s="1">
        <f t="shared" si="70"/>
        <v>715110.62626749859</v>
      </c>
      <c r="K297" s="1">
        <f t="shared" si="71"/>
        <v>867344.27743388049</v>
      </c>
      <c r="M297">
        <v>287</v>
      </c>
      <c r="N297" s="1">
        <f t="shared" si="78"/>
        <v>-194306.17902351276</v>
      </c>
      <c r="O297" s="1">
        <f t="shared" si="65"/>
        <v>-348.05774688065867</v>
      </c>
      <c r="P297" s="1">
        <f t="shared" si="72"/>
        <v>715110.62626749859</v>
      </c>
      <c r="Q297" s="1">
        <f t="shared" si="73"/>
        <v>1139943.4217010536</v>
      </c>
      <c r="S297">
        <v>287</v>
      </c>
      <c r="T297" s="1">
        <f t="shared" si="79"/>
        <v>-186430.5555555537</v>
      </c>
      <c r="U297" s="1">
        <f t="shared" si="66"/>
        <v>-334.99733796295988</v>
      </c>
      <c r="V297" s="1">
        <f t="shared" si="74"/>
        <v>715110.62626749859</v>
      </c>
      <c r="W297" s="1">
        <f t="shared" si="75"/>
        <v>1110466.8258326109</v>
      </c>
    </row>
    <row r="298" spans="1:23" x14ac:dyDescent="0.25">
      <c r="A298">
        <v>288</v>
      </c>
      <c r="B298" s="1">
        <f t="shared" si="76"/>
        <v>-77598.452766203132</v>
      </c>
      <c r="C298" s="1">
        <f t="shared" si="64"/>
        <v>-128.68410083728688</v>
      </c>
      <c r="D298" s="1">
        <f t="shared" si="67"/>
        <v>717196.36559411208</v>
      </c>
      <c r="E298" s="1">
        <f t="shared" si="68"/>
        <v>932056.60029969283</v>
      </c>
      <c r="G298">
        <v>288</v>
      </c>
      <c r="H298" s="1">
        <f t="shared" si="77"/>
        <v>-61999.999999997453</v>
      </c>
      <c r="I298" s="1">
        <f t="shared" si="69"/>
        <v>-102.81666666666246</v>
      </c>
      <c r="J298" s="1">
        <f t="shared" si="70"/>
        <v>717196.36559411208</v>
      </c>
      <c r="K298" s="1">
        <f t="shared" si="71"/>
        <v>872939.85794113367</v>
      </c>
      <c r="M298">
        <v>288</v>
      </c>
      <c r="N298" s="1">
        <f t="shared" si="78"/>
        <v>-193799.22638310812</v>
      </c>
      <c r="O298" s="1">
        <f t="shared" si="65"/>
        <v>-347.21705041865431</v>
      </c>
      <c r="P298" s="1">
        <f t="shared" si="72"/>
        <v>717196.36559411208</v>
      </c>
      <c r="Q298" s="1">
        <f t="shared" si="73"/>
        <v>1147238.081273691</v>
      </c>
      <c r="S298">
        <v>288</v>
      </c>
      <c r="T298" s="1">
        <f t="shared" si="79"/>
        <v>-185999.99999999814</v>
      </c>
      <c r="U298" s="1">
        <f t="shared" si="66"/>
        <v>-334.28333333333023</v>
      </c>
      <c r="V298" s="1">
        <f t="shared" si="74"/>
        <v>717196.36559411208</v>
      </c>
      <c r="W298" s="1">
        <f t="shared" si="75"/>
        <v>1117679.7100944123</v>
      </c>
    </row>
    <row r="299" spans="1:23" x14ac:dyDescent="0.25">
      <c r="A299">
        <v>289</v>
      </c>
      <c r="B299" s="1">
        <f t="shared" si="76"/>
        <v>-76582.866092469834</v>
      </c>
      <c r="C299" s="1">
        <f t="shared" si="64"/>
        <v>-126.99991960334582</v>
      </c>
      <c r="D299" s="1">
        <f t="shared" si="67"/>
        <v>719288.18832709489</v>
      </c>
      <c r="E299" s="1">
        <f t="shared" si="68"/>
        <v>937849.32636020391</v>
      </c>
      <c r="G299">
        <v>289</v>
      </c>
      <c r="H299" s="1">
        <f t="shared" si="77"/>
        <v>-61138.888888886344</v>
      </c>
      <c r="I299" s="1">
        <f t="shared" si="69"/>
        <v>-101.38865740740319</v>
      </c>
      <c r="J299" s="1">
        <f t="shared" si="70"/>
        <v>719288.18832709489</v>
      </c>
      <c r="K299" s="1">
        <f t="shared" si="71"/>
        <v>878569.50734393846</v>
      </c>
      <c r="M299">
        <v>289</v>
      </c>
      <c r="N299" s="1">
        <f t="shared" si="78"/>
        <v>-193291.43304624149</v>
      </c>
      <c r="O299" s="1">
        <f t="shared" si="65"/>
        <v>-346.37495980168381</v>
      </c>
      <c r="P299" s="1">
        <f t="shared" si="72"/>
        <v>719288.18832709489</v>
      </c>
      <c r="Q299" s="1">
        <f t="shared" si="73"/>
        <v>1154575.2930271688</v>
      </c>
      <c r="S299">
        <v>289</v>
      </c>
      <c r="T299" s="1">
        <f t="shared" si="79"/>
        <v>-185569.44444444258</v>
      </c>
      <c r="U299" s="1">
        <f t="shared" si="66"/>
        <v>-333.56932870370059</v>
      </c>
      <c r="V299" s="1">
        <f t="shared" si="74"/>
        <v>719288.18832709489</v>
      </c>
      <c r="W299" s="1">
        <f t="shared" si="75"/>
        <v>1124935.3835190372</v>
      </c>
    </row>
    <row r="300" spans="1:23" x14ac:dyDescent="0.25">
      <c r="A300">
        <v>290</v>
      </c>
      <c r="B300" s="1">
        <f t="shared" si="76"/>
        <v>-75565.595237502595</v>
      </c>
      <c r="C300" s="1">
        <f t="shared" si="64"/>
        <v>-125.31294543552514</v>
      </c>
      <c r="D300" s="1">
        <f t="shared" si="67"/>
        <v>721386.11220971565</v>
      </c>
      <c r="E300" s="1">
        <f t="shared" si="68"/>
        <v>943675.84332273458</v>
      </c>
      <c r="G300">
        <v>290</v>
      </c>
      <c r="H300" s="1">
        <f t="shared" si="77"/>
        <v>-60277.777777775234</v>
      </c>
      <c r="I300" s="1">
        <f t="shared" si="69"/>
        <v>-99.960648148143932</v>
      </c>
      <c r="J300" s="1">
        <f t="shared" si="70"/>
        <v>721386.11220971565</v>
      </c>
      <c r="K300" s="1">
        <f t="shared" si="71"/>
        <v>884233.42437751894</v>
      </c>
      <c r="M300">
        <v>290</v>
      </c>
      <c r="N300" s="1">
        <f t="shared" si="78"/>
        <v>-192782.79761875788</v>
      </c>
      <c r="O300" s="1">
        <f t="shared" si="65"/>
        <v>-345.53147271777345</v>
      </c>
      <c r="P300" s="1">
        <f t="shared" si="72"/>
        <v>721386.11220971565</v>
      </c>
      <c r="Q300" s="1">
        <f t="shared" si="73"/>
        <v>1161955.305182542</v>
      </c>
      <c r="S300">
        <v>290</v>
      </c>
      <c r="T300" s="1">
        <f t="shared" si="79"/>
        <v>-185138.88888888701</v>
      </c>
      <c r="U300" s="1">
        <f t="shared" si="66"/>
        <v>-332.85532407407095</v>
      </c>
      <c r="V300" s="1">
        <f t="shared" si="74"/>
        <v>721386.11220971565</v>
      </c>
      <c r="W300" s="1">
        <f t="shared" si="75"/>
        <v>1132234.0957099353</v>
      </c>
    </row>
    <row r="301" spans="1:23" x14ac:dyDescent="0.25">
      <c r="A301">
        <v>291</v>
      </c>
      <c r="B301" s="1">
        <f t="shared" si="76"/>
        <v>-74546.637408367533</v>
      </c>
      <c r="C301" s="1">
        <f t="shared" si="64"/>
        <v>-123.6231737022095</v>
      </c>
      <c r="D301" s="1">
        <f t="shared" si="67"/>
        <v>723490.15503699402</v>
      </c>
      <c r="E301" s="1">
        <f t="shared" si="68"/>
        <v>949536.34830088005</v>
      </c>
      <c r="G301">
        <v>291</v>
      </c>
      <c r="H301" s="1">
        <f t="shared" si="77"/>
        <v>-59416.666666664125</v>
      </c>
      <c r="I301" s="1">
        <f t="shared" si="69"/>
        <v>-98.532638888884676</v>
      </c>
      <c r="J301" s="1">
        <f t="shared" si="70"/>
        <v>723490.15503699402</v>
      </c>
      <c r="K301" s="1">
        <f t="shared" si="71"/>
        <v>889931.80893638777</v>
      </c>
      <c r="M301">
        <v>291</v>
      </c>
      <c r="N301" s="1">
        <f t="shared" si="78"/>
        <v>-192273.31870419034</v>
      </c>
      <c r="O301" s="1">
        <f t="shared" si="65"/>
        <v>-344.68658685111563</v>
      </c>
      <c r="P301" s="1">
        <f t="shared" si="72"/>
        <v>723490.15503699402</v>
      </c>
      <c r="Q301" s="1">
        <f t="shared" si="73"/>
        <v>1169378.3674088214</v>
      </c>
      <c r="S301">
        <v>291</v>
      </c>
      <c r="T301" s="1">
        <f t="shared" si="79"/>
        <v>-184708.33333333145</v>
      </c>
      <c r="U301" s="1">
        <f t="shared" si="66"/>
        <v>-332.14131944444131</v>
      </c>
      <c r="V301" s="1">
        <f t="shared" si="74"/>
        <v>723490.15503699402</v>
      </c>
      <c r="W301" s="1">
        <f t="shared" si="75"/>
        <v>1139576.0977265767</v>
      </c>
    </row>
    <row r="302" spans="1:23" x14ac:dyDescent="0.25">
      <c r="A302">
        <v>292</v>
      </c>
      <c r="B302" s="1">
        <f t="shared" si="76"/>
        <v>-73525.989807499151</v>
      </c>
      <c r="C302" s="1">
        <f t="shared" si="64"/>
        <v>-121.93059976410275</v>
      </c>
      <c r="D302" s="1">
        <f t="shared" si="67"/>
        <v>725600.33465585194</v>
      </c>
      <c r="E302" s="1">
        <f t="shared" si="68"/>
        <v>955431.03955806466</v>
      </c>
      <c r="G302">
        <v>292</v>
      </c>
      <c r="H302" s="1">
        <f t="shared" si="77"/>
        <v>-58555.555555553015</v>
      </c>
      <c r="I302" s="1">
        <f t="shared" si="69"/>
        <v>-97.104629629625421</v>
      </c>
      <c r="J302" s="1">
        <f t="shared" si="70"/>
        <v>725600.33465585194</v>
      </c>
      <c r="K302" s="1">
        <f t="shared" si="71"/>
        <v>895664.86208110931</v>
      </c>
      <c r="M302">
        <v>292</v>
      </c>
      <c r="N302" s="1">
        <f t="shared" si="78"/>
        <v>-191762.99490375616</v>
      </c>
      <c r="O302" s="1">
        <f t="shared" si="65"/>
        <v>-343.84029988206231</v>
      </c>
      <c r="P302" s="1">
        <f t="shared" si="72"/>
        <v>725600.33465585194</v>
      </c>
      <c r="Q302" s="1">
        <f t="shared" si="73"/>
        <v>1176844.7308314207</v>
      </c>
      <c r="S302">
        <v>292</v>
      </c>
      <c r="T302" s="1">
        <f t="shared" si="79"/>
        <v>-184277.77777777589</v>
      </c>
      <c r="U302" s="1">
        <f t="shared" si="66"/>
        <v>-331.42731481481167</v>
      </c>
      <c r="V302" s="1">
        <f t="shared" si="74"/>
        <v>725600.33465585194</v>
      </c>
      <c r="W302" s="1">
        <f t="shared" si="75"/>
        <v>1146961.6420929448</v>
      </c>
    </row>
    <row r="303" spans="1:23" x14ac:dyDescent="0.25">
      <c r="A303">
        <v>293</v>
      </c>
      <c r="B303" s="1">
        <f t="shared" si="76"/>
        <v>-72503.649632692672</v>
      </c>
      <c r="C303" s="1">
        <f t="shared" si="64"/>
        <v>-120.23521897421536</v>
      </c>
      <c r="D303" s="1">
        <f t="shared" si="67"/>
        <v>727716.66896526481</v>
      </c>
      <c r="E303" s="1">
        <f t="shared" si="68"/>
        <v>961360.11651424959</v>
      </c>
      <c r="G303">
        <v>293</v>
      </c>
      <c r="H303" s="1">
        <f t="shared" si="77"/>
        <v>-57694.444444441906</v>
      </c>
      <c r="I303" s="1">
        <f t="shared" si="69"/>
        <v>-95.676620370366166</v>
      </c>
      <c r="J303" s="1">
        <f t="shared" si="70"/>
        <v>727716.66896526481</v>
      </c>
      <c r="K303" s="1">
        <f t="shared" si="71"/>
        <v>901432.78604510101</v>
      </c>
      <c r="M303">
        <v>293</v>
      </c>
      <c r="N303" s="1">
        <f t="shared" si="78"/>
        <v>-191251.82481635292</v>
      </c>
      <c r="O303" s="1">
        <f t="shared" si="65"/>
        <v>-342.99260948711861</v>
      </c>
      <c r="P303" s="1">
        <f t="shared" si="72"/>
        <v>727716.66896526481</v>
      </c>
      <c r="Q303" s="1">
        <f t="shared" si="73"/>
        <v>1184354.648040652</v>
      </c>
      <c r="S303">
        <v>293</v>
      </c>
      <c r="T303" s="1">
        <f t="shared" si="79"/>
        <v>-183847.22222222033</v>
      </c>
      <c r="U303" s="1">
        <f t="shared" si="66"/>
        <v>-330.71331018518202</v>
      </c>
      <c r="V303" s="1">
        <f t="shared" si="74"/>
        <v>727716.66896526481</v>
      </c>
      <c r="W303" s="1">
        <f t="shared" si="75"/>
        <v>1154390.9828060798</v>
      </c>
    </row>
    <row r="304" spans="1:23" x14ac:dyDescent="0.25">
      <c r="A304">
        <v>294</v>
      </c>
      <c r="B304" s="1">
        <f t="shared" si="76"/>
        <v>-71479.614077096296</v>
      </c>
      <c r="C304" s="1">
        <f t="shared" si="64"/>
        <v>-118.53702667785137</v>
      </c>
      <c r="D304" s="1">
        <f t="shared" si="67"/>
        <v>729839.17591641354</v>
      </c>
      <c r="E304" s="1">
        <f t="shared" si="68"/>
        <v>967323.77975267882</v>
      </c>
      <c r="G304">
        <v>294</v>
      </c>
      <c r="H304" s="1">
        <f t="shared" si="77"/>
        <v>-56833.333333330796</v>
      </c>
      <c r="I304" s="1">
        <f t="shared" si="69"/>
        <v>-94.248611111106911</v>
      </c>
      <c r="J304" s="1">
        <f t="shared" si="70"/>
        <v>729839.17591641354</v>
      </c>
      <c r="K304" s="1">
        <f t="shared" si="71"/>
        <v>907235.78424147528</v>
      </c>
      <c r="M304">
        <v>294</v>
      </c>
      <c r="N304" s="1">
        <f t="shared" si="78"/>
        <v>-190739.80703855475</v>
      </c>
      <c r="O304" s="1">
        <f t="shared" si="65"/>
        <v>-342.1435133389366</v>
      </c>
      <c r="P304" s="1">
        <f t="shared" si="72"/>
        <v>729839.17591641354</v>
      </c>
      <c r="Q304" s="1">
        <f t="shared" si="73"/>
        <v>1191908.3731002705</v>
      </c>
      <c r="S304">
        <v>294</v>
      </c>
      <c r="T304" s="1">
        <f t="shared" si="79"/>
        <v>-183416.66666666477</v>
      </c>
      <c r="U304" s="1">
        <f t="shared" si="66"/>
        <v>-329.99930555555238</v>
      </c>
      <c r="V304" s="1">
        <f t="shared" si="74"/>
        <v>729839.17591641354</v>
      </c>
      <c r="W304" s="1">
        <f t="shared" si="75"/>
        <v>1161864.3753446708</v>
      </c>
    </row>
    <row r="305" spans="1:23" x14ac:dyDescent="0.25">
      <c r="A305">
        <v>295</v>
      </c>
      <c r="B305" s="1">
        <f t="shared" si="76"/>
        <v>-70453.880329203559</v>
      </c>
      <c r="C305" s="1">
        <f t="shared" si="64"/>
        <v>-116.8360182125959</v>
      </c>
      <c r="D305" s="1">
        <f t="shared" si="67"/>
        <v>731967.87351283641</v>
      </c>
      <c r="E305" s="1">
        <f t="shared" si="68"/>
        <v>973322.23102666566</v>
      </c>
      <c r="G305">
        <v>295</v>
      </c>
      <c r="H305" s="1">
        <f t="shared" si="77"/>
        <v>-55972.222222219687</v>
      </c>
      <c r="I305" s="1">
        <f t="shared" si="69"/>
        <v>-92.820601851847655</v>
      </c>
      <c r="J305" s="1">
        <f t="shared" si="70"/>
        <v>731967.87351283641</v>
      </c>
      <c r="K305" s="1">
        <f t="shared" si="71"/>
        <v>913074.06126992102</v>
      </c>
      <c r="M305">
        <v>295</v>
      </c>
      <c r="N305" s="1">
        <f t="shared" si="78"/>
        <v>-190226.94016460839</v>
      </c>
      <c r="O305" s="1">
        <f t="shared" si="65"/>
        <v>-341.29300910630889</v>
      </c>
      <c r="P305" s="1">
        <f t="shared" si="72"/>
        <v>731967.87351283641</v>
      </c>
      <c r="Q305" s="1">
        <f t="shared" si="73"/>
        <v>1199506.16155607</v>
      </c>
      <c r="S305">
        <v>295</v>
      </c>
      <c r="T305" s="1">
        <f t="shared" si="79"/>
        <v>-182986.1111111092</v>
      </c>
      <c r="U305" s="1">
        <f t="shared" si="66"/>
        <v>-329.2853009259228</v>
      </c>
      <c r="V305" s="1">
        <f t="shared" si="74"/>
        <v>731967.87351283641</v>
      </c>
      <c r="W305" s="1">
        <f t="shared" si="75"/>
        <v>1169382.0766777</v>
      </c>
    </row>
    <row r="306" spans="1:23" x14ac:dyDescent="0.25">
      <c r="A306">
        <v>296</v>
      </c>
      <c r="B306" s="1">
        <f t="shared" si="76"/>
        <v>-69426.445572845565</v>
      </c>
      <c r="C306" s="1">
        <f t="shared" si="64"/>
        <v>-115.13218890830223</v>
      </c>
      <c r="D306" s="1">
        <f t="shared" si="67"/>
        <v>734102.77981058217</v>
      </c>
      <c r="E306" s="1">
        <f t="shared" si="68"/>
        <v>979355.67326641735</v>
      </c>
      <c r="G306">
        <v>296</v>
      </c>
      <c r="H306" s="1">
        <f t="shared" si="77"/>
        <v>-55111.111111108577</v>
      </c>
      <c r="I306" s="1">
        <f t="shared" si="69"/>
        <v>-91.3925925925884</v>
      </c>
      <c r="J306" s="1">
        <f t="shared" si="70"/>
        <v>734102.77981058217</v>
      </c>
      <c r="K306" s="1">
        <f t="shared" si="71"/>
        <v>918947.82292362512</v>
      </c>
      <c r="M306">
        <v>296</v>
      </c>
      <c r="N306" s="1">
        <f t="shared" si="78"/>
        <v>-189713.2227864294</v>
      </c>
      <c r="O306" s="1">
        <f t="shared" si="65"/>
        <v>-340.44109445416211</v>
      </c>
      <c r="P306" s="1">
        <f t="shared" si="72"/>
        <v>734102.77981058217</v>
      </c>
      <c r="Q306" s="1">
        <f t="shared" si="73"/>
        <v>1207148.2704445284</v>
      </c>
      <c r="S306">
        <v>296</v>
      </c>
      <c r="T306" s="1">
        <f t="shared" si="79"/>
        <v>-182555.55555555364</v>
      </c>
      <c r="U306" s="1">
        <f t="shared" si="66"/>
        <v>-328.5712962962931</v>
      </c>
      <c r="V306" s="1">
        <f t="shared" si="74"/>
        <v>734102.77981058217</v>
      </c>
      <c r="W306" s="1">
        <f t="shared" si="75"/>
        <v>1176944.3452731348</v>
      </c>
    </row>
    <row r="307" spans="1:23" x14ac:dyDescent="0.25">
      <c r="A307">
        <v>297</v>
      </c>
      <c r="B307" s="1">
        <f t="shared" si="76"/>
        <v>-68397.306987183285</v>
      </c>
      <c r="C307" s="1">
        <f t="shared" si="64"/>
        <v>-113.42553408707896</v>
      </c>
      <c r="D307" s="1">
        <f t="shared" si="67"/>
        <v>736243.912918363</v>
      </c>
      <c r="E307" s="1">
        <f t="shared" si="68"/>
        <v>985424.31058590091</v>
      </c>
      <c r="G307">
        <v>297</v>
      </c>
      <c r="H307" s="1">
        <f t="shared" si="77"/>
        <v>-54249.999999997468</v>
      </c>
      <c r="I307" s="1">
        <f t="shared" si="69"/>
        <v>-89.964583333329131</v>
      </c>
      <c r="J307" s="1">
        <f t="shared" si="70"/>
        <v>736243.912918363</v>
      </c>
      <c r="K307" s="1">
        <f t="shared" si="71"/>
        <v>924857.27619623509</v>
      </c>
      <c r="M307">
        <v>297</v>
      </c>
      <c r="N307" s="1">
        <f t="shared" si="78"/>
        <v>-189198.65349359828</v>
      </c>
      <c r="O307" s="1">
        <f t="shared" si="65"/>
        <v>-339.58776704355046</v>
      </c>
      <c r="P307" s="1">
        <f t="shared" si="72"/>
        <v>736243.912918363</v>
      </c>
      <c r="Q307" s="1">
        <f t="shared" si="73"/>
        <v>1214834.9583015027</v>
      </c>
      <c r="S307">
        <v>297</v>
      </c>
      <c r="T307" s="1">
        <f t="shared" si="79"/>
        <v>-182124.99999999808</v>
      </c>
      <c r="U307" s="1">
        <f t="shared" si="66"/>
        <v>-327.85729166666351</v>
      </c>
      <c r="V307" s="1">
        <f t="shared" si="74"/>
        <v>736243.912918363</v>
      </c>
      <c r="W307" s="1">
        <f t="shared" si="75"/>
        <v>1184551.4411066726</v>
      </c>
    </row>
    <row r="308" spans="1:23" x14ac:dyDescent="0.25">
      <c r="A308">
        <v>298</v>
      </c>
      <c r="B308" s="1">
        <f t="shared" si="76"/>
        <v>-67366.461746699773</v>
      </c>
      <c r="C308" s="1">
        <f t="shared" si="64"/>
        <v>-111.71604906327713</v>
      </c>
      <c r="D308" s="1">
        <f t="shared" si="67"/>
        <v>738391.29099770822</v>
      </c>
      <c r="E308" s="1">
        <f t="shared" si="68"/>
        <v>991528.34828974819</v>
      </c>
      <c r="G308">
        <v>298</v>
      </c>
      <c r="H308" s="1">
        <f t="shared" si="77"/>
        <v>-53388.888888886358</v>
      </c>
      <c r="I308" s="1">
        <f t="shared" si="69"/>
        <v>-88.53657407406989</v>
      </c>
      <c r="J308" s="1">
        <f t="shared" si="70"/>
        <v>738391.29099770822</v>
      </c>
      <c r="K308" s="1">
        <f t="shared" si="71"/>
        <v>930802.6292888613</v>
      </c>
      <c r="M308">
        <v>298</v>
      </c>
      <c r="N308" s="1">
        <f t="shared" si="78"/>
        <v>-188683.23087335654</v>
      </c>
      <c r="O308" s="1">
        <f t="shared" si="65"/>
        <v>-338.73302453164962</v>
      </c>
      <c r="P308" s="1">
        <f t="shared" si="72"/>
        <v>738391.29099770822</v>
      </c>
      <c r="Q308" s="1">
        <f t="shared" si="73"/>
        <v>1222566.4851709763</v>
      </c>
      <c r="S308">
        <v>298</v>
      </c>
      <c r="T308" s="1">
        <f t="shared" si="79"/>
        <v>-181694.44444444252</v>
      </c>
      <c r="U308" s="1">
        <f t="shared" si="66"/>
        <v>-327.14328703703382</v>
      </c>
      <c r="V308" s="1">
        <f t="shared" si="74"/>
        <v>738391.29099770822</v>
      </c>
      <c r="W308" s="1">
        <f t="shared" si="75"/>
        <v>1192203.6256705357</v>
      </c>
    </row>
    <row r="309" spans="1:23" x14ac:dyDescent="0.25">
      <c r="A309">
        <v>299</v>
      </c>
      <c r="B309" s="1">
        <f t="shared" si="76"/>
        <v>-66333.90702119247</v>
      </c>
      <c r="C309" s="1">
        <f t="shared" si="64"/>
        <v>-110.00372914347751</v>
      </c>
      <c r="D309" s="1">
        <f t="shared" si="67"/>
        <v>740544.93226311821</v>
      </c>
      <c r="E309" s="1">
        <f t="shared" si="68"/>
        <v>997667.9928802012</v>
      </c>
      <c r="G309">
        <v>299</v>
      </c>
      <c r="H309" s="1">
        <f t="shared" si="77"/>
        <v>-52527.777777775249</v>
      </c>
      <c r="I309" s="1">
        <f t="shared" si="69"/>
        <v>-87.10856481481062</v>
      </c>
      <c r="J309" s="1">
        <f t="shared" si="70"/>
        <v>740544.93226311821</v>
      </c>
      <c r="K309" s="1">
        <f t="shared" si="71"/>
        <v>936784.09161712043</v>
      </c>
      <c r="M309">
        <v>299</v>
      </c>
      <c r="N309" s="1">
        <f t="shared" si="78"/>
        <v>-188166.95351060291</v>
      </c>
      <c r="O309" s="1">
        <f t="shared" si="65"/>
        <v>-337.87686457174982</v>
      </c>
      <c r="P309" s="1">
        <f t="shared" si="72"/>
        <v>740544.93226311821</v>
      </c>
      <c r="Q309" s="1">
        <f t="shared" si="73"/>
        <v>1230343.1126138549</v>
      </c>
      <c r="S309">
        <v>299</v>
      </c>
      <c r="T309" s="1">
        <f t="shared" si="79"/>
        <v>-181263.88888888696</v>
      </c>
      <c r="U309" s="1">
        <f t="shared" si="66"/>
        <v>-326.42928240740423</v>
      </c>
      <c r="V309" s="1">
        <f t="shared" si="74"/>
        <v>740544.93226311821</v>
      </c>
      <c r="W309" s="1">
        <f t="shared" si="75"/>
        <v>1199901.1619823175</v>
      </c>
    </row>
    <row r="310" spans="1:23" x14ac:dyDescent="0.25">
      <c r="A310">
        <v>300</v>
      </c>
      <c r="B310" s="1">
        <f t="shared" si="76"/>
        <v>-65299.639975765363</v>
      </c>
      <c r="C310" s="1">
        <f t="shared" si="64"/>
        <v>-108.28856962647757</v>
      </c>
      <c r="D310" s="1">
        <f t="shared" si="67"/>
        <v>742704.85498221894</v>
      </c>
      <c r="E310" s="1">
        <f t="shared" si="68"/>
        <v>1003843.4520640986</v>
      </c>
      <c r="G310">
        <v>300</v>
      </c>
      <c r="H310" s="1">
        <f t="shared" si="77"/>
        <v>-51666.666666664139</v>
      </c>
      <c r="I310" s="1">
        <f t="shared" si="69"/>
        <v>-85.680555555551379</v>
      </c>
      <c r="J310" s="1">
        <f t="shared" si="70"/>
        <v>742704.85498221894</v>
      </c>
      <c r="K310" s="1">
        <f t="shared" si="71"/>
        <v>942801.87381822034</v>
      </c>
      <c r="M310">
        <v>300</v>
      </c>
      <c r="N310" s="1">
        <f t="shared" si="78"/>
        <v>-187649.81998788935</v>
      </c>
      <c r="O310" s="1">
        <f t="shared" si="65"/>
        <v>-337.01928481324984</v>
      </c>
      <c r="P310" s="1">
        <f t="shared" si="72"/>
        <v>742704.85498221894</v>
      </c>
      <c r="Q310" s="1">
        <f t="shared" si="73"/>
        <v>1238165.103716817</v>
      </c>
      <c r="S310">
        <v>300</v>
      </c>
      <c r="T310" s="1">
        <f t="shared" si="79"/>
        <v>-180833.33333333139</v>
      </c>
      <c r="U310" s="1">
        <f t="shared" si="66"/>
        <v>-325.71527777777453</v>
      </c>
      <c r="V310" s="1">
        <f t="shared" si="74"/>
        <v>742704.85498221894</v>
      </c>
      <c r="W310" s="1">
        <f t="shared" si="75"/>
        <v>1207644.3145938811</v>
      </c>
    </row>
    <row r="311" spans="1:23" x14ac:dyDescent="0.25">
      <c r="A311">
        <v>301</v>
      </c>
      <c r="B311" s="1">
        <f t="shared" si="76"/>
        <v>-64263.657770821257</v>
      </c>
      <c r="C311" s="1">
        <f t="shared" si="64"/>
        <v>-106.5705658032786</v>
      </c>
      <c r="D311" s="1">
        <f t="shared" si="67"/>
        <v>744871.07747591706</v>
      </c>
      <c r="E311" s="1">
        <f t="shared" si="68"/>
        <v>1010054.934759902</v>
      </c>
      <c r="G311">
        <v>301</v>
      </c>
      <c r="H311" s="1">
        <f t="shared" si="77"/>
        <v>-50805.55555555303</v>
      </c>
      <c r="I311" s="1">
        <f t="shared" si="69"/>
        <v>-84.25254629629211</v>
      </c>
      <c r="J311" s="1">
        <f t="shared" si="70"/>
        <v>744871.07747591706</v>
      </c>
      <c r="K311" s="1">
        <f t="shared" si="71"/>
        <v>948856.1877580859</v>
      </c>
      <c r="M311">
        <v>301</v>
      </c>
      <c r="N311" s="1">
        <f t="shared" si="78"/>
        <v>-187131.82888541732</v>
      </c>
      <c r="O311" s="1">
        <f t="shared" si="65"/>
        <v>-336.16028290165036</v>
      </c>
      <c r="P311" s="1">
        <f t="shared" si="72"/>
        <v>744871.07747591706</v>
      </c>
      <c r="Q311" s="1">
        <f t="shared" si="73"/>
        <v>1246032.7231012131</v>
      </c>
      <c r="S311">
        <v>301</v>
      </c>
      <c r="T311" s="1">
        <f t="shared" si="79"/>
        <v>-180402.77777777583</v>
      </c>
      <c r="U311" s="1">
        <f t="shared" si="66"/>
        <v>-325.00127314814495</v>
      </c>
      <c r="V311" s="1">
        <f t="shared" si="74"/>
        <v>744871.07747591706</v>
      </c>
      <c r="W311" s="1">
        <f t="shared" si="75"/>
        <v>1215433.3496003083</v>
      </c>
    </row>
    <row r="312" spans="1:23" x14ac:dyDescent="0.25">
      <c r="A312">
        <v>302</v>
      </c>
      <c r="B312" s="1">
        <f t="shared" si="76"/>
        <v>-63225.957562053954</v>
      </c>
      <c r="C312" s="1">
        <f t="shared" si="64"/>
        <v>-104.84971295707281</v>
      </c>
      <c r="D312" s="1">
        <f t="shared" si="67"/>
        <v>747043.61811855517</v>
      </c>
      <c r="E312" s="1">
        <f t="shared" si="68"/>
        <v>1016302.6511047642</v>
      </c>
      <c r="G312">
        <v>302</v>
      </c>
      <c r="H312" s="1">
        <f t="shared" si="77"/>
        <v>-49944.44444444192</v>
      </c>
      <c r="I312" s="1">
        <f t="shared" si="69"/>
        <v>-82.824537037032854</v>
      </c>
      <c r="J312" s="1">
        <f t="shared" si="70"/>
        <v>747043.61811855517</v>
      </c>
      <c r="K312" s="1">
        <f t="shared" si="71"/>
        <v>954947.24653852661</v>
      </c>
      <c r="M312">
        <v>302</v>
      </c>
      <c r="N312" s="1">
        <f t="shared" si="78"/>
        <v>-186612.97878103369</v>
      </c>
      <c r="O312" s="1">
        <f t="shared" si="65"/>
        <v>-335.29985647854755</v>
      </c>
      <c r="P312" s="1">
        <f t="shared" si="72"/>
        <v>747043.61811855517</v>
      </c>
      <c r="Q312" s="1">
        <f t="shared" si="73"/>
        <v>1253946.2369320181</v>
      </c>
      <c r="S312">
        <v>302</v>
      </c>
      <c r="T312" s="1">
        <f t="shared" si="79"/>
        <v>-179972.22222222027</v>
      </c>
      <c r="U312" s="1">
        <f t="shared" si="66"/>
        <v>-324.2872685185153</v>
      </c>
      <c r="V312" s="1">
        <f t="shared" si="74"/>
        <v>747043.61811855517</v>
      </c>
      <c r="W312" s="1">
        <f t="shared" si="75"/>
        <v>1223268.5346489029</v>
      </c>
    </row>
    <row r="313" spans="1:23" x14ac:dyDescent="0.25">
      <c r="A313">
        <v>303</v>
      </c>
      <c r="B313" s="1">
        <f t="shared" si="76"/>
        <v>-62186.536500440445</v>
      </c>
      <c r="C313" s="1">
        <f t="shared" si="64"/>
        <v>-103.12600636323042</v>
      </c>
      <c r="D313" s="1">
        <f t="shared" si="67"/>
        <v>749222.49533806765</v>
      </c>
      <c r="E313" s="1">
        <f t="shared" si="68"/>
        <v>1022586.8124616381</v>
      </c>
      <c r="G313">
        <v>303</v>
      </c>
      <c r="H313" s="1">
        <f t="shared" si="77"/>
        <v>-49083.333333330811</v>
      </c>
      <c r="I313" s="1">
        <f t="shared" si="69"/>
        <v>-81.396527777773599</v>
      </c>
      <c r="J313" s="1">
        <f t="shared" si="70"/>
        <v>749222.49533806765</v>
      </c>
      <c r="K313" s="1">
        <f t="shared" si="71"/>
        <v>961075.26450444583</v>
      </c>
      <c r="M313">
        <v>303</v>
      </c>
      <c r="N313" s="1">
        <f t="shared" si="78"/>
        <v>-186093.26825022695</v>
      </c>
      <c r="O313" s="1">
        <f t="shared" si="65"/>
        <v>-334.43800318162636</v>
      </c>
      <c r="P313" s="1">
        <f t="shared" si="72"/>
        <v>749222.49533806765</v>
      </c>
      <c r="Q313" s="1">
        <f t="shared" si="73"/>
        <v>1261905.9129268362</v>
      </c>
      <c r="S313">
        <v>303</v>
      </c>
      <c r="T313" s="1">
        <f t="shared" si="79"/>
        <v>-179541.66666666471</v>
      </c>
      <c r="U313" s="1">
        <f t="shared" si="66"/>
        <v>-323.57326388888566</v>
      </c>
      <c r="V313" s="1">
        <f t="shared" si="74"/>
        <v>749222.49533806765</v>
      </c>
      <c r="W313" s="1">
        <f t="shared" si="75"/>
        <v>1231150.1389482438</v>
      </c>
    </row>
    <row r="314" spans="1:23" x14ac:dyDescent="0.25">
      <c r="A314">
        <v>304</v>
      </c>
      <c r="B314" s="1">
        <f t="shared" si="76"/>
        <v>-61145.391732233089</v>
      </c>
      <c r="C314" s="1">
        <f t="shared" si="64"/>
        <v>-101.39944128928654</v>
      </c>
      <c r="D314" s="1">
        <f t="shared" si="67"/>
        <v>751407.72761613701</v>
      </c>
      <c r="E314" s="1">
        <f t="shared" si="68"/>
        <v>1028907.6314264272</v>
      </c>
      <c r="G314">
        <v>304</v>
      </c>
      <c r="H314" s="1">
        <f t="shared" si="77"/>
        <v>-48222.222222219702</v>
      </c>
      <c r="I314" s="1">
        <f t="shared" si="69"/>
        <v>-79.968518518514344</v>
      </c>
      <c r="J314" s="1">
        <f t="shared" si="70"/>
        <v>751407.72761613701</v>
      </c>
      <c r="K314" s="1">
        <f t="shared" si="71"/>
        <v>967240.45725109219</v>
      </c>
      <c r="M314">
        <v>304</v>
      </c>
      <c r="N314" s="1">
        <f t="shared" si="78"/>
        <v>-185572.69586612328</v>
      </c>
      <c r="O314" s="1">
        <f t="shared" si="65"/>
        <v>-333.57472064465446</v>
      </c>
      <c r="P314" s="1">
        <f t="shared" si="72"/>
        <v>751407.72761613701</v>
      </c>
      <c r="Q314" s="1">
        <f t="shared" si="73"/>
        <v>1269912.0203649574</v>
      </c>
      <c r="S314">
        <v>304</v>
      </c>
      <c r="T314" s="1">
        <f t="shared" si="79"/>
        <v>-179111.11111110914</v>
      </c>
      <c r="U314" s="1">
        <f t="shared" si="66"/>
        <v>-322.85925925925602</v>
      </c>
      <c r="V314" s="1">
        <f t="shared" si="74"/>
        <v>751407.72761613701</v>
      </c>
      <c r="W314" s="1">
        <f t="shared" si="75"/>
        <v>1239078.4332772938</v>
      </c>
    </row>
    <row r="315" spans="1:23" x14ac:dyDescent="0.25">
      <c r="A315">
        <v>305</v>
      </c>
      <c r="B315" s="1">
        <f t="shared" si="76"/>
        <v>-60102.52039895179</v>
      </c>
      <c r="C315" s="1">
        <f t="shared" si="64"/>
        <v>-99.670012994928399</v>
      </c>
      <c r="D315" s="1">
        <f t="shared" si="67"/>
        <v>753599.33348835073</v>
      </c>
      <c r="E315" s="1">
        <f t="shared" si="68"/>
        <v>1035265.3218351775</v>
      </c>
      <c r="G315">
        <v>305</v>
      </c>
      <c r="H315" s="1">
        <f t="shared" si="77"/>
        <v>-47361.111111108592</v>
      </c>
      <c r="I315" s="1">
        <f t="shared" si="69"/>
        <v>-78.540509259255089</v>
      </c>
      <c r="J315" s="1">
        <f t="shared" si="70"/>
        <v>753599.33348835073</v>
      </c>
      <c r="K315" s="1">
        <f t="shared" si="71"/>
        <v>973443.0416313532</v>
      </c>
      <c r="M315">
        <v>305</v>
      </c>
      <c r="N315" s="1">
        <f t="shared" si="78"/>
        <v>-185051.26019948264</v>
      </c>
      <c r="O315" s="1">
        <f t="shared" si="65"/>
        <v>-332.71000649747538</v>
      </c>
      <c r="P315" s="1">
        <f t="shared" si="72"/>
        <v>753599.33348835073</v>
      </c>
      <c r="Q315" s="1">
        <f t="shared" si="73"/>
        <v>1277964.8300964676</v>
      </c>
      <c r="S315">
        <v>305</v>
      </c>
      <c r="T315" s="1">
        <f t="shared" si="79"/>
        <v>-178680.55555555358</v>
      </c>
      <c r="U315" s="1">
        <f t="shared" si="66"/>
        <v>-322.14525462962638</v>
      </c>
      <c r="V315" s="1">
        <f t="shared" si="74"/>
        <v>753599.33348835073</v>
      </c>
      <c r="W315" s="1">
        <f t="shared" si="75"/>
        <v>1247053.6899945596</v>
      </c>
    </row>
    <row r="316" spans="1:23" x14ac:dyDescent="0.25">
      <c r="A316">
        <v>306</v>
      </c>
      <c r="B316" s="1">
        <f t="shared" si="76"/>
        <v>-59057.919637376137</v>
      </c>
      <c r="C316" s="1">
        <f t="shared" si="64"/>
        <v>-97.937716731982107</v>
      </c>
      <c r="D316" s="1">
        <f t="shared" si="67"/>
        <v>755797.3315443584</v>
      </c>
      <c r="E316" s="1">
        <f t="shared" si="68"/>
        <v>1041660.0987713122</v>
      </c>
      <c r="G316">
        <v>306</v>
      </c>
      <c r="H316" s="1">
        <f t="shared" si="77"/>
        <v>-46499.999999997483</v>
      </c>
      <c r="I316" s="1">
        <f t="shared" si="69"/>
        <v>-77.112499999995833</v>
      </c>
      <c r="J316" s="1">
        <f t="shared" si="70"/>
        <v>755797.3315443584</v>
      </c>
      <c r="K316" s="1">
        <f t="shared" si="71"/>
        <v>979683.23576309159</v>
      </c>
      <c r="M316">
        <v>306</v>
      </c>
      <c r="N316" s="1">
        <f t="shared" si="78"/>
        <v>-184528.95981869483</v>
      </c>
      <c r="O316" s="1">
        <f t="shared" si="65"/>
        <v>-331.84385836600228</v>
      </c>
      <c r="P316" s="1">
        <f t="shared" si="72"/>
        <v>755797.3315443584</v>
      </c>
      <c r="Q316" s="1">
        <f t="shared" si="73"/>
        <v>1286064.6145514117</v>
      </c>
      <c r="S316">
        <v>306</v>
      </c>
      <c r="T316" s="1">
        <f t="shared" si="79"/>
        <v>-178249.99999999802</v>
      </c>
      <c r="U316" s="1">
        <f t="shared" si="66"/>
        <v>-321.43124999999674</v>
      </c>
      <c r="V316" s="1">
        <f t="shared" si="74"/>
        <v>755797.3315443584</v>
      </c>
      <c r="W316" s="1">
        <f t="shared" si="75"/>
        <v>1255076.1830473058</v>
      </c>
    </row>
    <row r="317" spans="1:23" x14ac:dyDescent="0.25">
      <c r="A317">
        <v>307</v>
      </c>
      <c r="B317" s="1">
        <f t="shared" si="76"/>
        <v>-58011.586579537536</v>
      </c>
      <c r="C317" s="1">
        <f t="shared" si="64"/>
        <v>-96.202547744399752</v>
      </c>
      <c r="D317" s="1">
        <f t="shared" si="67"/>
        <v>758001.74042802944</v>
      </c>
      <c r="E317" s="1">
        <f t="shared" si="68"/>
        <v>1048092.1785729077</v>
      </c>
      <c r="G317">
        <v>307</v>
      </c>
      <c r="H317" s="1">
        <f t="shared" si="77"/>
        <v>-45638.888888886373</v>
      </c>
      <c r="I317" s="1">
        <f t="shared" si="69"/>
        <v>-75.684490740736564</v>
      </c>
      <c r="J317" s="1">
        <f t="shared" si="70"/>
        <v>758001.74042802944</v>
      </c>
      <c r="K317" s="1">
        <f t="shared" si="71"/>
        <v>985961.25903652445</v>
      </c>
      <c r="M317">
        <v>307</v>
      </c>
      <c r="N317" s="1">
        <f t="shared" si="78"/>
        <v>-184005.79328977552</v>
      </c>
      <c r="O317" s="1">
        <f t="shared" si="65"/>
        <v>-330.9762738722111</v>
      </c>
      <c r="P317" s="1">
        <f t="shared" si="72"/>
        <v>758001.74042802944</v>
      </c>
      <c r="Q317" s="1">
        <f t="shared" si="73"/>
        <v>1294211.6477490095</v>
      </c>
      <c r="S317">
        <v>307</v>
      </c>
      <c r="T317" s="1">
        <f t="shared" si="79"/>
        <v>-177819.44444444246</v>
      </c>
      <c r="U317" s="1">
        <f t="shared" si="66"/>
        <v>-320.7172453703671</v>
      </c>
      <c r="V317" s="1">
        <f t="shared" si="74"/>
        <v>758001.74042802944</v>
      </c>
      <c r="W317" s="1">
        <f t="shared" si="75"/>
        <v>1263146.1879808225</v>
      </c>
    </row>
    <row r="318" spans="1:23" x14ac:dyDescent="0.25">
      <c r="A318">
        <v>308</v>
      </c>
      <c r="B318" s="1">
        <f t="shared" si="76"/>
        <v>-56963.518352711348</v>
      </c>
      <c r="C318" s="1">
        <f t="shared" si="64"/>
        <v>-94.464501268246309</v>
      </c>
      <c r="D318" s="1">
        <f t="shared" si="67"/>
        <v>760212.57883761125</v>
      </c>
      <c r="E318" s="1">
        <f t="shared" si="68"/>
        <v>1054561.7788400124</v>
      </c>
      <c r="G318">
        <v>308</v>
      </c>
      <c r="H318" s="1">
        <f t="shared" si="77"/>
        <v>-44777.777777775264</v>
      </c>
      <c r="I318" s="1">
        <f t="shared" si="69"/>
        <v>-74.256481481477309</v>
      </c>
      <c r="J318" s="1">
        <f t="shared" si="70"/>
        <v>760212.57883761125</v>
      </c>
      <c r="K318" s="1">
        <f t="shared" si="71"/>
        <v>992277.33212164498</v>
      </c>
      <c r="M318">
        <v>308</v>
      </c>
      <c r="N318" s="1">
        <f t="shared" si="78"/>
        <v>-183481.75917636245</v>
      </c>
      <c r="O318" s="1">
        <f t="shared" si="65"/>
        <v>-330.1072506341344</v>
      </c>
      <c r="P318" s="1">
        <f t="shared" si="72"/>
        <v>760212.57883761125</v>
      </c>
      <c r="Q318" s="1">
        <f t="shared" si="73"/>
        <v>1302406.2053069267</v>
      </c>
      <c r="S318">
        <v>308</v>
      </c>
      <c r="T318" s="1">
        <f t="shared" si="79"/>
        <v>-177388.8888888869</v>
      </c>
      <c r="U318" s="1">
        <f t="shared" si="66"/>
        <v>-320.00324074073745</v>
      </c>
      <c r="V318" s="1">
        <f t="shared" si="74"/>
        <v>760212.57883761125</v>
      </c>
      <c r="W318" s="1">
        <f t="shared" si="75"/>
        <v>1271263.981947748</v>
      </c>
    </row>
    <row r="319" spans="1:23" x14ac:dyDescent="0.25">
      <c r="A319">
        <v>309</v>
      </c>
      <c r="B319" s="1">
        <f t="shared" si="76"/>
        <v>-55913.712079409008</v>
      </c>
      <c r="C319" s="1">
        <f t="shared" si="64"/>
        <v>-92.723572531686614</v>
      </c>
      <c r="D319" s="1">
        <f t="shared" si="67"/>
        <v>762429.86552588758</v>
      </c>
      <c r="E319" s="1">
        <f t="shared" si="68"/>
        <v>1061069.1184420085</v>
      </c>
      <c r="G319">
        <v>309</v>
      </c>
      <c r="H319" s="1">
        <f t="shared" si="77"/>
        <v>-43916.666666664154</v>
      </c>
      <c r="I319" s="1">
        <f t="shared" si="69"/>
        <v>-72.828472222218053</v>
      </c>
      <c r="J319" s="1">
        <f t="shared" si="70"/>
        <v>762429.86552588758</v>
      </c>
      <c r="K319" s="1">
        <f t="shared" si="71"/>
        <v>998631.67697568797</v>
      </c>
      <c r="M319">
        <v>309</v>
      </c>
      <c r="N319" s="1">
        <f t="shared" si="78"/>
        <v>-182956.8560397113</v>
      </c>
      <c r="O319" s="1">
        <f t="shared" si="65"/>
        <v>-329.23678626585456</v>
      </c>
      <c r="P319" s="1">
        <f t="shared" si="72"/>
        <v>762429.86552588758</v>
      </c>
      <c r="Q319" s="1">
        <f t="shared" si="73"/>
        <v>1310648.5644505986</v>
      </c>
      <c r="S319">
        <v>309</v>
      </c>
      <c r="T319" s="1">
        <f t="shared" si="79"/>
        <v>-176958.33333333133</v>
      </c>
      <c r="U319" s="1">
        <f t="shared" si="66"/>
        <v>-319.28923611110781</v>
      </c>
      <c r="V319" s="1">
        <f t="shared" si="74"/>
        <v>762429.86552588758</v>
      </c>
      <c r="W319" s="1">
        <f t="shared" si="75"/>
        <v>1279429.8437174433</v>
      </c>
    </row>
    <row r="320" spans="1:23" x14ac:dyDescent="0.25">
      <c r="A320">
        <v>310</v>
      </c>
      <c r="B320" s="1">
        <f t="shared" si="76"/>
        <v>-54862.164877370109</v>
      </c>
      <c r="C320" s="1">
        <f t="shared" si="64"/>
        <v>-90.979756754972115</v>
      </c>
      <c r="D320" s="1">
        <f t="shared" si="67"/>
        <v>764653.61930033809</v>
      </c>
      <c r="E320" s="1">
        <f t="shared" si="68"/>
        <v>1067614.4175250165</v>
      </c>
      <c r="G320">
        <v>310</v>
      </c>
      <c r="H320" s="1">
        <f t="shared" si="77"/>
        <v>-43055.555555553045</v>
      </c>
      <c r="I320" s="1">
        <f t="shared" si="69"/>
        <v>-71.400462962958798</v>
      </c>
      <c r="J320" s="1">
        <f t="shared" si="70"/>
        <v>764653.61930033809</v>
      </c>
      <c r="K320" s="1">
        <f t="shared" si="71"/>
        <v>1005024.5168506388</v>
      </c>
      <c r="M320">
        <v>310</v>
      </c>
      <c r="N320" s="1">
        <f t="shared" si="78"/>
        <v>-182431.08243869187</v>
      </c>
      <c r="O320" s="1">
        <f t="shared" si="65"/>
        <v>-328.36487837749735</v>
      </c>
      <c r="P320" s="1">
        <f t="shared" si="72"/>
        <v>764653.61930033809</v>
      </c>
      <c r="Q320" s="1">
        <f t="shared" si="73"/>
        <v>1318939.0040226083</v>
      </c>
      <c r="S320">
        <v>310</v>
      </c>
      <c r="T320" s="1">
        <f t="shared" si="79"/>
        <v>-176527.77777777577</v>
      </c>
      <c r="U320" s="1">
        <f t="shared" si="66"/>
        <v>-318.57523148147817</v>
      </c>
      <c r="V320" s="1">
        <f t="shared" si="74"/>
        <v>764653.61930033809</v>
      </c>
      <c r="W320" s="1">
        <f t="shared" si="75"/>
        <v>1287644.0536854246</v>
      </c>
    </row>
    <row r="321" spans="1:23" x14ac:dyDescent="0.25">
      <c r="A321">
        <v>311</v>
      </c>
      <c r="B321" s="1">
        <f t="shared" si="76"/>
        <v>-53808.873859554493</v>
      </c>
      <c r="C321" s="1">
        <f t="shared" si="64"/>
        <v>-89.233049150427874</v>
      </c>
      <c r="D321" s="1">
        <f t="shared" si="67"/>
        <v>766883.85902329744</v>
      </c>
      <c r="E321" s="1">
        <f t="shared" si="68"/>
        <v>1074197.8975193419</v>
      </c>
      <c r="G321">
        <v>311</v>
      </c>
      <c r="H321" s="1">
        <f t="shared" si="77"/>
        <v>-42194.444444441935</v>
      </c>
      <c r="I321" s="1">
        <f t="shared" si="69"/>
        <v>-69.972453703699543</v>
      </c>
      <c r="J321" s="1">
        <f t="shared" si="70"/>
        <v>766883.85902329744</v>
      </c>
      <c r="K321" s="1">
        <f t="shared" si="71"/>
        <v>1011456.076300786</v>
      </c>
      <c r="M321">
        <v>311</v>
      </c>
      <c r="N321" s="1">
        <f t="shared" si="78"/>
        <v>-181904.43692978407</v>
      </c>
      <c r="O321" s="1">
        <f t="shared" si="65"/>
        <v>-327.49152457522524</v>
      </c>
      <c r="P321" s="1">
        <f t="shared" si="72"/>
        <v>766883.85902329744</v>
      </c>
      <c r="Q321" s="1">
        <f t="shared" si="73"/>
        <v>1327277.8044921216</v>
      </c>
      <c r="S321">
        <v>311</v>
      </c>
      <c r="T321" s="1">
        <f t="shared" si="79"/>
        <v>-176097.22222222021</v>
      </c>
      <c r="U321" s="1">
        <f t="shared" si="66"/>
        <v>-317.86122685184853</v>
      </c>
      <c r="V321" s="1">
        <f t="shared" si="74"/>
        <v>766883.85902329744</v>
      </c>
      <c r="W321" s="1">
        <f t="shared" si="75"/>
        <v>1295906.893882849</v>
      </c>
    </row>
    <row r="322" spans="1:23" x14ac:dyDescent="0.25">
      <c r="A322">
        <v>312</v>
      </c>
      <c r="B322" s="1">
        <f t="shared" si="76"/>
        <v>-52753.836134134333</v>
      </c>
      <c r="C322" s="1">
        <f t="shared" si="64"/>
        <v>-87.483444922439446</v>
      </c>
      <c r="D322" s="1">
        <f t="shared" si="67"/>
        <v>769120.60361211537</v>
      </c>
      <c r="E322" s="1">
        <f t="shared" si="68"/>
        <v>1080819.7811469676</v>
      </c>
      <c r="G322">
        <v>312</v>
      </c>
      <c r="H322" s="1">
        <f t="shared" si="77"/>
        <v>-41333.333333330826</v>
      </c>
      <c r="I322" s="1">
        <f t="shared" si="69"/>
        <v>-68.544444444440288</v>
      </c>
      <c r="J322" s="1">
        <f t="shared" si="70"/>
        <v>769120.60361211537</v>
      </c>
      <c r="K322" s="1">
        <f t="shared" si="71"/>
        <v>1017926.5811903183</v>
      </c>
      <c r="M322">
        <v>312</v>
      </c>
      <c r="N322" s="1">
        <f t="shared" si="78"/>
        <v>-181376.918067074</v>
      </c>
      <c r="O322" s="1">
        <f t="shared" si="65"/>
        <v>-326.61672246123106</v>
      </c>
      <c r="P322" s="1">
        <f t="shared" si="72"/>
        <v>769120.60361211537</v>
      </c>
      <c r="Q322" s="1">
        <f t="shared" si="73"/>
        <v>1335665.2479643736</v>
      </c>
      <c r="S322">
        <v>312</v>
      </c>
      <c r="T322" s="1">
        <f t="shared" si="79"/>
        <v>-175666.66666666465</v>
      </c>
      <c r="U322" s="1">
        <f t="shared" si="66"/>
        <v>-317.14722222221889</v>
      </c>
      <c r="V322" s="1">
        <f t="shared" si="74"/>
        <v>769120.60361211537</v>
      </c>
      <c r="W322" s="1">
        <f t="shared" si="75"/>
        <v>1304218.6479860547</v>
      </c>
    </row>
    <row r="323" spans="1:23" x14ac:dyDescent="0.25">
      <c r="A323">
        <v>313</v>
      </c>
      <c r="B323" s="1">
        <f t="shared" si="76"/>
        <v>-51697.048804486185</v>
      </c>
      <c r="C323" s="1">
        <f t="shared" si="64"/>
        <v>-85.730939267439581</v>
      </c>
      <c r="D323" s="1">
        <f t="shared" si="67"/>
        <v>771363.87203931739</v>
      </c>
      <c r="E323" s="1">
        <f t="shared" si="68"/>
        <v>1087480.2924290877</v>
      </c>
      <c r="G323">
        <v>313</v>
      </c>
      <c r="H323" s="1">
        <f t="shared" si="77"/>
        <v>-40472.222222219716</v>
      </c>
      <c r="I323" s="1">
        <f t="shared" si="69"/>
        <v>-67.116435185181032</v>
      </c>
      <c r="J323" s="1">
        <f t="shared" si="70"/>
        <v>771363.87203931739</v>
      </c>
      <c r="K323" s="1">
        <f t="shared" si="71"/>
        <v>1024436.2587009656</v>
      </c>
      <c r="M323">
        <v>313</v>
      </c>
      <c r="N323" s="1">
        <f t="shared" si="78"/>
        <v>-180848.52440224995</v>
      </c>
      <c r="O323" s="1">
        <f t="shared" si="65"/>
        <v>-325.74046963373115</v>
      </c>
      <c r="P323" s="1">
        <f t="shared" si="72"/>
        <v>771363.87203931739</v>
      </c>
      <c r="Q323" s="1">
        <f t="shared" si="73"/>
        <v>1344101.6181902138</v>
      </c>
      <c r="S323">
        <v>313</v>
      </c>
      <c r="T323" s="1">
        <f t="shared" si="79"/>
        <v>-175236.11111110909</v>
      </c>
      <c r="U323" s="1">
        <f t="shared" si="66"/>
        <v>-316.43321759258924</v>
      </c>
      <c r="V323" s="1">
        <f t="shared" si="74"/>
        <v>771363.87203931739</v>
      </c>
      <c r="W323" s="1">
        <f t="shared" si="75"/>
        <v>1312579.6013261587</v>
      </c>
    </row>
    <row r="324" spans="1:23" x14ac:dyDescent="0.25">
      <c r="A324">
        <v>314</v>
      </c>
      <c r="B324" s="1">
        <f t="shared" si="76"/>
        <v>-50638.508969183036</v>
      </c>
      <c r="C324" s="1">
        <f t="shared" si="64"/>
        <v>-83.975527373895204</v>
      </c>
      <c r="D324" s="1">
        <f t="shared" si="67"/>
        <v>773613.68333276536</v>
      </c>
      <c r="E324" s="1">
        <f t="shared" si="68"/>
        <v>1094179.656693687</v>
      </c>
      <c r="G324">
        <v>314</v>
      </c>
      <c r="H324" s="1">
        <f t="shared" si="77"/>
        <v>-39611.111111108607</v>
      </c>
      <c r="I324" s="1">
        <f t="shared" si="69"/>
        <v>-65.688425925921777</v>
      </c>
      <c r="J324" s="1">
        <f t="shared" si="70"/>
        <v>773613.68333276536</v>
      </c>
      <c r="K324" s="1">
        <f t="shared" si="71"/>
        <v>1030985.3373396841</v>
      </c>
      <c r="M324">
        <v>314</v>
      </c>
      <c r="N324" s="1">
        <f t="shared" si="78"/>
        <v>-180319.25448459838</v>
      </c>
      <c r="O324" s="1">
        <f t="shared" si="65"/>
        <v>-324.862763686959</v>
      </c>
      <c r="P324" s="1">
        <f t="shared" si="72"/>
        <v>773613.68333276536</v>
      </c>
      <c r="Q324" s="1">
        <f t="shared" si="73"/>
        <v>1352587.2005757047</v>
      </c>
      <c r="S324">
        <v>314</v>
      </c>
      <c r="T324" s="1">
        <f t="shared" si="79"/>
        <v>-174805.55555555352</v>
      </c>
      <c r="U324" s="1">
        <f t="shared" si="66"/>
        <v>-315.7192129629596</v>
      </c>
      <c r="V324" s="1">
        <f t="shared" si="74"/>
        <v>773613.68333276536</v>
      </c>
      <c r="W324" s="1">
        <f t="shared" si="75"/>
        <v>1320990.0408987096</v>
      </c>
    </row>
    <row r="325" spans="1:23" x14ac:dyDescent="0.25">
      <c r="A325">
        <v>315</v>
      </c>
      <c r="B325" s="1">
        <f t="shared" si="76"/>
        <v>-49578.213721986343</v>
      </c>
      <c r="C325" s="1">
        <f t="shared" si="64"/>
        <v>-82.217204422294017</v>
      </c>
      <c r="D325" s="1">
        <f t="shared" si="67"/>
        <v>775870.05657581927</v>
      </c>
      <c r="E325" s="1">
        <f t="shared" si="68"/>
        <v>1100918.1005831629</v>
      </c>
      <c r="G325">
        <v>315</v>
      </c>
      <c r="H325" s="1">
        <f t="shared" si="77"/>
        <v>-38749.999999997497</v>
      </c>
      <c r="I325" s="1">
        <f t="shared" si="69"/>
        <v>-64.260416666662522</v>
      </c>
      <c r="J325" s="1">
        <f t="shared" si="70"/>
        <v>775870.05657581927</v>
      </c>
      <c r="K325" s="1">
        <f t="shared" si="71"/>
        <v>1037574.0469463879</v>
      </c>
      <c r="M325">
        <v>315</v>
      </c>
      <c r="N325" s="1">
        <f t="shared" si="78"/>
        <v>-179789.10686100004</v>
      </c>
      <c r="O325" s="1">
        <f t="shared" si="65"/>
        <v>-323.98360221115837</v>
      </c>
      <c r="P325" s="1">
        <f t="shared" si="72"/>
        <v>775870.05657581927</v>
      </c>
      <c r="Q325" s="1">
        <f t="shared" si="73"/>
        <v>1361122.2821917776</v>
      </c>
      <c r="S325">
        <v>315</v>
      </c>
      <c r="T325" s="1">
        <f t="shared" si="79"/>
        <v>-174374.99999999796</v>
      </c>
      <c r="U325" s="1">
        <f t="shared" si="66"/>
        <v>-315.00520833332996</v>
      </c>
      <c r="V325" s="1">
        <f t="shared" si="74"/>
        <v>775870.05657581927</v>
      </c>
      <c r="W325" s="1">
        <f t="shared" si="75"/>
        <v>1329450.2553733967</v>
      </c>
    </row>
    <row r="326" spans="1:23" x14ac:dyDescent="0.25">
      <c r="A326">
        <v>316</v>
      </c>
      <c r="B326" s="1">
        <f t="shared" si="76"/>
        <v>-48516.160151838056</v>
      </c>
      <c r="C326" s="1">
        <f t="shared" si="64"/>
        <v>-80.455965585131437</v>
      </c>
      <c r="D326" s="1">
        <f t="shared" si="67"/>
        <v>778133.01090749877</v>
      </c>
      <c r="E326" s="1">
        <f t="shared" si="68"/>
        <v>1107695.8520619941</v>
      </c>
      <c r="G326">
        <v>316</v>
      </c>
      <c r="H326" s="1">
        <f t="shared" si="77"/>
        <v>-37888.888888886388</v>
      </c>
      <c r="I326" s="1">
        <f t="shared" si="69"/>
        <v>-62.832407407403259</v>
      </c>
      <c r="J326" s="1">
        <f t="shared" si="70"/>
        <v>778133.01090749877</v>
      </c>
      <c r="K326" s="1">
        <f t="shared" si="71"/>
        <v>1044202.6187017233</v>
      </c>
      <c r="M326">
        <v>316</v>
      </c>
      <c r="N326" s="1">
        <f t="shared" si="78"/>
        <v>-179258.08007592591</v>
      </c>
      <c r="O326" s="1">
        <f t="shared" si="65"/>
        <v>-323.10298279257717</v>
      </c>
      <c r="P326" s="1">
        <f t="shared" si="72"/>
        <v>778133.01090749877</v>
      </c>
      <c r="Q326" s="1">
        <f t="shared" si="73"/>
        <v>1369707.1517839443</v>
      </c>
      <c r="S326">
        <v>316</v>
      </c>
      <c r="T326" s="1">
        <f t="shared" si="79"/>
        <v>-173944.4444444424</v>
      </c>
      <c r="U326" s="1">
        <f t="shared" si="66"/>
        <v>-314.29120370370032</v>
      </c>
      <c r="V326" s="1">
        <f t="shared" si="74"/>
        <v>778133.01090749877</v>
      </c>
      <c r="W326" s="1">
        <f t="shared" si="75"/>
        <v>1337960.5351038156</v>
      </c>
    </row>
    <row r="327" spans="1:23" x14ac:dyDescent="0.25">
      <c r="A327">
        <v>317</v>
      </c>
      <c r="B327" s="1">
        <f t="shared" si="76"/>
        <v>-47452.345342852605</v>
      </c>
      <c r="C327" s="1">
        <f t="shared" si="64"/>
        <v>-78.69180602689724</v>
      </c>
      <c r="D327" s="1">
        <f t="shared" si="67"/>
        <v>780402.5655226456</v>
      </c>
      <c r="E327" s="1">
        <f t="shared" si="68"/>
        <v>1114513.140424452</v>
      </c>
      <c r="G327">
        <v>317</v>
      </c>
      <c r="H327" s="1">
        <f t="shared" si="77"/>
        <v>-37027.777777775278</v>
      </c>
      <c r="I327" s="1">
        <f t="shared" si="69"/>
        <v>-61.404398148144004</v>
      </c>
      <c r="J327" s="1">
        <f t="shared" si="70"/>
        <v>780402.5655226456</v>
      </c>
      <c r="K327" s="1">
        <f t="shared" si="71"/>
        <v>1050871.2851348908</v>
      </c>
      <c r="M327">
        <v>317</v>
      </c>
      <c r="N327" s="1">
        <f t="shared" si="78"/>
        <v>-178726.17267143319</v>
      </c>
      <c r="O327" s="1">
        <f t="shared" si="65"/>
        <v>-322.22090301346003</v>
      </c>
      <c r="P327" s="1">
        <f t="shared" si="72"/>
        <v>780402.5655226456</v>
      </c>
      <c r="Q327" s="1">
        <f t="shared" si="73"/>
        <v>1378342.0997820653</v>
      </c>
      <c r="S327">
        <v>317</v>
      </c>
      <c r="T327" s="1">
        <f t="shared" si="79"/>
        <v>-173513.88888888684</v>
      </c>
      <c r="U327" s="1">
        <f t="shared" si="66"/>
        <v>-313.57719907407068</v>
      </c>
      <c r="V327" s="1">
        <f t="shared" si="74"/>
        <v>780402.5655226456</v>
      </c>
      <c r="W327" s="1">
        <f t="shared" si="75"/>
        <v>1346521.1721372916</v>
      </c>
    </row>
    <row r="328" spans="1:23" x14ac:dyDescent="0.25">
      <c r="A328">
        <v>318</v>
      </c>
      <c r="B328" s="1">
        <f t="shared" si="76"/>
        <v>-46386.766374308914</v>
      </c>
      <c r="C328" s="1">
        <f t="shared" si="64"/>
        <v>-76.924720904062283</v>
      </c>
      <c r="D328" s="1">
        <f t="shared" si="67"/>
        <v>782678.73967208667</v>
      </c>
      <c r="E328" s="1">
        <f t="shared" si="68"/>
        <v>1121370.1963023576</v>
      </c>
      <c r="G328">
        <v>318</v>
      </c>
      <c r="H328" s="1">
        <f t="shared" si="77"/>
        <v>-36166.666666664169</v>
      </c>
      <c r="I328" s="1">
        <f t="shared" si="69"/>
        <v>-59.976388888884749</v>
      </c>
      <c r="J328" s="1">
        <f t="shared" si="70"/>
        <v>782678.73967208667</v>
      </c>
      <c r="K328" s="1">
        <f t="shared" si="71"/>
        <v>1057580.2801315112</v>
      </c>
      <c r="M328">
        <v>318</v>
      </c>
      <c r="N328" s="1">
        <f t="shared" si="78"/>
        <v>-178193.38318716135</v>
      </c>
      <c r="O328" s="1">
        <f t="shared" si="65"/>
        <v>-321.33736045204256</v>
      </c>
      <c r="P328" s="1">
        <f t="shared" si="72"/>
        <v>782678.73967208667</v>
      </c>
      <c r="Q328" s="1">
        <f t="shared" si="73"/>
        <v>1387027.4183101752</v>
      </c>
      <c r="S328">
        <v>318</v>
      </c>
      <c r="T328" s="1">
        <f t="shared" si="79"/>
        <v>-173083.33333333128</v>
      </c>
      <c r="U328" s="1">
        <f t="shared" si="66"/>
        <v>-312.86319444444104</v>
      </c>
      <c r="V328" s="1">
        <f t="shared" si="74"/>
        <v>782678.73967208667</v>
      </c>
      <c r="W328" s="1">
        <f t="shared" si="75"/>
        <v>1355132.4602247593</v>
      </c>
    </row>
    <row r="329" spans="1:23" x14ac:dyDescent="0.25">
      <c r="A329">
        <v>319</v>
      </c>
      <c r="B329" s="1">
        <f t="shared" si="76"/>
        <v>-45319.420320642392</v>
      </c>
      <c r="C329" s="1">
        <f t="shared" si="64"/>
        <v>-75.154705365065311</v>
      </c>
      <c r="D329" s="1">
        <f t="shared" si="67"/>
        <v>784961.55266279692</v>
      </c>
      <c r="E329" s="1">
        <f t="shared" si="68"/>
        <v>1128267.2516728842</v>
      </c>
      <c r="G329">
        <v>319</v>
      </c>
      <c r="H329" s="1">
        <f t="shared" si="77"/>
        <v>-35305.555555553059</v>
      </c>
      <c r="I329" s="1">
        <f t="shared" si="69"/>
        <v>-58.548379629625494</v>
      </c>
      <c r="J329" s="1">
        <f t="shared" si="70"/>
        <v>784961.55266279692</v>
      </c>
      <c r="K329" s="1">
        <f t="shared" si="71"/>
        <v>1064329.8389415378</v>
      </c>
      <c r="M329">
        <v>319</v>
      </c>
      <c r="N329" s="1">
        <f t="shared" si="78"/>
        <v>-177659.7101603281</v>
      </c>
      <c r="O329" s="1">
        <f t="shared" si="65"/>
        <v>-320.45235268254413</v>
      </c>
      <c r="P329" s="1">
        <f t="shared" si="72"/>
        <v>784961.55266279692</v>
      </c>
      <c r="Q329" s="1">
        <f t="shared" si="73"/>
        <v>1395763.4011963659</v>
      </c>
      <c r="S329">
        <v>319</v>
      </c>
      <c r="T329" s="1">
        <f t="shared" si="79"/>
        <v>-172652.77777777571</v>
      </c>
      <c r="U329" s="1">
        <f t="shared" si="66"/>
        <v>-312.14918981481139</v>
      </c>
      <c r="V329" s="1">
        <f t="shared" si="74"/>
        <v>784961.55266279692</v>
      </c>
      <c r="W329" s="1">
        <f t="shared" si="75"/>
        <v>1363794.6948307001</v>
      </c>
    </row>
    <row r="330" spans="1:23" x14ac:dyDescent="0.25">
      <c r="A330">
        <v>320</v>
      </c>
      <c r="B330" s="1">
        <f t="shared" si="76"/>
        <v>-44250.304251436872</v>
      </c>
      <c r="C330" s="1">
        <f t="shared" ref="C330:C370" si="80">B330*int_a_100/12</f>
        <v>-73.381754550299476</v>
      </c>
      <c r="D330" s="1">
        <f t="shared" si="67"/>
        <v>787251.02385806339</v>
      </c>
      <c r="E330" s="1">
        <f t="shared" si="68"/>
        <v>1135204.5398664055</v>
      </c>
      <c r="G330">
        <v>320</v>
      </c>
      <c r="H330" s="1">
        <f t="shared" si="77"/>
        <v>-34444.44444444195</v>
      </c>
      <c r="I330" s="1">
        <f t="shared" si="69"/>
        <v>-57.120370370366231</v>
      </c>
      <c r="J330" s="1">
        <f t="shared" si="70"/>
        <v>787251.02385806339</v>
      </c>
      <c r="K330" s="1">
        <f t="shared" si="71"/>
        <v>1071120.1981872155</v>
      </c>
      <c r="M330">
        <v>320</v>
      </c>
      <c r="N330" s="1">
        <f t="shared" si="78"/>
        <v>-177125.15212572535</v>
      </c>
      <c r="O330" s="1">
        <f t="shared" ref="O330:O370" si="81">(N330+P$2)*int_a_100/12-P$3</f>
        <v>-319.5658772751612</v>
      </c>
      <c r="P330" s="1">
        <f t="shared" si="72"/>
        <v>787251.02385806339</v>
      </c>
      <c r="Q330" s="1">
        <f t="shared" si="73"/>
        <v>1404550.3439827261</v>
      </c>
      <c r="S330">
        <v>320</v>
      </c>
      <c r="T330" s="1">
        <f t="shared" si="79"/>
        <v>-172222.22222222015</v>
      </c>
      <c r="U330" s="1">
        <f t="shared" ref="U330:U370" si="82">(T330+V$2)*int_l_100/12-V$3</f>
        <v>-311.43518518518175</v>
      </c>
      <c r="V330" s="1">
        <f t="shared" si="74"/>
        <v>787251.02385806339</v>
      </c>
      <c r="W330" s="1">
        <f t="shared" si="75"/>
        <v>1372508.1731431384</v>
      </c>
    </row>
    <row r="331" spans="1:23" x14ac:dyDescent="0.25">
      <c r="A331">
        <v>321</v>
      </c>
      <c r="B331" s="1">
        <f t="shared" si="76"/>
        <v>-43179.415231416584</v>
      </c>
      <c r="C331" s="1">
        <f t="shared" si="80"/>
        <v>-71.605863592099169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1142182.2955743892</v>
      </c>
      <c r="G331">
        <v>321</v>
      </c>
      <c r="H331" s="1">
        <f t="shared" si="77"/>
        <v>-33583.33333333084</v>
      </c>
      <c r="I331" s="1">
        <f t="shared" ref="I331:I370" si="85">H331*int_l_100/12</f>
        <v>-55.692361111106976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1077951.5958710855</v>
      </c>
      <c r="M331">
        <v>321</v>
      </c>
      <c r="N331" s="1">
        <f t="shared" si="78"/>
        <v>-176589.70761571522</v>
      </c>
      <c r="O331" s="1">
        <f t="shared" si="81"/>
        <v>-318.6779317960611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1413388.5439353399</v>
      </c>
      <c r="S331">
        <v>321</v>
      </c>
      <c r="T331" s="1">
        <f t="shared" si="79"/>
        <v>-171791.66666666459</v>
      </c>
      <c r="U331" s="1">
        <f t="shared" si="82"/>
        <v>-310.72118055555211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1381273.1940836955</v>
      </c>
    </row>
    <row r="332" spans="1:23" x14ac:dyDescent="0.25">
      <c r="A332">
        <v>322</v>
      </c>
      <c r="B332" s="1">
        <f t="shared" ref="B332:B370" si="92">B331+C$3+C331</f>
        <v>-42106.750320438099</v>
      </c>
      <c r="C332" s="1">
        <f t="shared" si="80"/>
        <v>-69.827027614726518</v>
      </c>
      <c r="D332" s="1">
        <f t="shared" si="83"/>
        <v>791850.01859795919</v>
      </c>
      <c r="E332" s="1">
        <f t="shared" si="84"/>
        <v>1149200.7548573359</v>
      </c>
      <c r="G332">
        <v>322</v>
      </c>
      <c r="H332" s="1">
        <f t="shared" ref="H332:H370" si="93">H331+I$2/360</f>
        <v>-32722.222222219731</v>
      </c>
      <c r="I332" s="1">
        <f t="shared" si="85"/>
        <v>-54.264351851847721</v>
      </c>
      <c r="J332" s="1">
        <f t="shared" si="86"/>
        <v>791850.01859795919</v>
      </c>
      <c r="K332" s="1">
        <f t="shared" si="87"/>
        <v>1084824.2713840373</v>
      </c>
      <c r="M332">
        <v>322</v>
      </c>
      <c r="N332" s="1">
        <f t="shared" ref="N332:N370" si="94">N331+O$3+(O331+P$3)</f>
        <v>-176053.37516022599</v>
      </c>
      <c r="O332" s="1">
        <f t="shared" si="81"/>
        <v>-317.78851380737478</v>
      </c>
      <c r="P332" s="1">
        <f t="shared" si="88"/>
        <v>791850.01859795919</v>
      </c>
      <c r="Q332" s="1">
        <f t="shared" si="89"/>
        <v>1422278.3000543441</v>
      </c>
      <c r="S332">
        <v>322</v>
      </c>
      <c r="T332" s="1">
        <f t="shared" ref="T332:T370" si="95">T331+U$2/360</f>
        <v>-171361.11111110903</v>
      </c>
      <c r="U332" s="1">
        <f t="shared" si="82"/>
        <v>-310.00717592592247</v>
      </c>
      <c r="V332" s="1">
        <f t="shared" si="90"/>
        <v>791850.01859795919</v>
      </c>
      <c r="W332" s="1">
        <f t="shared" si="91"/>
        <v>1390090.0583177025</v>
      </c>
    </row>
    <row r="333" spans="1:23" x14ac:dyDescent="0.25">
      <c r="A333">
        <v>323</v>
      </c>
      <c r="B333" s="1">
        <f t="shared" si="92"/>
        <v>-41032.306573482238</v>
      </c>
      <c r="C333" s="1">
        <f t="shared" si="80"/>
        <v>-68.045241734358044</v>
      </c>
      <c r="D333" s="1">
        <f t="shared" si="83"/>
        <v>794159.58115220326</v>
      </c>
      <c r="E333" s="1">
        <f t="shared" si="84"/>
        <v>1156260.1551527665</v>
      </c>
      <c r="G333">
        <v>323</v>
      </c>
      <c r="H333" s="1">
        <f t="shared" si="93"/>
        <v>-31861.111111108621</v>
      </c>
      <c r="I333" s="1">
        <f t="shared" si="85"/>
        <v>-52.836342592588466</v>
      </c>
      <c r="J333" s="1">
        <f t="shared" si="86"/>
        <v>794159.58115220326</v>
      </c>
      <c r="K333" s="1">
        <f t="shared" si="87"/>
        <v>1091738.4655134075</v>
      </c>
      <c r="M333">
        <v>323</v>
      </c>
      <c r="N333" s="1">
        <f t="shared" si="94"/>
        <v>-175516.15328674807</v>
      </c>
      <c r="O333" s="1">
        <f t="shared" si="81"/>
        <v>-316.89762086719054</v>
      </c>
      <c r="P333" s="1">
        <f t="shared" si="88"/>
        <v>794159.58115220326</v>
      </c>
      <c r="Q333" s="1">
        <f t="shared" si="89"/>
        <v>1431219.9130840425</v>
      </c>
      <c r="S333">
        <v>323</v>
      </c>
      <c r="T333" s="1">
        <f t="shared" si="95"/>
        <v>-170930.55555555347</v>
      </c>
      <c r="U333" s="1">
        <f t="shared" si="82"/>
        <v>-309.29317129629283</v>
      </c>
      <c r="V333" s="1">
        <f t="shared" si="90"/>
        <v>794159.58115220326</v>
      </c>
      <c r="W333" s="1">
        <f t="shared" si="91"/>
        <v>1398959.0682643706</v>
      </c>
    </row>
    <row r="334" spans="1:23" x14ac:dyDescent="0.25">
      <c r="A334">
        <v>324</v>
      </c>
      <c r="B334" s="1">
        <f t="shared" si="92"/>
        <v>-39956.081040646008</v>
      </c>
      <c r="C334" s="1">
        <f t="shared" si="80"/>
        <v>-66.260501059071302</v>
      </c>
      <c r="D334" s="1">
        <f t="shared" si="83"/>
        <v>796475.87993056385</v>
      </c>
      <c r="E334" s="1">
        <f t="shared" si="84"/>
        <v>1163360.7352832537</v>
      </c>
      <c r="G334">
        <v>324</v>
      </c>
      <c r="H334" s="1">
        <f t="shared" si="93"/>
        <v>-30999.999999997512</v>
      </c>
      <c r="I334" s="1">
        <f t="shared" si="85"/>
        <v>-51.40833333332921</v>
      </c>
      <c r="J334" s="1">
        <f t="shared" si="86"/>
        <v>796475.87993056385</v>
      </c>
      <c r="K334" s="1">
        <f t="shared" si="87"/>
        <v>1098694.4204511247</v>
      </c>
      <c r="M334">
        <v>324</v>
      </c>
      <c r="N334" s="1">
        <f t="shared" si="94"/>
        <v>-174978.04052032996</v>
      </c>
      <c r="O334" s="1">
        <f t="shared" si="81"/>
        <v>-316.0052505295472</v>
      </c>
      <c r="P334" s="1">
        <f t="shared" si="88"/>
        <v>796475.87993056385</v>
      </c>
      <c r="Q334" s="1">
        <f t="shared" si="89"/>
        <v>1440213.6855230806</v>
      </c>
      <c r="S334">
        <v>324</v>
      </c>
      <c r="T334" s="1">
        <f t="shared" si="95"/>
        <v>-170499.9999999979</v>
      </c>
      <c r="U334" s="1">
        <f t="shared" si="82"/>
        <v>-308.57916666666318</v>
      </c>
      <c r="V334" s="1">
        <f t="shared" si="90"/>
        <v>796475.87993056385</v>
      </c>
      <c r="W334" s="1">
        <f t="shared" si="91"/>
        <v>1407880.528107024</v>
      </c>
    </row>
    <row r="335" spans="1:23" x14ac:dyDescent="0.25">
      <c r="A335">
        <v>325</v>
      </c>
      <c r="B335" s="1">
        <f t="shared" si="92"/>
        <v>-38878.070767134494</v>
      </c>
      <c r="C335" s="1">
        <f t="shared" si="80"/>
        <v>-64.47280068883137</v>
      </c>
      <c r="D335" s="1">
        <f t="shared" si="83"/>
        <v>798798.93458036135</v>
      </c>
      <c r="E335" s="1">
        <f t="shared" si="84"/>
        <v>1170502.7354645021</v>
      </c>
      <c r="G335">
        <v>325</v>
      </c>
      <c r="H335" s="1">
        <f t="shared" si="93"/>
        <v>-30138.888888886402</v>
      </c>
      <c r="I335" s="1">
        <f t="shared" si="85"/>
        <v>-49.980324074069955</v>
      </c>
      <c r="J335" s="1">
        <f t="shared" si="86"/>
        <v>798798.93458036135</v>
      </c>
      <c r="K335" s="1">
        <f t="shared" si="87"/>
        <v>1105692.3798019043</v>
      </c>
      <c r="M335">
        <v>325</v>
      </c>
      <c r="N335" s="1">
        <f t="shared" si="94"/>
        <v>-174439.03538357423</v>
      </c>
      <c r="O335" s="1">
        <f t="shared" si="81"/>
        <v>-315.11140034442724</v>
      </c>
      <c r="P335" s="1">
        <f t="shared" si="88"/>
        <v>798798.93458036135</v>
      </c>
      <c r="Q335" s="1">
        <f t="shared" si="89"/>
        <v>1449259.9216346799</v>
      </c>
      <c r="S335">
        <v>325</v>
      </c>
      <c r="T335" s="1">
        <f t="shared" si="95"/>
        <v>-170069.44444444234</v>
      </c>
      <c r="U335" s="1">
        <f t="shared" si="82"/>
        <v>-307.86516203703354</v>
      </c>
      <c r="V335" s="1">
        <f t="shared" si="90"/>
        <v>798798.93458036135</v>
      </c>
      <c r="W335" s="1">
        <f t="shared" si="91"/>
        <v>1416854.7438033891</v>
      </c>
    </row>
    <row r="336" spans="1:23" x14ac:dyDescent="0.25">
      <c r="A336">
        <v>326</v>
      </c>
      <c r="B336" s="1">
        <f t="shared" si="92"/>
        <v>-37798.272793252741</v>
      </c>
      <c r="C336" s="1">
        <f t="shared" si="80"/>
        <v>-62.682135715477465</v>
      </c>
      <c r="D336" s="1">
        <f t="shared" si="83"/>
        <v>801128.76480622077</v>
      </c>
      <c r="E336" s="1">
        <f t="shared" si="84"/>
        <v>1177686.3973134744</v>
      </c>
      <c r="G336">
        <v>326</v>
      </c>
      <c r="H336" s="1">
        <f t="shared" si="93"/>
        <v>-29277.777777775293</v>
      </c>
      <c r="I336" s="1">
        <f t="shared" si="85"/>
        <v>-48.5523148148107</v>
      </c>
      <c r="J336" s="1">
        <f t="shared" si="86"/>
        <v>801128.76480622077</v>
      </c>
      <c r="K336" s="1">
        <f t="shared" si="87"/>
        <v>1112732.5885914895</v>
      </c>
      <c r="M336">
        <v>326</v>
      </c>
      <c r="N336" s="1">
        <f t="shared" si="94"/>
        <v>-173899.13639663337</v>
      </c>
      <c r="O336" s="1">
        <f t="shared" si="81"/>
        <v>-314.21606785775032</v>
      </c>
      <c r="P336" s="1">
        <f t="shared" si="88"/>
        <v>801128.76480622077</v>
      </c>
      <c r="Q336" s="1">
        <f t="shared" si="89"/>
        <v>1458358.9274569303</v>
      </c>
      <c r="S336">
        <v>326</v>
      </c>
      <c r="T336" s="1">
        <f t="shared" si="95"/>
        <v>-169638.88888888678</v>
      </c>
      <c r="U336" s="1">
        <f t="shared" si="82"/>
        <v>-307.1511574074039</v>
      </c>
      <c r="V336" s="1">
        <f t="shared" si="90"/>
        <v>801128.76480622077</v>
      </c>
      <c r="W336" s="1">
        <f t="shared" si="91"/>
        <v>1425882.0230959461</v>
      </c>
    </row>
    <row r="337" spans="1:23" x14ac:dyDescent="0.25">
      <c r="A337">
        <v>327</v>
      </c>
      <c r="B337" s="1">
        <f t="shared" si="92"/>
        <v>-36716.684154397633</v>
      </c>
      <c r="C337" s="1">
        <f t="shared" si="80"/>
        <v>-60.888501222709408</v>
      </c>
      <c r="D337" s="1">
        <f t="shared" si="83"/>
        <v>803465.39037023892</v>
      </c>
      <c r="E337" s="1">
        <f t="shared" si="84"/>
        <v>1184911.9638565658</v>
      </c>
      <c r="G337">
        <v>327</v>
      </c>
      <c r="H337" s="1">
        <f t="shared" si="93"/>
        <v>-28416.666666664183</v>
      </c>
      <c r="I337" s="1">
        <f t="shared" si="85"/>
        <v>-47.124305555551437</v>
      </c>
      <c r="J337" s="1">
        <f t="shared" si="86"/>
        <v>803465.39037023892</v>
      </c>
      <c r="K337" s="1">
        <f t="shared" si="87"/>
        <v>1119815.29327494</v>
      </c>
      <c r="M337">
        <v>327</v>
      </c>
      <c r="N337" s="1">
        <f t="shared" si="94"/>
        <v>-173358.34207720583</v>
      </c>
      <c r="O337" s="1">
        <f t="shared" si="81"/>
        <v>-313.31925061136633</v>
      </c>
      <c r="P337" s="1">
        <f t="shared" si="88"/>
        <v>803465.39037023892</v>
      </c>
      <c r="Q337" s="1">
        <f t="shared" si="89"/>
        <v>1467511.0108131438</v>
      </c>
      <c r="S337">
        <v>327</v>
      </c>
      <c r="T337" s="1">
        <f t="shared" si="95"/>
        <v>-169208.33333333122</v>
      </c>
      <c r="U337" s="1">
        <f t="shared" si="82"/>
        <v>-306.43715277777426</v>
      </c>
      <c r="V337" s="1">
        <f t="shared" si="90"/>
        <v>803465.39037023892</v>
      </c>
      <c r="W337" s="1">
        <f t="shared" si="91"/>
        <v>1434962.6755223391</v>
      </c>
    </row>
    <row r="338" spans="1:23" x14ac:dyDescent="0.25">
      <c r="A338">
        <v>328</v>
      </c>
      <c r="B338" s="1">
        <f t="shared" si="92"/>
        <v>-35633.30188104976</v>
      </c>
      <c r="C338" s="1">
        <f t="shared" si="80"/>
        <v>-59.091892286074192</v>
      </c>
      <c r="D338" s="1">
        <f t="shared" si="83"/>
        <v>805808.83109215216</v>
      </c>
      <c r="E338" s="1">
        <f t="shared" si="84"/>
        <v>1192179.6795378253</v>
      </c>
      <c r="G338">
        <v>328</v>
      </c>
      <c r="H338" s="1">
        <f t="shared" si="93"/>
        <v>-27555.555555553074</v>
      </c>
      <c r="I338" s="1">
        <f t="shared" si="85"/>
        <v>-45.696296296292182</v>
      </c>
      <c r="J338" s="1">
        <f t="shared" si="86"/>
        <v>805808.83109215216</v>
      </c>
      <c r="K338" s="1">
        <f t="shared" si="87"/>
        <v>1126940.7417449697</v>
      </c>
      <c r="M338">
        <v>328</v>
      </c>
      <c r="N338" s="1">
        <f t="shared" si="94"/>
        <v>-172816.65094053189</v>
      </c>
      <c r="O338" s="1">
        <f t="shared" si="81"/>
        <v>-312.4209461430487</v>
      </c>
      <c r="P338" s="1">
        <f t="shared" si="88"/>
        <v>805808.83109215216</v>
      </c>
      <c r="Q338" s="1">
        <f t="shared" si="89"/>
        <v>1476716.4813222685</v>
      </c>
      <c r="S338">
        <v>328</v>
      </c>
      <c r="T338" s="1">
        <f t="shared" si="95"/>
        <v>-168777.77777777566</v>
      </c>
      <c r="U338" s="1">
        <f t="shared" si="82"/>
        <v>-305.72314814814462</v>
      </c>
      <c r="V338" s="1">
        <f t="shared" si="90"/>
        <v>805808.83109215216</v>
      </c>
      <c r="W338" s="1">
        <f t="shared" si="91"/>
        <v>1444097.0124258492</v>
      </c>
    </row>
    <row r="339" spans="1:23" x14ac:dyDescent="0.25">
      <c r="A339">
        <v>329</v>
      </c>
      <c r="B339" s="1">
        <f t="shared" si="92"/>
        <v>-34548.122998765248</v>
      </c>
      <c r="C339" s="1">
        <f t="shared" si="80"/>
        <v>-57.292303972952368</v>
      </c>
      <c r="D339" s="1">
        <f t="shared" si="83"/>
        <v>808159.10684950429</v>
      </c>
      <c r="E339" s="1">
        <f t="shared" si="84"/>
        <v>1199489.7902272255</v>
      </c>
      <c r="G339">
        <v>329</v>
      </c>
      <c r="H339" s="1">
        <f t="shared" si="93"/>
        <v>-26694.444444441964</v>
      </c>
      <c r="I339" s="1">
        <f t="shared" si="85"/>
        <v>-44.268287037032927</v>
      </c>
      <c r="J339" s="1">
        <f t="shared" si="86"/>
        <v>808159.10684950429</v>
      </c>
      <c r="K339" s="1">
        <f t="shared" si="87"/>
        <v>1134109.1833403341</v>
      </c>
      <c r="M339">
        <v>329</v>
      </c>
      <c r="N339" s="1">
        <f t="shared" si="94"/>
        <v>-172274.06149938965</v>
      </c>
      <c r="O339" s="1">
        <f t="shared" si="81"/>
        <v>-311.52115198648784</v>
      </c>
      <c r="P339" s="1">
        <f t="shared" si="88"/>
        <v>808159.10684950429</v>
      </c>
      <c r="Q339" s="1">
        <f t="shared" si="89"/>
        <v>1485975.650409363</v>
      </c>
      <c r="S339">
        <v>329</v>
      </c>
      <c r="T339" s="1">
        <f t="shared" si="95"/>
        <v>-168347.22222222009</v>
      </c>
      <c r="U339" s="1">
        <f t="shared" si="82"/>
        <v>-305.00914351851497</v>
      </c>
      <c r="V339" s="1">
        <f t="shared" si="90"/>
        <v>808159.10684950429</v>
      </c>
      <c r="W339" s="1">
        <f t="shared" si="91"/>
        <v>1453285.346965926</v>
      </c>
    </row>
    <row r="340" spans="1:23" x14ac:dyDescent="0.25">
      <c r="A340">
        <v>330</v>
      </c>
      <c r="B340" s="1">
        <f t="shared" si="92"/>
        <v>-33461.144528167613</v>
      </c>
      <c r="C340" s="1">
        <f t="shared" si="80"/>
        <v>-55.489731342544623</v>
      </c>
      <c r="D340" s="1">
        <f t="shared" si="83"/>
        <v>810516.23757781531</v>
      </c>
      <c r="E340" s="1">
        <f t="shared" si="84"/>
        <v>1206842.5432289804</v>
      </c>
      <c r="G340">
        <v>330</v>
      </c>
      <c r="H340" s="1">
        <f t="shared" si="93"/>
        <v>-25833.333333330855</v>
      </c>
      <c r="I340" s="1">
        <f t="shared" si="85"/>
        <v>-42.840277777773672</v>
      </c>
      <c r="J340" s="1">
        <f t="shared" si="86"/>
        <v>810516.23757781531</v>
      </c>
      <c r="K340" s="1">
        <f t="shared" si="87"/>
        <v>1141320.868854264</v>
      </c>
      <c r="M340">
        <v>330</v>
      </c>
      <c r="N340" s="1">
        <f t="shared" si="94"/>
        <v>-171730.57226409085</v>
      </c>
      <c r="O340" s="1">
        <f t="shared" si="81"/>
        <v>-310.619865671284</v>
      </c>
      <c r="P340" s="1">
        <f t="shared" si="88"/>
        <v>810516.23757781531</v>
      </c>
      <c r="Q340" s="1">
        <f t="shared" si="89"/>
        <v>1495288.8313161323</v>
      </c>
      <c r="S340">
        <v>330</v>
      </c>
      <c r="T340" s="1">
        <f t="shared" si="95"/>
        <v>-167916.66666666453</v>
      </c>
      <c r="U340" s="1">
        <f t="shared" si="82"/>
        <v>-304.29513888888533</v>
      </c>
      <c r="V340" s="1">
        <f t="shared" si="90"/>
        <v>810516.23757781531</v>
      </c>
      <c r="W340" s="1">
        <f t="shared" si="91"/>
        <v>1462527.9941287828</v>
      </c>
    </row>
    <row r="341" spans="1:23" x14ac:dyDescent="0.25">
      <c r="A341">
        <v>331</v>
      </c>
      <c r="B341" s="1">
        <f t="shared" si="92"/>
        <v>-32372.363484939578</v>
      </c>
      <c r="C341" s="1">
        <f t="shared" si="80"/>
        <v>-53.684169445858139</v>
      </c>
      <c r="D341" s="1">
        <f t="shared" si="83"/>
        <v>812880.24327075062</v>
      </c>
      <c r="E341" s="1">
        <f t="shared" si="84"/>
        <v>1214238.1872899123</v>
      </c>
      <c r="G341">
        <v>331</v>
      </c>
      <c r="H341" s="1">
        <f t="shared" si="93"/>
        <v>-24972.222222219745</v>
      </c>
      <c r="I341" s="1">
        <f t="shared" si="85"/>
        <v>-41.412268518514416</v>
      </c>
      <c r="J341" s="1">
        <f t="shared" si="86"/>
        <v>812880.24327075062</v>
      </c>
      <c r="K341" s="1">
        <f t="shared" si="87"/>
        <v>1148576.0505429511</v>
      </c>
      <c r="M341">
        <v>331</v>
      </c>
      <c r="N341" s="1">
        <f t="shared" si="94"/>
        <v>-171186.18174247685</v>
      </c>
      <c r="O341" s="1">
        <f t="shared" si="81"/>
        <v>-309.7170847229408</v>
      </c>
      <c r="P341" s="1">
        <f t="shared" si="88"/>
        <v>812880.24327075062</v>
      </c>
      <c r="Q341" s="1">
        <f t="shared" si="89"/>
        <v>1504656.3391115244</v>
      </c>
      <c r="S341">
        <v>331</v>
      </c>
      <c r="T341" s="1">
        <f t="shared" si="95"/>
        <v>-167486.11111110897</v>
      </c>
      <c r="U341" s="1">
        <f t="shared" si="82"/>
        <v>-303.58113425925569</v>
      </c>
      <c r="V341" s="1">
        <f t="shared" si="90"/>
        <v>812880.24327075062</v>
      </c>
      <c r="W341" s="1">
        <f t="shared" si="91"/>
        <v>1471825.2707380527</v>
      </c>
    </row>
    <row r="342" spans="1:23" x14ac:dyDescent="0.25">
      <c r="A342">
        <v>332</v>
      </c>
      <c r="B342" s="1">
        <f t="shared" si="92"/>
        <v>-31281.776879814857</v>
      </c>
      <c r="C342" s="1">
        <f t="shared" si="80"/>
        <v>-51.875613325692974</v>
      </c>
      <c r="D342" s="1">
        <f t="shared" si="83"/>
        <v>815251.14398029028</v>
      </c>
      <c r="E342" s="1">
        <f t="shared" si="84"/>
        <v>1221676.9726078662</v>
      </c>
      <c r="G342">
        <v>332</v>
      </c>
      <c r="H342" s="1">
        <f t="shared" si="93"/>
        <v>-24111.111111108636</v>
      </c>
      <c r="I342" s="1">
        <f t="shared" si="85"/>
        <v>-39.984259259255154</v>
      </c>
      <c r="J342" s="1">
        <f t="shared" si="86"/>
        <v>815251.14398029028</v>
      </c>
      <c r="K342" s="1">
        <f t="shared" si="87"/>
        <v>1155874.9821340814</v>
      </c>
      <c r="M342">
        <v>332</v>
      </c>
      <c r="N342" s="1">
        <f t="shared" si="94"/>
        <v>-170640.8884399145</v>
      </c>
      <c r="O342" s="1">
        <f t="shared" si="81"/>
        <v>-308.81280666285824</v>
      </c>
      <c r="P342" s="1">
        <f t="shared" si="88"/>
        <v>815251.14398029028</v>
      </c>
      <c r="Q342" s="1">
        <f t="shared" si="89"/>
        <v>1514078.4907023895</v>
      </c>
      <c r="S342">
        <v>332</v>
      </c>
      <c r="T342" s="1">
        <f t="shared" si="95"/>
        <v>-167055.55555555341</v>
      </c>
      <c r="U342" s="1">
        <f t="shared" si="82"/>
        <v>-302.86712962962605</v>
      </c>
      <c r="V342" s="1">
        <f t="shared" si="90"/>
        <v>815251.14398029028</v>
      </c>
      <c r="W342" s="1">
        <f t="shared" si="91"/>
        <v>1481177.4954655061</v>
      </c>
    </row>
    <row r="343" spans="1:23" x14ac:dyDescent="0.25">
      <c r="A343">
        <v>333</v>
      </c>
      <c r="B343" s="1">
        <f t="shared" si="92"/>
        <v>-30189.38171856997</v>
      </c>
      <c r="C343" s="1">
        <f t="shared" si="80"/>
        <v>-50.064058016628536</v>
      </c>
      <c r="D343" s="1">
        <f t="shared" si="83"/>
        <v>817628.9598168995</v>
      </c>
      <c r="E343" s="1">
        <f t="shared" si="84"/>
        <v>1229159.1508401749</v>
      </c>
      <c r="G343">
        <v>333</v>
      </c>
      <c r="H343" s="1">
        <f t="shared" si="93"/>
        <v>-23249.999999997526</v>
      </c>
      <c r="I343" s="1">
        <f t="shared" si="85"/>
        <v>-38.556249999995899</v>
      </c>
      <c r="J343" s="1">
        <f t="shared" si="86"/>
        <v>817628.9598168995</v>
      </c>
      <c r="K343" s="1">
        <f t="shared" si="87"/>
        <v>1163217.9188354192</v>
      </c>
      <c r="M343">
        <v>333</v>
      </c>
      <c r="N343" s="1">
        <f t="shared" si="94"/>
        <v>-170094.69085929208</v>
      </c>
      <c r="O343" s="1">
        <f t="shared" si="81"/>
        <v>-307.90702900832605</v>
      </c>
      <c r="P343" s="1">
        <f t="shared" si="88"/>
        <v>817628.9598168995</v>
      </c>
      <c r="Q343" s="1">
        <f t="shared" si="89"/>
        <v>1523555.6048442014</v>
      </c>
      <c r="S343">
        <v>333</v>
      </c>
      <c r="T343" s="1">
        <f t="shared" si="95"/>
        <v>-166624.99999999785</v>
      </c>
      <c r="U343" s="1">
        <f t="shared" si="82"/>
        <v>-302.15312499999641</v>
      </c>
      <c r="V343" s="1">
        <f t="shared" si="90"/>
        <v>817628.9598168995</v>
      </c>
      <c r="W343" s="1">
        <f t="shared" si="91"/>
        <v>1490584.9888418328</v>
      </c>
    </row>
    <row r="344" spans="1:23" x14ac:dyDescent="0.25">
      <c r="A344">
        <v>334</v>
      </c>
      <c r="B344" s="1">
        <f t="shared" si="92"/>
        <v>-29095.175002016018</v>
      </c>
      <c r="C344" s="1">
        <f t="shared" si="80"/>
        <v>-48.249498545009892</v>
      </c>
      <c r="D344" s="1">
        <f t="shared" si="83"/>
        <v>820013.71094969881</v>
      </c>
      <c r="E344" s="1">
        <f t="shared" si="84"/>
        <v>1236684.9751121721</v>
      </c>
      <c r="G344">
        <v>334</v>
      </c>
      <c r="H344" s="1">
        <f t="shared" si="93"/>
        <v>-22388.888888886417</v>
      </c>
      <c r="I344" s="1">
        <f t="shared" si="85"/>
        <v>-37.128240740736643</v>
      </c>
      <c r="J344" s="1">
        <f t="shared" si="86"/>
        <v>820013.71094969881</v>
      </c>
      <c r="K344" s="1">
        <f t="shared" si="87"/>
        <v>1170605.1173434409</v>
      </c>
      <c r="M344">
        <v>334</v>
      </c>
      <c r="N344" s="1">
        <f t="shared" si="94"/>
        <v>-169547.58750101511</v>
      </c>
      <c r="O344" s="1">
        <f t="shared" si="81"/>
        <v>-306.99974927251674</v>
      </c>
      <c r="P344" s="1">
        <f t="shared" si="88"/>
        <v>820013.71094969881</v>
      </c>
      <c r="Q344" s="1">
        <f t="shared" si="89"/>
        <v>1533088.0021518406</v>
      </c>
      <c r="S344">
        <v>334</v>
      </c>
      <c r="T344" s="1">
        <f t="shared" si="95"/>
        <v>-166194.44444444228</v>
      </c>
      <c r="U344" s="1">
        <f t="shared" si="82"/>
        <v>-301.43912037036677</v>
      </c>
      <c r="V344" s="1">
        <f t="shared" si="90"/>
        <v>820013.71094969881</v>
      </c>
      <c r="W344" s="1">
        <f t="shared" si="91"/>
        <v>1500048.0732674843</v>
      </c>
    </row>
    <row r="345" spans="1:23" x14ac:dyDescent="0.25">
      <c r="A345">
        <v>335</v>
      </c>
      <c r="B345" s="1">
        <f t="shared" si="92"/>
        <v>-27999.153725990447</v>
      </c>
      <c r="C345" s="1">
        <f t="shared" si="80"/>
        <v>-46.43192992893416</v>
      </c>
      <c r="D345" s="1">
        <f t="shared" si="83"/>
        <v>822405.41760663548</v>
      </c>
      <c r="E345" s="1">
        <f t="shared" si="84"/>
        <v>1244254.7000257559</v>
      </c>
      <c r="G345">
        <v>335</v>
      </c>
      <c r="H345" s="1">
        <f t="shared" si="93"/>
        <v>-21527.777777775307</v>
      </c>
      <c r="I345" s="1">
        <f t="shared" si="85"/>
        <v>-35.700231481477388</v>
      </c>
      <c r="J345" s="1">
        <f t="shared" si="86"/>
        <v>822405.41760663548</v>
      </c>
      <c r="K345" s="1">
        <f t="shared" si="87"/>
        <v>1178036.8358520183</v>
      </c>
      <c r="M345">
        <v>335</v>
      </c>
      <c r="N345" s="1">
        <f t="shared" si="94"/>
        <v>-168999.57686300232</v>
      </c>
      <c r="O345" s="1">
        <f t="shared" si="81"/>
        <v>-306.09096496447887</v>
      </c>
      <c r="P345" s="1">
        <f t="shared" si="88"/>
        <v>822405.41760663548</v>
      </c>
      <c r="Q345" s="1">
        <f t="shared" si="89"/>
        <v>1542676.005110441</v>
      </c>
      <c r="S345">
        <v>335</v>
      </c>
      <c r="T345" s="1">
        <f t="shared" si="95"/>
        <v>-165763.88888888672</v>
      </c>
      <c r="U345" s="1">
        <f t="shared" si="82"/>
        <v>-300.72511574073712</v>
      </c>
      <c r="V345" s="1">
        <f t="shared" si="90"/>
        <v>822405.41760663548</v>
      </c>
      <c r="W345" s="1">
        <f t="shared" si="91"/>
        <v>1509567.0730235819</v>
      </c>
    </row>
    <row r="346" spans="1:23" x14ac:dyDescent="0.25">
      <c r="A346">
        <v>336</v>
      </c>
      <c r="B346" s="1">
        <f t="shared" si="92"/>
        <v>-26901.314881348801</v>
      </c>
      <c r="C346" s="1">
        <f t="shared" si="80"/>
        <v>-44.611347178236763</v>
      </c>
      <c r="D346" s="1">
        <f t="shared" si="83"/>
        <v>824804.10007465479</v>
      </c>
      <c r="E346" s="1">
        <f t="shared" si="84"/>
        <v>1251868.5816680023</v>
      </c>
      <c r="G346">
        <v>336</v>
      </c>
      <c r="H346" s="1">
        <f t="shared" si="93"/>
        <v>-20666.666666664198</v>
      </c>
      <c r="I346" s="1">
        <f t="shared" si="85"/>
        <v>-34.272222222218126</v>
      </c>
      <c r="J346" s="1">
        <f t="shared" si="86"/>
        <v>824804.10007465479</v>
      </c>
      <c r="K346" s="1">
        <f t="shared" si="87"/>
        <v>1185513.3340611551</v>
      </c>
      <c r="M346">
        <v>336</v>
      </c>
      <c r="N346" s="1">
        <f t="shared" si="94"/>
        <v>-168450.65744068151</v>
      </c>
      <c r="O346" s="1">
        <f t="shared" si="81"/>
        <v>-305.18067358913015</v>
      </c>
      <c r="P346" s="1">
        <f t="shared" si="88"/>
        <v>824804.10007465479</v>
      </c>
      <c r="Q346" s="1">
        <f t="shared" si="89"/>
        <v>1552319.9380862999</v>
      </c>
      <c r="S346">
        <v>336</v>
      </c>
      <c r="T346" s="1">
        <f t="shared" si="95"/>
        <v>-165333.33333333116</v>
      </c>
      <c r="U346" s="1">
        <f t="shared" si="82"/>
        <v>-300.01111111110748</v>
      </c>
      <c r="V346" s="1">
        <f t="shared" si="90"/>
        <v>824804.10007465479</v>
      </c>
      <c r="W346" s="1">
        <f t="shared" si="91"/>
        <v>1519142.3142828862</v>
      </c>
    </row>
    <row r="347" spans="1:23" x14ac:dyDescent="0.25">
      <c r="A347">
        <v>337</v>
      </c>
      <c r="B347" s="1">
        <f t="shared" si="92"/>
        <v>-25801.655453956457</v>
      </c>
      <c r="C347" s="1">
        <f t="shared" si="80"/>
        <v>-42.787745294477794</v>
      </c>
      <c r="D347" s="1">
        <f t="shared" si="83"/>
        <v>827209.77869987255</v>
      </c>
      <c r="E347" s="1">
        <f t="shared" si="84"/>
        <v>1259526.8776198286</v>
      </c>
      <c r="G347">
        <v>337</v>
      </c>
      <c r="H347" s="1">
        <f t="shared" si="93"/>
        <v>-19805.555555553088</v>
      </c>
      <c r="I347" s="1">
        <f t="shared" si="85"/>
        <v>-32.844212962958871</v>
      </c>
      <c r="J347" s="1">
        <f t="shared" si="86"/>
        <v>827209.77869987255</v>
      </c>
      <c r="K347" s="1">
        <f t="shared" si="87"/>
        <v>1193034.8731857713</v>
      </c>
      <c r="M347">
        <v>337</v>
      </c>
      <c r="N347" s="1">
        <f t="shared" si="94"/>
        <v>-167900.82772698536</v>
      </c>
      <c r="O347" s="1">
        <f t="shared" si="81"/>
        <v>-304.2688726472507</v>
      </c>
      <c r="P347" s="1">
        <f t="shared" si="88"/>
        <v>827209.77869987255</v>
      </c>
      <c r="Q347" s="1">
        <f t="shared" si="89"/>
        <v>1562020.1273378513</v>
      </c>
      <c r="S347">
        <v>337</v>
      </c>
      <c r="T347" s="1">
        <f t="shared" si="95"/>
        <v>-164902.7777777756</v>
      </c>
      <c r="U347" s="1">
        <f t="shared" si="82"/>
        <v>-299.29710648147784</v>
      </c>
      <c r="V347" s="1">
        <f t="shared" si="90"/>
        <v>827209.77869987255</v>
      </c>
      <c r="W347" s="1">
        <f t="shared" si="91"/>
        <v>1528774.1251208328</v>
      </c>
    </row>
    <row r="348" spans="1:23" x14ac:dyDescent="0.25">
      <c r="A348">
        <v>338</v>
      </c>
      <c r="B348" s="1">
        <f t="shared" si="92"/>
        <v>-24700.172424680353</v>
      </c>
      <c r="C348" s="1">
        <f t="shared" si="80"/>
        <v>-40.961119270928258</v>
      </c>
      <c r="D348" s="1">
        <f t="shared" si="83"/>
        <v>829622.47388774715</v>
      </c>
      <c r="E348" s="1">
        <f t="shared" si="84"/>
        <v>1267229.8469647071</v>
      </c>
      <c r="G348">
        <v>338</v>
      </c>
      <c r="H348" s="1">
        <f t="shared" si="93"/>
        <v>-18944.444444441979</v>
      </c>
      <c r="I348" s="1">
        <f t="shared" si="85"/>
        <v>-31.416203703699619</v>
      </c>
      <c r="J348" s="1">
        <f t="shared" si="86"/>
        <v>829622.47388774715</v>
      </c>
      <c r="K348" s="1">
        <f t="shared" si="87"/>
        <v>1200601.7159645401</v>
      </c>
      <c r="M348">
        <v>338</v>
      </c>
      <c r="N348" s="1">
        <f t="shared" si="94"/>
        <v>-167350.08621234732</v>
      </c>
      <c r="O348" s="1">
        <f t="shared" si="81"/>
        <v>-303.35555963547597</v>
      </c>
      <c r="P348" s="1">
        <f t="shared" si="88"/>
        <v>829622.47388774715</v>
      </c>
      <c r="Q348" s="1">
        <f t="shared" si="89"/>
        <v>1571776.9010267034</v>
      </c>
      <c r="S348">
        <v>338</v>
      </c>
      <c r="T348" s="1">
        <f t="shared" si="95"/>
        <v>-164472.22222222004</v>
      </c>
      <c r="U348" s="1">
        <f t="shared" si="82"/>
        <v>-298.58310185184826</v>
      </c>
      <c r="V348" s="1">
        <f t="shared" si="90"/>
        <v>829622.47388774715</v>
      </c>
      <c r="W348" s="1">
        <f t="shared" si="91"/>
        <v>1538462.8355266303</v>
      </c>
    </row>
    <row r="349" spans="1:23" x14ac:dyDescent="0.25">
      <c r="A349">
        <v>339</v>
      </c>
      <c r="B349" s="1">
        <f t="shared" si="92"/>
        <v>-23596.862769380699</v>
      </c>
      <c r="C349" s="1">
        <f t="shared" si="80"/>
        <v>-39.131464092556328</v>
      </c>
      <c r="D349" s="1">
        <f t="shared" si="83"/>
        <v>832042.20610325306</v>
      </c>
      <c r="E349" s="1">
        <f t="shared" si="84"/>
        <v>1274977.7502974307</v>
      </c>
      <c r="G349">
        <v>339</v>
      </c>
      <c r="H349" s="1">
        <f t="shared" si="93"/>
        <v>-18083.333333330869</v>
      </c>
      <c r="I349" s="1">
        <f t="shared" si="85"/>
        <v>-29.988194444440357</v>
      </c>
      <c r="J349" s="1">
        <f t="shared" si="86"/>
        <v>832042.20610325306</v>
      </c>
      <c r="K349" s="1">
        <f t="shared" si="87"/>
        <v>1208214.1266687778</v>
      </c>
      <c r="M349">
        <v>339</v>
      </c>
      <c r="N349" s="1">
        <f t="shared" si="94"/>
        <v>-166798.4313846975</v>
      </c>
      <c r="O349" s="1">
        <f t="shared" si="81"/>
        <v>-302.44073204629001</v>
      </c>
      <c r="P349" s="1">
        <f t="shared" si="88"/>
        <v>832042.20610325306</v>
      </c>
      <c r="Q349" s="1">
        <f t="shared" si="89"/>
        <v>1581590.5892287404</v>
      </c>
      <c r="S349">
        <v>339</v>
      </c>
      <c r="T349" s="1">
        <f t="shared" si="95"/>
        <v>-164041.66666666447</v>
      </c>
      <c r="U349" s="1">
        <f t="shared" si="82"/>
        <v>-297.86909722221861</v>
      </c>
      <c r="V349" s="1">
        <f t="shared" si="90"/>
        <v>832042.20610325306</v>
      </c>
      <c r="W349" s="1">
        <f t="shared" si="91"/>
        <v>1548208.7774144248</v>
      </c>
    </row>
    <row r="350" spans="1:23" x14ac:dyDescent="0.25">
      <c r="A350">
        <v>340</v>
      </c>
      <c r="B350" s="1">
        <f t="shared" si="92"/>
        <v>-22491.723458902674</v>
      </c>
      <c r="C350" s="1">
        <f t="shared" si="80"/>
        <v>-37.298774736013605</v>
      </c>
      <c r="D350" s="1">
        <f t="shared" si="83"/>
        <v>834468.99587105424</v>
      </c>
      <c r="E350" s="1">
        <f t="shared" si="84"/>
        <v>1282770.8497329284</v>
      </c>
      <c r="G350">
        <v>340</v>
      </c>
      <c r="H350" s="1">
        <f t="shared" si="93"/>
        <v>-17222.22222221976</v>
      </c>
      <c r="I350" s="1">
        <f t="shared" si="85"/>
        <v>-28.560185185181101</v>
      </c>
      <c r="J350" s="1">
        <f t="shared" si="86"/>
        <v>834468.99587105424</v>
      </c>
      <c r="K350" s="1">
        <f t="shared" si="87"/>
        <v>1215872.3711113827</v>
      </c>
      <c r="M350">
        <v>340</v>
      </c>
      <c r="N350" s="1">
        <f t="shared" si="94"/>
        <v>-166245.8617294585</v>
      </c>
      <c r="O350" s="1">
        <f t="shared" si="81"/>
        <v>-301.52438736801867</v>
      </c>
      <c r="P350" s="1">
        <f t="shared" si="88"/>
        <v>834468.99587105424</v>
      </c>
      <c r="Q350" s="1">
        <f t="shared" si="89"/>
        <v>1591461.5239452894</v>
      </c>
      <c r="S350">
        <v>340</v>
      </c>
      <c r="T350" s="1">
        <f t="shared" si="95"/>
        <v>-163611.11111110891</v>
      </c>
      <c r="U350" s="1">
        <f t="shared" si="82"/>
        <v>-297.15509259258897</v>
      </c>
      <c r="V350" s="1">
        <f t="shared" si="90"/>
        <v>834468.99587105424</v>
      </c>
      <c r="W350" s="1">
        <f t="shared" si="91"/>
        <v>1558012.2846345275</v>
      </c>
    </row>
    <row r="351" spans="1:23" x14ac:dyDescent="0.25">
      <c r="A351">
        <v>341</v>
      </c>
      <c r="B351" s="1">
        <f t="shared" si="92"/>
        <v>-21384.751459068106</v>
      </c>
      <c r="C351" s="1">
        <f t="shared" si="80"/>
        <v>-35.463046169621279</v>
      </c>
      <c r="D351" s="1">
        <f t="shared" si="83"/>
        <v>836902.86377567821</v>
      </c>
      <c r="E351" s="1">
        <f t="shared" si="84"/>
        <v>1290609.4089151334</v>
      </c>
      <c r="G351">
        <v>341</v>
      </c>
      <c r="H351" s="1">
        <f t="shared" si="93"/>
        <v>-16361.111111108648</v>
      </c>
      <c r="I351" s="1">
        <f t="shared" si="85"/>
        <v>-27.132175925921842</v>
      </c>
      <c r="J351" s="1">
        <f t="shared" si="86"/>
        <v>836902.86377567821</v>
      </c>
      <c r="K351" s="1">
        <f t="shared" si="87"/>
        <v>1223576.716655829</v>
      </c>
      <c r="M351">
        <v>341</v>
      </c>
      <c r="N351" s="1">
        <f t="shared" si="94"/>
        <v>-165692.37572954124</v>
      </c>
      <c r="O351" s="1">
        <f t="shared" si="81"/>
        <v>-300.60652308482253</v>
      </c>
      <c r="P351" s="1">
        <f t="shared" si="88"/>
        <v>836902.86377567821</v>
      </c>
      <c r="Q351" s="1">
        <f t="shared" si="89"/>
        <v>1601390.0391143516</v>
      </c>
      <c r="S351">
        <v>341</v>
      </c>
      <c r="T351" s="1">
        <f t="shared" si="95"/>
        <v>-163180.55555555335</v>
      </c>
      <c r="U351" s="1">
        <f t="shared" si="82"/>
        <v>-296.44108796295933</v>
      </c>
      <c r="V351" s="1">
        <f t="shared" si="90"/>
        <v>836902.86377567821</v>
      </c>
      <c r="W351" s="1">
        <f t="shared" si="91"/>
        <v>1567873.6929847104</v>
      </c>
    </row>
    <row r="352" spans="1:23" x14ac:dyDescent="0.25">
      <c r="A352">
        <v>342</v>
      </c>
      <c r="B352" s="1">
        <f t="shared" si="92"/>
        <v>-20275.943730667146</v>
      </c>
      <c r="C352" s="1">
        <f t="shared" si="80"/>
        <v>-33.624273353356351</v>
      </c>
      <c r="D352" s="1">
        <f t="shared" si="83"/>
        <v>839343.83046169067</v>
      </c>
      <c r="E352" s="1">
        <f t="shared" si="84"/>
        <v>1298493.6930259012</v>
      </c>
      <c r="G352">
        <v>342</v>
      </c>
      <c r="H352" s="1">
        <f t="shared" si="93"/>
        <v>-15499.999999997537</v>
      </c>
      <c r="I352" s="1">
        <f t="shared" si="85"/>
        <v>-25.704166666662584</v>
      </c>
      <c r="J352" s="1">
        <f t="shared" si="86"/>
        <v>839343.83046169067</v>
      </c>
      <c r="K352" s="1">
        <f t="shared" si="87"/>
        <v>1231327.4322252104</v>
      </c>
      <c r="M352">
        <v>342</v>
      </c>
      <c r="N352" s="1">
        <f t="shared" si="94"/>
        <v>-165137.97186534078</v>
      </c>
      <c r="O352" s="1">
        <f t="shared" si="81"/>
        <v>-299.6871366766901</v>
      </c>
      <c r="P352" s="1">
        <f t="shared" si="88"/>
        <v>839343.83046169067</v>
      </c>
      <c r="Q352" s="1">
        <f t="shared" si="89"/>
        <v>1611376.4706218999</v>
      </c>
      <c r="S352">
        <v>342</v>
      </c>
      <c r="T352" s="1">
        <f t="shared" si="95"/>
        <v>-162749.99999999779</v>
      </c>
      <c r="U352" s="1">
        <f t="shared" si="82"/>
        <v>-295.72708333332969</v>
      </c>
      <c r="V352" s="1">
        <f t="shared" si="90"/>
        <v>839343.83046169067</v>
      </c>
      <c r="W352" s="1">
        <f t="shared" si="91"/>
        <v>1577793.3402215659</v>
      </c>
    </row>
    <row r="353" spans="1:23" x14ac:dyDescent="0.25">
      <c r="A353">
        <v>343</v>
      </c>
      <c r="B353" s="1">
        <f t="shared" si="92"/>
        <v>-19165.297229449923</v>
      </c>
      <c r="C353" s="1">
        <f t="shared" si="80"/>
        <v>-31.78245123883779</v>
      </c>
      <c r="D353" s="1">
        <f t="shared" si="83"/>
        <v>841791.91663387057</v>
      </c>
      <c r="E353" s="1">
        <f t="shared" si="84"/>
        <v>1306423.9687939817</v>
      </c>
      <c r="G353">
        <v>343</v>
      </c>
      <c r="H353" s="1">
        <f t="shared" si="93"/>
        <v>-14638.888888886426</v>
      </c>
      <c r="I353" s="1">
        <f t="shared" si="85"/>
        <v>-24.276157407403321</v>
      </c>
      <c r="J353" s="1">
        <f t="shared" si="86"/>
        <v>841791.91663387057</v>
      </c>
      <c r="K353" s="1">
        <f t="shared" si="87"/>
        <v>1239124.7883113392</v>
      </c>
      <c r="M353">
        <v>343</v>
      </c>
      <c r="N353" s="1">
        <f t="shared" si="94"/>
        <v>-164582.64861473217</v>
      </c>
      <c r="O353" s="1">
        <f t="shared" si="81"/>
        <v>-298.76622561943083</v>
      </c>
      <c r="P353" s="1">
        <f t="shared" si="88"/>
        <v>841791.91663387057</v>
      </c>
      <c r="Q353" s="1">
        <f t="shared" si="89"/>
        <v>1621421.1563132424</v>
      </c>
      <c r="S353">
        <v>343</v>
      </c>
      <c r="T353" s="1">
        <f t="shared" si="95"/>
        <v>-162319.44444444223</v>
      </c>
      <c r="U353" s="1">
        <f t="shared" si="82"/>
        <v>-295.01307870370005</v>
      </c>
      <c r="V353" s="1">
        <f t="shared" si="90"/>
        <v>841791.91663387057</v>
      </c>
      <c r="W353" s="1">
        <f t="shared" si="91"/>
        <v>1587771.5660719324</v>
      </c>
    </row>
    <row r="354" spans="1:23" x14ac:dyDescent="0.25">
      <c r="A354">
        <v>344</v>
      </c>
      <c r="B354" s="1">
        <f t="shared" si="92"/>
        <v>-18052.808906118178</v>
      </c>
      <c r="C354" s="1">
        <f t="shared" si="80"/>
        <v>-29.937574769312647</v>
      </c>
      <c r="D354" s="1">
        <f t="shared" si="83"/>
        <v>844247.14305738604</v>
      </c>
      <c r="E354" s="1">
        <f t="shared" si="84"/>
        <v>1314400.5045040427</v>
      </c>
      <c r="G354">
        <v>344</v>
      </c>
      <c r="H354" s="1">
        <f t="shared" si="93"/>
        <v>-13777.777777775314</v>
      </c>
      <c r="I354" s="1">
        <f t="shared" si="85"/>
        <v>-22.848148148144062</v>
      </c>
      <c r="J354" s="1">
        <f t="shared" si="86"/>
        <v>844247.14305738604</v>
      </c>
      <c r="K354" s="1">
        <f t="shared" si="87"/>
        <v>1246969.0569838963</v>
      </c>
      <c r="M354">
        <v>344</v>
      </c>
      <c r="N354" s="1">
        <f t="shared" si="94"/>
        <v>-164026.40445306632</v>
      </c>
      <c r="O354" s="1">
        <f t="shared" si="81"/>
        <v>-297.8437873846683</v>
      </c>
      <c r="P354" s="1">
        <f t="shared" si="88"/>
        <v>844247.14305738604</v>
      </c>
      <c r="Q354" s="1">
        <f t="shared" si="89"/>
        <v>1631524.436004451</v>
      </c>
      <c r="S354">
        <v>344</v>
      </c>
      <c r="T354" s="1">
        <f t="shared" si="95"/>
        <v>-161888.88888888666</v>
      </c>
      <c r="U354" s="1">
        <f t="shared" si="82"/>
        <v>-294.2990740740704</v>
      </c>
      <c r="V354" s="1">
        <f t="shared" si="90"/>
        <v>844247.14305738604</v>
      </c>
      <c r="W354" s="1">
        <f t="shared" si="91"/>
        <v>1597808.7122443891</v>
      </c>
    </row>
    <row r="355" spans="1:23" x14ac:dyDescent="0.25">
      <c r="A355">
        <v>345</v>
      </c>
      <c r="B355" s="1">
        <f t="shared" si="92"/>
        <v>-16938.475706316909</v>
      </c>
      <c r="C355" s="1">
        <f t="shared" si="80"/>
        <v>-28.089638879642209</v>
      </c>
      <c r="D355" s="1">
        <f t="shared" si="83"/>
        <v>846709.53055797005</v>
      </c>
      <c r="E355" s="1">
        <f t="shared" si="84"/>
        <v>1322423.5700057459</v>
      </c>
      <c r="G355">
        <v>345</v>
      </c>
      <c r="H355" s="1">
        <f t="shared" si="93"/>
        <v>-12916.666666664203</v>
      </c>
      <c r="I355" s="1">
        <f t="shared" si="85"/>
        <v>-21.420138888884804</v>
      </c>
      <c r="J355" s="1">
        <f t="shared" si="86"/>
        <v>846709.53055797005</v>
      </c>
      <c r="K355" s="1">
        <f t="shared" si="87"/>
        <v>1254860.5118996357</v>
      </c>
      <c r="M355">
        <v>345</v>
      </c>
      <c r="N355" s="1">
        <f t="shared" si="94"/>
        <v>-163469.23785316569</v>
      </c>
      <c r="O355" s="1">
        <f t="shared" si="81"/>
        <v>-296.91981943983308</v>
      </c>
      <c r="P355" s="1">
        <f t="shared" si="88"/>
        <v>846709.53055797005</v>
      </c>
      <c r="Q355" s="1">
        <f t="shared" si="89"/>
        <v>1641686.6514938583</v>
      </c>
      <c r="S355">
        <v>345</v>
      </c>
      <c r="T355" s="1">
        <f t="shared" si="95"/>
        <v>-161458.3333333311</v>
      </c>
      <c r="U355" s="1">
        <f t="shared" si="82"/>
        <v>-293.58506944444076</v>
      </c>
      <c r="V355" s="1">
        <f t="shared" si="90"/>
        <v>846709.53055797005</v>
      </c>
      <c r="W355" s="1">
        <f t="shared" si="91"/>
        <v>1607905.1224408147</v>
      </c>
    </row>
    <row r="356" spans="1:23" x14ac:dyDescent="0.25">
      <c r="A356">
        <v>346</v>
      </c>
      <c r="B356" s="1">
        <f t="shared" si="92"/>
        <v>-15822.294570625971</v>
      </c>
      <c r="C356" s="1">
        <f t="shared" si="80"/>
        <v>-26.238638496288072</v>
      </c>
      <c r="D356" s="1">
        <f t="shared" si="83"/>
        <v>849179.10002209747</v>
      </c>
      <c r="E356" s="1">
        <f t="shared" si="84"/>
        <v>1330493.4367228756</v>
      </c>
      <c r="G356">
        <v>346</v>
      </c>
      <c r="H356" s="1">
        <f t="shared" si="93"/>
        <v>-12055.555555553092</v>
      </c>
      <c r="I356" s="1">
        <f t="shared" si="85"/>
        <v>-19.992129629625545</v>
      </c>
      <c r="J356" s="1">
        <f t="shared" si="86"/>
        <v>849179.10002209747</v>
      </c>
      <c r="K356" s="1">
        <f t="shared" si="87"/>
        <v>1262799.428311643</v>
      </c>
      <c r="M356">
        <v>346</v>
      </c>
      <c r="N356" s="1">
        <f t="shared" si="94"/>
        <v>-162911.14728532021</v>
      </c>
      <c r="O356" s="1">
        <f t="shared" si="81"/>
        <v>-295.99431924815605</v>
      </c>
      <c r="P356" s="1">
        <f t="shared" si="88"/>
        <v>849179.10002209747</v>
      </c>
      <c r="Q356" s="1">
        <f t="shared" si="89"/>
        <v>1651908.1465736204</v>
      </c>
      <c r="S356">
        <v>346</v>
      </c>
      <c r="T356" s="1">
        <f t="shared" si="95"/>
        <v>-161027.77777777554</v>
      </c>
      <c r="U356" s="1">
        <f t="shared" si="82"/>
        <v>-292.87106481481112</v>
      </c>
      <c r="V356" s="1">
        <f t="shared" si="90"/>
        <v>849179.10002209747</v>
      </c>
      <c r="W356" s="1">
        <f t="shared" si="91"/>
        <v>1618061.1423680161</v>
      </c>
    </row>
    <row r="357" spans="1:23" x14ac:dyDescent="0.25">
      <c r="A357">
        <v>347</v>
      </c>
      <c r="B357" s="1">
        <f t="shared" si="92"/>
        <v>-14704.262434551678</v>
      </c>
      <c r="C357" s="1">
        <f t="shared" si="80"/>
        <v>-24.384568537298197</v>
      </c>
      <c r="D357" s="1">
        <f t="shared" si="83"/>
        <v>851655.8723971619</v>
      </c>
      <c r="E357" s="1">
        <f t="shared" si="84"/>
        <v>1338610.3776625218</v>
      </c>
      <c r="G357">
        <v>347</v>
      </c>
      <c r="H357" s="1">
        <f t="shared" si="93"/>
        <v>-11194.444444441981</v>
      </c>
      <c r="I357" s="1">
        <f t="shared" si="85"/>
        <v>-18.564120370366286</v>
      </c>
      <c r="J357" s="1">
        <f t="shared" si="86"/>
        <v>851655.8723971619</v>
      </c>
      <c r="K357" s="1">
        <f t="shared" si="87"/>
        <v>1270786.0830786461</v>
      </c>
      <c r="M357">
        <v>347</v>
      </c>
      <c r="N357" s="1">
        <f t="shared" si="94"/>
        <v>-162352.13121728308</v>
      </c>
      <c r="O357" s="1">
        <f t="shared" si="81"/>
        <v>-295.06728426866113</v>
      </c>
      <c r="P357" s="1">
        <f t="shared" si="88"/>
        <v>851655.8723971619</v>
      </c>
      <c r="Q357" s="1">
        <f t="shared" si="89"/>
        <v>1662189.2670413479</v>
      </c>
      <c r="S357">
        <v>347</v>
      </c>
      <c r="T357" s="1">
        <f t="shared" si="95"/>
        <v>-160597.22222221998</v>
      </c>
      <c r="U357" s="1">
        <f t="shared" si="82"/>
        <v>-292.15706018518148</v>
      </c>
      <c r="V357" s="1">
        <f t="shared" si="90"/>
        <v>851655.8723971619</v>
      </c>
      <c r="W357" s="1">
        <f t="shared" si="91"/>
        <v>1628277.1197494222</v>
      </c>
    </row>
    <row r="358" spans="1:23" x14ac:dyDescent="0.25">
      <c r="A358">
        <v>348</v>
      </c>
      <c r="B358" s="1">
        <f t="shared" si="92"/>
        <v>-13584.376228518395</v>
      </c>
      <c r="C358" s="1">
        <f t="shared" si="80"/>
        <v>-22.527423912293006</v>
      </c>
      <c r="D358" s="1">
        <f t="shared" si="83"/>
        <v>854139.8686916536</v>
      </c>
      <c r="E358" s="1">
        <f t="shared" si="84"/>
        <v>1346774.6674243161</v>
      </c>
      <c r="G358">
        <v>348</v>
      </c>
      <c r="H358" s="1">
        <f t="shared" si="93"/>
        <v>-10333.333333330869</v>
      </c>
      <c r="I358" s="1">
        <f t="shared" si="85"/>
        <v>-17.136111111107024</v>
      </c>
      <c r="J358" s="1">
        <f t="shared" si="86"/>
        <v>854139.8686916536</v>
      </c>
      <c r="K358" s="1">
        <f t="shared" si="87"/>
        <v>1278820.7546743827</v>
      </c>
      <c r="M358">
        <v>348</v>
      </c>
      <c r="N358" s="1">
        <f t="shared" si="94"/>
        <v>-161792.18811426644</v>
      </c>
      <c r="O358" s="1">
        <f t="shared" si="81"/>
        <v>-294.13871195615849</v>
      </c>
      <c r="P358" s="1">
        <f t="shared" si="88"/>
        <v>854139.8686916536</v>
      </c>
      <c r="Q358" s="1">
        <f t="shared" si="89"/>
        <v>1672530.3607118039</v>
      </c>
      <c r="S358">
        <v>348</v>
      </c>
      <c r="T358" s="1">
        <f t="shared" si="95"/>
        <v>-160166.66666666442</v>
      </c>
      <c r="U358" s="1">
        <f t="shared" si="82"/>
        <v>-291.44305555555184</v>
      </c>
      <c r="V358" s="1">
        <f t="shared" si="90"/>
        <v>854139.8686916536</v>
      </c>
      <c r="W358" s="1">
        <f t="shared" si="91"/>
        <v>1638553.4043368495</v>
      </c>
    </row>
    <row r="359" spans="1:23" x14ac:dyDescent="0.25">
      <c r="A359">
        <v>349</v>
      </c>
      <c r="B359" s="1">
        <f t="shared" si="92"/>
        <v>-12462.632877860107</v>
      </c>
      <c r="C359" s="1">
        <f t="shared" si="80"/>
        <v>-20.667199522451345</v>
      </c>
      <c r="D359" s="1">
        <f t="shared" si="83"/>
        <v>856631.10997533763</v>
      </c>
      <c r="E359" s="1">
        <f t="shared" si="84"/>
        <v>1354986.5822097207</v>
      </c>
      <c r="G359">
        <v>349</v>
      </c>
      <c r="H359" s="1">
        <f t="shared" si="93"/>
        <v>-9472.2222222197579</v>
      </c>
      <c r="I359" s="1">
        <f t="shared" si="85"/>
        <v>-15.708101851847765</v>
      </c>
      <c r="J359" s="1">
        <f t="shared" si="86"/>
        <v>856631.10997533763</v>
      </c>
      <c r="K359" s="1">
        <f t="shared" si="87"/>
        <v>1286903.7231970204</v>
      </c>
      <c r="M359">
        <v>349</v>
      </c>
      <c r="N359" s="1">
        <f t="shared" si="94"/>
        <v>-161231.3164389373</v>
      </c>
      <c r="O359" s="1">
        <f t="shared" si="81"/>
        <v>-293.20859976123768</v>
      </c>
      <c r="P359" s="1">
        <f t="shared" si="88"/>
        <v>856631.10997533763</v>
      </c>
      <c r="Q359" s="1">
        <f t="shared" si="89"/>
        <v>1682931.7774286708</v>
      </c>
      <c r="S359">
        <v>349</v>
      </c>
      <c r="T359" s="1">
        <f t="shared" si="95"/>
        <v>-159736.11111110885</v>
      </c>
      <c r="U359" s="1">
        <f t="shared" si="82"/>
        <v>-290.72905092592219</v>
      </c>
      <c r="V359" s="1">
        <f t="shared" si="90"/>
        <v>856631.10997533763</v>
      </c>
      <c r="W359" s="1">
        <f t="shared" si="91"/>
        <v>1648890.3479223331</v>
      </c>
    </row>
    <row r="360" spans="1:23" x14ac:dyDescent="0.25">
      <c r="A360">
        <v>350</v>
      </c>
      <c r="B360" s="1">
        <f t="shared" si="92"/>
        <v>-11339.029302811978</v>
      </c>
      <c r="C360" s="1">
        <f t="shared" si="80"/>
        <v>-18.80389026049653</v>
      </c>
      <c r="D360" s="1">
        <f t="shared" si="83"/>
        <v>859129.61737943243</v>
      </c>
      <c r="E360" s="1">
        <f t="shared" si="84"/>
        <v>1363246.3998313737</v>
      </c>
      <c r="G360">
        <v>350</v>
      </c>
      <c r="H360" s="1">
        <f t="shared" si="93"/>
        <v>-8611.1111111086466</v>
      </c>
      <c r="I360" s="1">
        <f t="shared" si="85"/>
        <v>-14.280092592588508</v>
      </c>
      <c r="J360" s="1">
        <f t="shared" si="86"/>
        <v>859129.61737943243</v>
      </c>
      <c r="K360" s="1">
        <f t="shared" si="87"/>
        <v>1295035.2703786327</v>
      </c>
      <c r="M360">
        <v>350</v>
      </c>
      <c r="N360" s="1">
        <f t="shared" si="94"/>
        <v>-160669.51465141325</v>
      </c>
      <c r="O360" s="1">
        <f t="shared" si="81"/>
        <v>-292.27694513026029</v>
      </c>
      <c r="P360" s="1">
        <f t="shared" si="88"/>
        <v>859129.61737943243</v>
      </c>
      <c r="Q360" s="1">
        <f t="shared" si="89"/>
        <v>1693393.8690763861</v>
      </c>
      <c r="S360">
        <v>350</v>
      </c>
      <c r="T360" s="1">
        <f t="shared" si="95"/>
        <v>-159305.55555555329</v>
      </c>
      <c r="U360" s="1">
        <f t="shared" si="82"/>
        <v>-290.01504629629255</v>
      </c>
      <c r="V360" s="1">
        <f t="shared" si="90"/>
        <v>859129.61737943243</v>
      </c>
      <c r="W360" s="1">
        <f t="shared" si="91"/>
        <v>1659288.304350028</v>
      </c>
    </row>
    <row r="361" spans="1:23" x14ac:dyDescent="0.25">
      <c r="A361">
        <v>351</v>
      </c>
      <c r="B361" s="1">
        <f t="shared" si="92"/>
        <v>-10213.562418501893</v>
      </c>
      <c r="C361" s="1">
        <f t="shared" si="80"/>
        <v>-16.937491010682308</v>
      </c>
      <c r="D361" s="1">
        <f t="shared" si="83"/>
        <v>861635.41209678911</v>
      </c>
      <c r="E361" s="1">
        <f t="shared" si="84"/>
        <v>1371554.3997224863</v>
      </c>
      <c r="G361">
        <v>351</v>
      </c>
      <c r="H361" s="1">
        <f t="shared" si="93"/>
        <v>-7749.9999999975353</v>
      </c>
      <c r="I361" s="1">
        <f t="shared" si="85"/>
        <v>-12.852083333329247</v>
      </c>
      <c r="J361" s="1">
        <f t="shared" si="86"/>
        <v>861635.41209678911</v>
      </c>
      <c r="K361" s="1">
        <f t="shared" si="87"/>
        <v>1303215.6795947305</v>
      </c>
      <c r="M361">
        <v>351</v>
      </c>
      <c r="N361" s="1">
        <f t="shared" si="94"/>
        <v>-160106.78120925822</v>
      </c>
      <c r="O361" s="1">
        <f t="shared" si="81"/>
        <v>-291.34374550535318</v>
      </c>
      <c r="P361" s="1">
        <f t="shared" si="88"/>
        <v>861635.41209678911</v>
      </c>
      <c r="Q361" s="1">
        <f t="shared" si="89"/>
        <v>1703916.9895920462</v>
      </c>
      <c r="S361">
        <v>351</v>
      </c>
      <c r="T361" s="1">
        <f t="shared" si="95"/>
        <v>-158874.99999999773</v>
      </c>
      <c r="U361" s="1">
        <f t="shared" si="82"/>
        <v>-289.30104166666291</v>
      </c>
      <c r="V361" s="1">
        <f t="shared" si="90"/>
        <v>861635.41209678911</v>
      </c>
      <c r="W361" s="1">
        <f t="shared" si="91"/>
        <v>1669747.6295281812</v>
      </c>
    </row>
    <row r="362" spans="1:23" x14ac:dyDescent="0.25">
      <c r="A362">
        <v>352</v>
      </c>
      <c r="B362" s="1">
        <f t="shared" si="92"/>
        <v>-9086.2291349419938</v>
      </c>
      <c r="C362" s="1">
        <f t="shared" si="80"/>
        <v>-15.067996648778808</v>
      </c>
      <c r="D362" s="1">
        <f t="shared" si="83"/>
        <v>864148.51538207137</v>
      </c>
      <c r="E362" s="1">
        <f t="shared" si="84"/>
        <v>1379910.862946297</v>
      </c>
      <c r="G362">
        <v>352</v>
      </c>
      <c r="H362" s="1">
        <f t="shared" si="93"/>
        <v>-6888.888888886424</v>
      </c>
      <c r="I362" s="1">
        <f t="shared" si="85"/>
        <v>-11.424074074069987</v>
      </c>
      <c r="J362" s="1">
        <f t="shared" si="86"/>
        <v>864148.51538207137</v>
      </c>
      <c r="K362" s="1">
        <f t="shared" si="87"/>
        <v>1311445.2358738482</v>
      </c>
      <c r="M362">
        <v>352</v>
      </c>
      <c r="N362" s="1">
        <f t="shared" si="94"/>
        <v>-159543.11456747827</v>
      </c>
      <c r="O362" s="1">
        <f t="shared" si="81"/>
        <v>-290.40899832440147</v>
      </c>
      <c r="P362" s="1">
        <f t="shared" si="88"/>
        <v>864148.51538207137</v>
      </c>
      <c r="Q362" s="1">
        <f t="shared" si="89"/>
        <v>1714501.4949773811</v>
      </c>
      <c r="S362">
        <v>352</v>
      </c>
      <c r="T362" s="1">
        <f t="shared" si="95"/>
        <v>-158444.44444444217</v>
      </c>
      <c r="U362" s="1">
        <f t="shared" si="82"/>
        <v>-288.58703703703327</v>
      </c>
      <c r="V362" s="1">
        <f t="shared" si="90"/>
        <v>864148.51538207137</v>
      </c>
      <c r="W362" s="1">
        <f t="shared" si="91"/>
        <v>1680268.6814411697</v>
      </c>
    </row>
    <row r="363" spans="1:23" x14ac:dyDescent="0.25">
      <c r="A363">
        <v>353</v>
      </c>
      <c r="B363" s="1">
        <f t="shared" si="92"/>
        <v>-7957.0263570201914</v>
      </c>
      <c r="C363" s="1">
        <f t="shared" si="80"/>
        <v>-13.195402042058484</v>
      </c>
      <c r="D363" s="1">
        <f t="shared" si="83"/>
        <v>866668.94855193573</v>
      </c>
      <c r="E363" s="1">
        <f t="shared" si="84"/>
        <v>1388316.0722055798</v>
      </c>
      <c r="G363">
        <v>353</v>
      </c>
      <c r="H363" s="1">
        <f t="shared" si="93"/>
        <v>-6027.7777777753126</v>
      </c>
      <c r="I363" s="1">
        <f t="shared" si="85"/>
        <v>-9.9960648148107278</v>
      </c>
      <c r="J363" s="1">
        <f t="shared" si="86"/>
        <v>866668.94855193573</v>
      </c>
      <c r="K363" s="1">
        <f t="shared" si="87"/>
        <v>1319724.2259071865</v>
      </c>
      <c r="M363">
        <v>353</v>
      </c>
      <c r="N363" s="1">
        <f t="shared" si="94"/>
        <v>-158978.51317851737</v>
      </c>
      <c r="O363" s="1">
        <f t="shared" si="81"/>
        <v>-289.4727010210413</v>
      </c>
      <c r="P363" s="1">
        <f t="shared" si="88"/>
        <v>866668.94855193573</v>
      </c>
      <c r="Q363" s="1">
        <f t="shared" si="89"/>
        <v>1725147.743310797</v>
      </c>
      <c r="S363">
        <v>353</v>
      </c>
      <c r="T363" s="1">
        <f t="shared" si="95"/>
        <v>-158013.88888888661</v>
      </c>
      <c r="U363" s="1">
        <f t="shared" si="82"/>
        <v>-287.87303240740363</v>
      </c>
      <c r="V363" s="1">
        <f t="shared" si="90"/>
        <v>866668.94855193573</v>
      </c>
      <c r="W363" s="1">
        <f t="shared" si="91"/>
        <v>1690851.8201616136</v>
      </c>
    </row>
    <row r="364" spans="1:23" x14ac:dyDescent="0.25">
      <c r="A364">
        <v>354</v>
      </c>
      <c r="B364" s="1">
        <f t="shared" si="92"/>
        <v>-6825.9509844916684</v>
      </c>
      <c r="C364" s="1">
        <f t="shared" si="80"/>
        <v>-11.319702049282016</v>
      </c>
      <c r="D364" s="1">
        <f t="shared" si="83"/>
        <v>869196.73298521223</v>
      </c>
      <c r="E364" s="1">
        <f t="shared" si="84"/>
        <v>1396770.3118522086</v>
      </c>
      <c r="G364">
        <v>354</v>
      </c>
      <c r="H364" s="1">
        <f t="shared" si="93"/>
        <v>-5166.6666666642013</v>
      </c>
      <c r="I364" s="1">
        <f t="shared" si="85"/>
        <v>-8.5680555555514673</v>
      </c>
      <c r="J364" s="1">
        <f t="shared" si="86"/>
        <v>869196.73298521223</v>
      </c>
      <c r="K364" s="1">
        <f t="shared" si="87"/>
        <v>1328052.9380583121</v>
      </c>
      <c r="M364">
        <v>354</v>
      </c>
      <c r="N364" s="1">
        <f t="shared" si="94"/>
        <v>-158412.97549225311</v>
      </c>
      <c r="O364" s="1">
        <f t="shared" si="81"/>
        <v>-288.53485102465311</v>
      </c>
      <c r="P364" s="1">
        <f t="shared" si="88"/>
        <v>869196.73298521223</v>
      </c>
      <c r="Q364" s="1">
        <f t="shared" si="89"/>
        <v>1735856.0947594913</v>
      </c>
      <c r="S364">
        <v>354</v>
      </c>
      <c r="T364" s="1">
        <f t="shared" si="95"/>
        <v>-157583.33333333104</v>
      </c>
      <c r="U364" s="1">
        <f t="shared" si="82"/>
        <v>-287.15902777777399</v>
      </c>
      <c r="V364" s="1">
        <f t="shared" si="90"/>
        <v>869196.73298521223</v>
      </c>
      <c r="W364" s="1">
        <f t="shared" si="91"/>
        <v>1701497.4078625564</v>
      </c>
    </row>
    <row r="365" spans="1:23" x14ac:dyDescent="0.25">
      <c r="A365">
        <v>355</v>
      </c>
      <c r="B365" s="1">
        <f t="shared" si="92"/>
        <v>-5692.9999119703689</v>
      </c>
      <c r="C365" s="1">
        <f t="shared" si="80"/>
        <v>-9.440891520684195</v>
      </c>
      <c r="D365" s="1">
        <f t="shared" si="83"/>
        <v>871731.89012308582</v>
      </c>
      <c r="E365" s="1">
        <f t="shared" si="84"/>
        <v>1405273.8678967759</v>
      </c>
      <c r="G365">
        <v>355</v>
      </c>
      <c r="H365" s="1">
        <f t="shared" si="93"/>
        <v>-4305.55555555309</v>
      </c>
      <c r="I365" s="1">
        <f t="shared" si="85"/>
        <v>-7.1400462962922084</v>
      </c>
      <c r="J365" s="1">
        <f t="shared" si="86"/>
        <v>871731.89012308582</v>
      </c>
      <c r="K365" s="1">
        <f t="shared" si="87"/>
        <v>1336431.6623729116</v>
      </c>
      <c r="M365">
        <v>355</v>
      </c>
      <c r="N365" s="1">
        <f t="shared" si="94"/>
        <v>-157846.49995599248</v>
      </c>
      <c r="O365" s="1">
        <f t="shared" si="81"/>
        <v>-287.59544576035421</v>
      </c>
      <c r="P365" s="1">
        <f t="shared" si="88"/>
        <v>871731.89012308582</v>
      </c>
      <c r="Q365" s="1">
        <f t="shared" si="89"/>
        <v>1746626.9115916362</v>
      </c>
      <c r="S365">
        <v>355</v>
      </c>
      <c r="T365" s="1">
        <f t="shared" si="95"/>
        <v>-157152.77777777548</v>
      </c>
      <c r="U365" s="1">
        <f t="shared" si="82"/>
        <v>-286.44502314814434</v>
      </c>
      <c r="V365" s="1">
        <f t="shared" si="90"/>
        <v>871731.89012308582</v>
      </c>
      <c r="W365" s="1">
        <f t="shared" si="91"/>
        <v>1712205.8088297178</v>
      </c>
    </row>
    <row r="366" spans="1:23" x14ac:dyDescent="0.25">
      <c r="A366">
        <v>356</v>
      </c>
      <c r="B366" s="1">
        <f t="shared" si="92"/>
        <v>-4558.1700289204709</v>
      </c>
      <c r="C366" s="1">
        <f t="shared" si="80"/>
        <v>-7.558965297959781</v>
      </c>
      <c r="D366" s="1">
        <f t="shared" si="83"/>
        <v>874274.44146927819</v>
      </c>
      <c r="E366" s="1">
        <f t="shared" si="84"/>
        <v>1413827.0280182699</v>
      </c>
      <c r="G366">
        <v>356</v>
      </c>
      <c r="H366" s="1">
        <f t="shared" si="93"/>
        <v>-3444.4444444419787</v>
      </c>
      <c r="I366" s="1">
        <f t="shared" si="85"/>
        <v>-5.7120370370329487</v>
      </c>
      <c r="J366" s="1">
        <f t="shared" si="86"/>
        <v>874274.44146927819</v>
      </c>
      <c r="K366" s="1">
        <f t="shared" si="87"/>
        <v>1344860.6905886054</v>
      </c>
      <c r="M366">
        <v>356</v>
      </c>
      <c r="N366" s="1">
        <f t="shared" si="94"/>
        <v>-157279.08501446754</v>
      </c>
      <c r="O366" s="1">
        <f t="shared" si="81"/>
        <v>-286.65448264899197</v>
      </c>
      <c r="P366" s="1">
        <f t="shared" si="88"/>
        <v>874274.44146927819</v>
      </c>
      <c r="Q366" s="1">
        <f t="shared" si="89"/>
        <v>1757460.5581886354</v>
      </c>
      <c r="S366">
        <v>356</v>
      </c>
      <c r="T366" s="1">
        <f t="shared" si="95"/>
        <v>-156722.22222221992</v>
      </c>
      <c r="U366" s="1">
        <f t="shared" si="82"/>
        <v>-285.7310185185147</v>
      </c>
      <c r="V366" s="1">
        <f t="shared" si="90"/>
        <v>874274.44146927819</v>
      </c>
      <c r="W366" s="1">
        <f t="shared" si="91"/>
        <v>1722977.3894738171</v>
      </c>
    </row>
    <row r="367" spans="1:23" x14ac:dyDescent="0.25">
      <c r="A367">
        <v>357</v>
      </c>
      <c r="B367" s="1">
        <f t="shared" si="92"/>
        <v>-3421.4582196478491</v>
      </c>
      <c r="C367" s="1">
        <f t="shared" si="80"/>
        <v>-5.6739182142493503</v>
      </c>
      <c r="D367" s="1">
        <f t="shared" si="83"/>
        <v>876824.40859023028</v>
      </c>
      <c r="E367" s="1">
        <f t="shared" si="84"/>
        <v>1422430.081573806</v>
      </c>
      <c r="G367">
        <v>357</v>
      </c>
      <c r="H367" s="1">
        <f t="shared" si="93"/>
        <v>-2583.3333333308674</v>
      </c>
      <c r="I367" s="1">
        <f t="shared" si="85"/>
        <v>-4.2840277777736882</v>
      </c>
      <c r="J367" s="1">
        <f t="shared" si="86"/>
        <v>876824.40859023028</v>
      </c>
      <c r="K367" s="1">
        <f t="shared" si="87"/>
        <v>1353340.3161448168</v>
      </c>
      <c r="M367">
        <v>357</v>
      </c>
      <c r="N367" s="1">
        <f t="shared" si="94"/>
        <v>-156710.72910983124</v>
      </c>
      <c r="O367" s="1">
        <f t="shared" si="81"/>
        <v>-285.71195910713681</v>
      </c>
      <c r="P367" s="1">
        <f t="shared" si="88"/>
        <v>876824.40859023028</v>
      </c>
      <c r="Q367" s="1">
        <f t="shared" si="89"/>
        <v>1768357.4010574503</v>
      </c>
      <c r="S367">
        <v>357</v>
      </c>
      <c r="T367" s="1">
        <f t="shared" si="95"/>
        <v>-156291.66666666436</v>
      </c>
      <c r="U367" s="1">
        <f t="shared" si="82"/>
        <v>-285.01701388888506</v>
      </c>
      <c r="V367" s="1">
        <f t="shared" si="90"/>
        <v>876824.40859023028</v>
      </c>
      <c r="W367" s="1">
        <f t="shared" si="91"/>
        <v>1733812.5183429702</v>
      </c>
    </row>
    <row r="368" spans="1:23" x14ac:dyDescent="0.25">
      <c r="A368">
        <v>358</v>
      </c>
      <c r="B368" s="1">
        <f t="shared" si="92"/>
        <v>-2282.8613632915167</v>
      </c>
      <c r="C368" s="1">
        <f t="shared" si="80"/>
        <v>-3.7857450941250987</v>
      </c>
      <c r="D368" s="1">
        <f t="shared" si="83"/>
        <v>879381.81311528513</v>
      </c>
      <c r="E368" s="1">
        <f t="shared" si="84"/>
        <v>1431083.3196084159</v>
      </c>
      <c r="G368">
        <v>358</v>
      </c>
      <c r="H368" s="1">
        <f t="shared" si="93"/>
        <v>-1722.2222222197563</v>
      </c>
      <c r="I368" s="1">
        <f t="shared" si="85"/>
        <v>-2.8560185185144298</v>
      </c>
      <c r="J368" s="1">
        <f t="shared" si="86"/>
        <v>879381.81311528513</v>
      </c>
      <c r="K368" s="1">
        <f t="shared" si="87"/>
        <v>1361870.8341926986</v>
      </c>
      <c r="M368">
        <v>358</v>
      </c>
      <c r="N368" s="1">
        <f t="shared" si="94"/>
        <v>-156141.43068165309</v>
      </c>
      <c r="O368" s="1">
        <f t="shared" si="81"/>
        <v>-284.76787254707472</v>
      </c>
      <c r="P368" s="1">
        <f t="shared" si="88"/>
        <v>879381.81311528513</v>
      </c>
      <c r="Q368" s="1">
        <f t="shared" si="89"/>
        <v>1779317.8088430001</v>
      </c>
      <c r="S368">
        <v>358</v>
      </c>
      <c r="T368" s="1">
        <f t="shared" si="95"/>
        <v>-155861.1111111088</v>
      </c>
      <c r="U368" s="1">
        <f t="shared" si="82"/>
        <v>-284.30300925925542</v>
      </c>
      <c r="V368" s="1">
        <f t="shared" si="90"/>
        <v>879381.81311528513</v>
      </c>
      <c r="W368" s="1">
        <f t="shared" si="91"/>
        <v>1744711.5661351562</v>
      </c>
    </row>
    <row r="369" spans="1:23" x14ac:dyDescent="0.25">
      <c r="A369">
        <v>359</v>
      </c>
      <c r="B369" s="1">
        <f t="shared" si="92"/>
        <v>-1142.3763338150602</v>
      </c>
      <c r="C369" s="1">
        <f t="shared" si="80"/>
        <v>-1.8944407535766417</v>
      </c>
      <c r="D369" s="1">
        <f t="shared" si="83"/>
        <v>881946.67673687136</v>
      </c>
      <c r="E369" s="1">
        <f t="shared" si="84"/>
        <v>1439787.0348648946</v>
      </c>
      <c r="G369">
        <v>359</v>
      </c>
      <c r="H369" s="1">
        <f t="shared" si="93"/>
        <v>-861.11111110864522</v>
      </c>
      <c r="I369" s="1">
        <f t="shared" si="85"/>
        <v>-1.4280092592551699</v>
      </c>
      <c r="J369" s="1">
        <f t="shared" si="86"/>
        <v>881946.67673687136</v>
      </c>
      <c r="K369" s="1">
        <f t="shared" si="87"/>
        <v>1370452.5416051191</v>
      </c>
      <c r="M369">
        <v>359</v>
      </c>
      <c r="N369" s="1">
        <f t="shared" si="94"/>
        <v>-155571.18816691486</v>
      </c>
      <c r="O369" s="1">
        <f t="shared" si="81"/>
        <v>-283.82222037680049</v>
      </c>
      <c r="P369" s="1">
        <f t="shared" si="88"/>
        <v>881946.67673687136</v>
      </c>
      <c r="Q369" s="1">
        <f t="shared" si="89"/>
        <v>1790342.1523406322</v>
      </c>
      <c r="S369">
        <v>359</v>
      </c>
      <c r="T369" s="1">
        <f t="shared" si="95"/>
        <v>-155430.55555555323</v>
      </c>
      <c r="U369" s="1">
        <f t="shared" si="82"/>
        <v>-283.58900462962578</v>
      </c>
      <c r="V369" s="1">
        <f t="shared" si="90"/>
        <v>881946.67673687136</v>
      </c>
      <c r="W369" s="1">
        <f t="shared" si="91"/>
        <v>1755674.9057107596</v>
      </c>
    </row>
    <row r="370" spans="1:23" x14ac:dyDescent="0.25">
      <c r="A370">
        <v>360</v>
      </c>
      <c r="B370" s="1">
        <f t="shared" si="92"/>
        <v>1.9447312649134574E-9</v>
      </c>
      <c r="C370" s="1">
        <f t="shared" si="80"/>
        <v>3.2250126809814837E-12</v>
      </c>
      <c r="D370" s="1">
        <f t="shared" si="83"/>
        <v>884519.02121068723</v>
      </c>
      <c r="E370" s="1">
        <f t="shared" si="84"/>
        <v>1448541.5217937026</v>
      </c>
      <c r="G370">
        <v>360</v>
      </c>
      <c r="H370" s="1">
        <f t="shared" si="93"/>
        <v>2.4658675101818517E-9</v>
      </c>
      <c r="I370" s="1">
        <f t="shared" si="85"/>
        <v>4.0892302877182376E-12</v>
      </c>
      <c r="J370" s="1">
        <f t="shared" si="86"/>
        <v>884519.02121068723</v>
      </c>
      <c r="K370" s="1">
        <f t="shared" si="87"/>
        <v>1379085.7369867046</v>
      </c>
      <c r="M370">
        <v>360</v>
      </c>
      <c r="N370" s="1">
        <f t="shared" si="94"/>
        <v>-155000.00000000637</v>
      </c>
      <c r="O370" s="1">
        <f t="shared" si="81"/>
        <v>-282.87500000001057</v>
      </c>
      <c r="P370" s="1">
        <f t="shared" si="88"/>
        <v>884519.02121068723</v>
      </c>
      <c r="Q370" s="1">
        <f t="shared" si="89"/>
        <v>1801430.8045086672</v>
      </c>
      <c r="S370">
        <v>360</v>
      </c>
      <c r="T370" s="1">
        <f t="shared" si="95"/>
        <v>-154999.99999999767</v>
      </c>
      <c r="U370" s="1">
        <f t="shared" si="82"/>
        <v>-282.87499999999613</v>
      </c>
      <c r="V370" s="1">
        <f t="shared" si="90"/>
        <v>884519.02121068723</v>
      </c>
      <c r="W370" s="1">
        <f t="shared" si="91"/>
        <v>1766702.9121051836</v>
      </c>
    </row>
  </sheetData>
  <mergeCells count="27">
    <mergeCell ref="M6:N6"/>
    <mergeCell ref="M7:N7"/>
    <mergeCell ref="S1:W1"/>
    <mergeCell ref="S2:T2"/>
    <mergeCell ref="S3:T3"/>
    <mergeCell ref="S4:T4"/>
    <mergeCell ref="S5:T5"/>
    <mergeCell ref="S6:T6"/>
    <mergeCell ref="S7:T7"/>
    <mergeCell ref="M1:Q1"/>
    <mergeCell ref="M2:N2"/>
    <mergeCell ref="M3:N3"/>
    <mergeCell ref="M4:N4"/>
    <mergeCell ref="M5:N5"/>
    <mergeCell ref="A2:B2"/>
    <mergeCell ref="A1:E1"/>
    <mergeCell ref="A7:B7"/>
    <mergeCell ref="A4:B4"/>
    <mergeCell ref="G6:H6"/>
    <mergeCell ref="G7:H7"/>
    <mergeCell ref="G1:K1"/>
    <mergeCell ref="G2:H2"/>
    <mergeCell ref="G3:H3"/>
    <mergeCell ref="G5:H5"/>
    <mergeCell ref="A6:B6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35</v>
      </c>
      <c r="N1" s="68"/>
      <c r="O1" s="68"/>
      <c r="P1" s="68"/>
      <c r="Q1" s="68"/>
      <c r="S1" s="68" t="s">
        <v>36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woningwaarde*perc_90)</f>
        <v>279000</v>
      </c>
      <c r="D2" s="2"/>
      <c r="E2" s="4"/>
      <c r="G2" s="67" t="s">
        <v>21</v>
      </c>
      <c r="H2" s="67"/>
      <c r="I2" s="5">
        <f>MIN(maximale_hypotheek, woningwaarde*perc_90)</f>
        <v>279000</v>
      </c>
      <c r="J2" s="2"/>
      <c r="K2" s="4"/>
      <c r="M2" s="67" t="s">
        <v>21</v>
      </c>
      <c r="N2" s="67"/>
      <c r="O2" s="5">
        <f>MIN(maximale_hypotheek, woningwaarde*perc_90)-P2</f>
        <v>124000</v>
      </c>
      <c r="P2" s="6">
        <f>woningwaarde/2</f>
        <v>155000</v>
      </c>
      <c r="Q2" s="1">
        <f>SUM(O2:P2)</f>
        <v>279000</v>
      </c>
      <c r="S2" s="67" t="s">
        <v>21</v>
      </c>
      <c r="T2" s="67"/>
      <c r="U2" s="5">
        <f>MIN(maximale_hypotheek, woningwaarde*perc_90)-V2</f>
        <v>124000</v>
      </c>
      <c r="V2" s="6">
        <f>woningwaarde/2</f>
        <v>155000</v>
      </c>
      <c r="W2" s="1">
        <f>SUM(U2:V2)</f>
        <v>279000</v>
      </c>
    </row>
    <row r="3" spans="1:23" x14ac:dyDescent="0.25">
      <c r="A3" s="69" t="s">
        <v>25</v>
      </c>
      <c r="B3" s="69"/>
      <c r="C3" s="1">
        <f>PMT(int_a_90/12, 12 * 30, -$C$2)</f>
        <v>988.52696290790448</v>
      </c>
      <c r="D3" s="1"/>
      <c r="G3" s="69" t="s">
        <v>25</v>
      </c>
      <c r="H3" s="69"/>
      <c r="I3" s="1">
        <f>I2/360+I2*int_l_90/12</f>
        <v>1167.925</v>
      </c>
      <c r="J3" s="1"/>
      <c r="M3" s="69" t="s">
        <v>25</v>
      </c>
      <c r="N3" s="69"/>
      <c r="O3" s="1">
        <f>PMT(int_a_90/12, 12 * 30, -O$2)</f>
        <v>439.34531684795763</v>
      </c>
      <c r="P3" s="1">
        <f>P2*intonly_90/12</f>
        <v>244.125</v>
      </c>
      <c r="Q3" s="1">
        <f>SUM(O3:P3)</f>
        <v>683.47031684795763</v>
      </c>
      <c r="S3" s="69" t="s">
        <v>25</v>
      </c>
      <c r="T3" s="69"/>
      <c r="U3" s="1">
        <f>U2/360+U2*int_l_90/12</f>
        <v>519.07777777777778</v>
      </c>
      <c r="V3" s="1">
        <f>V2*intonly_90/12</f>
        <v>244.125</v>
      </c>
      <c r="W3" s="1">
        <f>SUM(U3:V3)</f>
        <v>763.20277777777778</v>
      </c>
    </row>
    <row r="4" spans="1:23" x14ac:dyDescent="0.25">
      <c r="A4" s="69" t="s">
        <v>28</v>
      </c>
      <c r="B4" s="69"/>
      <c r="C4" s="1">
        <f>C3</f>
        <v>988.52696290790448</v>
      </c>
      <c r="D4" s="1"/>
      <c r="G4" s="3" t="s">
        <v>28</v>
      </c>
      <c r="I4" s="1">
        <f>I2/360-I369</f>
        <v>776.09145833333332</v>
      </c>
      <c r="J4" s="1"/>
      <c r="M4" s="69" t="s">
        <v>28</v>
      </c>
      <c r="N4" s="69"/>
      <c r="O4" s="1">
        <f>O3</f>
        <v>439.34531684795763</v>
      </c>
      <c r="P4" s="1">
        <f>P3</f>
        <v>244.125</v>
      </c>
      <c r="Q4" s="1">
        <f>SUM(O4:P4)</f>
        <v>683.47031684795763</v>
      </c>
      <c r="S4" s="69" t="s">
        <v>28</v>
      </c>
      <c r="T4" s="69"/>
      <c r="U4" s="1">
        <f>U2/360-U369-V4</f>
        <v>344.92953703704029</v>
      </c>
      <c r="V4" s="1">
        <f>V3</f>
        <v>244.125</v>
      </c>
      <c r="W4" s="1">
        <f>SUM(U4:V4)</f>
        <v>589.05453703704029</v>
      </c>
    </row>
    <row r="5" spans="1:23" x14ac:dyDescent="0.25">
      <c r="A5" s="69" t="s">
        <v>22</v>
      </c>
      <c r="B5" s="69"/>
      <c r="C5" s="1">
        <f>C$2-woningwaarde</f>
        <v>-31000</v>
      </c>
      <c r="D5" s="1"/>
      <c r="G5" s="69" t="s">
        <v>22</v>
      </c>
      <c r="H5" s="69"/>
      <c r="I5" s="1">
        <f>C$2-woningwaarde</f>
        <v>-31000</v>
      </c>
      <c r="J5" s="1"/>
      <c r="M5" s="69" t="s">
        <v>22</v>
      </c>
      <c r="N5" s="69"/>
      <c r="O5" s="1">
        <f>SUM(O2:P2)-woningwaarde</f>
        <v>-31000</v>
      </c>
      <c r="P5" s="1"/>
      <c r="S5" s="69" t="s">
        <v>22</v>
      </c>
      <c r="T5" s="69"/>
      <c r="U5" s="1">
        <f>SUM(U2:V2)-woningwaarde</f>
        <v>-31000</v>
      </c>
      <c r="V5" s="1"/>
    </row>
    <row r="6" spans="1:23" x14ac:dyDescent="0.25">
      <c r="A6" s="69" t="s">
        <v>26</v>
      </c>
      <c r="B6" s="69"/>
      <c r="C6" s="1">
        <f>SUM(B370,D370)</f>
        <v>884519.02121068584</v>
      </c>
      <c r="D6" s="1"/>
      <c r="G6" s="69" t="s">
        <v>26</v>
      </c>
      <c r="H6" s="69"/>
      <c r="I6" s="1">
        <f>SUM(H370,J370)</f>
        <v>884519.02121068723</v>
      </c>
      <c r="J6" s="1"/>
      <c r="M6" s="69" t="s">
        <v>26</v>
      </c>
      <c r="N6" s="69"/>
      <c r="O6" s="1">
        <f>SUM(N370,P370)</f>
        <v>729519.02121068886</v>
      </c>
      <c r="P6" s="1"/>
      <c r="S6" s="69" t="s">
        <v>26</v>
      </c>
      <c r="T6" s="69"/>
      <c r="U6" s="1">
        <f>SUM(T370,V370)</f>
        <v>729519.02121068491</v>
      </c>
      <c r="V6" s="1"/>
    </row>
    <row r="7" spans="1:23" x14ac:dyDescent="0.25">
      <c r="A7" s="69" t="s">
        <v>27</v>
      </c>
      <c r="B7" s="69"/>
      <c r="C7" s="1">
        <f>E370</f>
        <v>1386933.0330575961</v>
      </c>
      <c r="D7" s="1"/>
      <c r="G7" s="69" t="s">
        <v>27</v>
      </c>
      <c r="H7" s="69"/>
      <c r="I7" s="1">
        <f>K370</f>
        <v>1330310.8945755174</v>
      </c>
      <c r="J7" s="1"/>
      <c r="M7" s="69" t="s">
        <v>27</v>
      </c>
      <c r="N7" s="69"/>
      <c r="O7" s="1">
        <f>Q370</f>
        <v>1759093.2933194209</v>
      </c>
      <c r="P7" s="1"/>
      <c r="S7" s="69" t="s">
        <v>27</v>
      </c>
      <c r="T7" s="69"/>
      <c r="U7" s="1">
        <f>W370</f>
        <v>1733927.8984384835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-279000</v>
      </c>
      <c r="C10" s="1">
        <f t="shared" ref="C10:C73" si="0">B10*int_a_90/12</f>
        <v>-392.92499999999995</v>
      </c>
      <c r="D10" s="1">
        <f>woningwaarde</f>
        <v>310000</v>
      </c>
      <c r="E10" s="1">
        <f>SUM(overwaarde, eigen_geld,C$5)</f>
        <v>94000</v>
      </c>
      <c r="G10" s="3">
        <v>0</v>
      </c>
      <c r="H10" s="1">
        <f>-I$2</f>
        <v>-279000</v>
      </c>
      <c r="I10" s="1">
        <f>H10*int_a_90/12</f>
        <v>-392.92499999999995</v>
      </c>
      <c r="J10" s="1">
        <f>woningwaarde</f>
        <v>310000</v>
      </c>
      <c r="K10" s="1">
        <f>SUM(overwaarde, eigen_geld,I$5)</f>
        <v>94000</v>
      </c>
      <c r="M10" s="3">
        <v>0</v>
      </c>
      <c r="N10" s="1">
        <f>-SUM(O$2,P$2)</f>
        <v>-279000</v>
      </c>
      <c r="O10" s="1">
        <f t="shared" ref="O10:O73" si="1">(N10+P$2)*int_a_90/12-P$3</f>
        <v>-418.75833333333333</v>
      </c>
      <c r="P10" s="1">
        <f>woningwaarde</f>
        <v>310000</v>
      </c>
      <c r="Q10" s="1">
        <f>SUM(overwaarde, eigen_geld,O$5)</f>
        <v>94000</v>
      </c>
      <c r="R10" s="1"/>
      <c r="S10" s="3">
        <v>0</v>
      </c>
      <c r="T10" s="1">
        <f>-SUM(U$2,V$2)</f>
        <v>-279000</v>
      </c>
      <c r="U10" s="1">
        <f t="shared" ref="U10:U73" si="2">(T10+V$2)*int_l_90/12-V$3</f>
        <v>-418.75833333333333</v>
      </c>
      <c r="V10" s="1">
        <f>woningwaarde</f>
        <v>310000</v>
      </c>
      <c r="W10" s="1">
        <f>SUM(overwaarde, eigen_geld,U$5)</f>
        <v>94000</v>
      </c>
    </row>
    <row r="11" spans="1:23" x14ac:dyDescent="0.25">
      <c r="A11" s="3">
        <v>1</v>
      </c>
      <c r="B11" s="1">
        <f>B10+C$3+C10</f>
        <v>-278404.39803709206</v>
      </c>
      <c r="C11" s="1">
        <f t="shared" si="0"/>
        <v>-392.08619390223794</v>
      </c>
      <c r="D11" s="1">
        <f t="shared" ref="D11:D74" si="3">D10*(1+groei_woning/12)</f>
        <v>310904.16666666669</v>
      </c>
      <c r="E11" s="1">
        <f t="shared" ref="E11:E74" si="4">E10*(1+groei_spaargeld/12)+(inleg-C$3)</f>
        <v>95059.806370425431</v>
      </c>
      <c r="G11" s="3">
        <v>1</v>
      </c>
      <c r="H11" s="1">
        <f>H10+I$2/360</f>
        <v>-278225</v>
      </c>
      <c r="I11" s="1">
        <f t="shared" ref="I11:I74" si="5">H11*int_l_90/12</f>
        <v>-391.83354166666663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94881.499791666662</v>
      </c>
      <c r="M11" s="3">
        <v>1</v>
      </c>
      <c r="N11" s="1">
        <f>N10+O$3+(O10+P$3)</f>
        <v>-278735.2880164854</v>
      </c>
      <c r="O11" s="1">
        <f t="shared" si="1"/>
        <v>-418.38553062321694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95364.863016485368</v>
      </c>
      <c r="S11" s="3">
        <v>1</v>
      </c>
      <c r="T11" s="1">
        <f>T10+U$2/360</f>
        <v>-278655.55555555556</v>
      </c>
      <c r="U11" s="1">
        <f t="shared" si="2"/>
        <v>-418.27324074074079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95285.615648148145</v>
      </c>
    </row>
    <row r="12" spans="1:23" x14ac:dyDescent="0.25">
      <c r="A12" s="3">
        <v>2</v>
      </c>
      <c r="B12" s="1">
        <f t="shared" ref="B12:B75" si="12">B11+C$3+C11</f>
        <v>-277807.95726808638</v>
      </c>
      <c r="C12" s="1">
        <f t="shared" si="0"/>
        <v>-391.24620648588825</v>
      </c>
      <c r="D12" s="1">
        <f t="shared" si="3"/>
        <v>311810.97048611112</v>
      </c>
      <c r="E12" s="1">
        <f t="shared" si="4"/>
        <v>96125.794944678346</v>
      </c>
      <c r="G12" s="3">
        <v>2</v>
      </c>
      <c r="H12" s="1">
        <f t="shared" ref="H12:H75" si="13">H11+I$2/360</f>
        <v>-277450</v>
      </c>
      <c r="I12" s="1">
        <f t="shared" si="5"/>
        <v>-390.74208333333331</v>
      </c>
      <c r="J12" s="1">
        <f t="shared" si="6"/>
        <v>311810.97048611112</v>
      </c>
      <c r="K12" s="1">
        <f t="shared" si="7"/>
        <v>95769.233123784725</v>
      </c>
      <c r="M12" s="3">
        <v>2</v>
      </c>
      <c r="N12" s="1">
        <f t="shared" ref="N12:N75" si="14">N11+O$3+(O11+P$3)</f>
        <v>-278470.20323026064</v>
      </c>
      <c r="O12" s="1">
        <f t="shared" si="1"/>
        <v>-418.01220288261709</v>
      </c>
      <c r="P12" s="1">
        <f t="shared" si="8"/>
        <v>311810.97048611112</v>
      </c>
      <c r="Q12" s="1">
        <f t="shared" si="9"/>
        <v>96737.687733900239</v>
      </c>
      <c r="S12" s="3">
        <v>2</v>
      </c>
      <c r="T12" s="1">
        <f t="shared" ref="T12:T75" si="15">T11+U$2/360</f>
        <v>-278311.11111111112</v>
      </c>
      <c r="U12" s="1">
        <f t="shared" si="2"/>
        <v>-417.78814814814814</v>
      </c>
      <c r="V12" s="1">
        <f t="shared" si="10"/>
        <v>311810.97048611112</v>
      </c>
      <c r="W12" s="1">
        <f t="shared" si="11"/>
        <v>96579.215813503091</v>
      </c>
    </row>
    <row r="13" spans="1:23" x14ac:dyDescent="0.25">
      <c r="A13" s="3">
        <v>3</v>
      </c>
      <c r="B13" s="1">
        <f t="shared" si="12"/>
        <v>-277210.67651166435</v>
      </c>
      <c r="C13" s="1">
        <f t="shared" si="0"/>
        <v>-390.40503608726061</v>
      </c>
      <c r="D13" s="1">
        <f t="shared" si="3"/>
        <v>312720.41915002896</v>
      </c>
      <c r="E13" s="1">
        <f t="shared" si="4"/>
        <v>97198.001785614411</v>
      </c>
      <c r="G13" s="3">
        <v>3</v>
      </c>
      <c r="H13" s="1">
        <f t="shared" si="13"/>
        <v>-276675</v>
      </c>
      <c r="I13" s="1">
        <f t="shared" si="5"/>
        <v>-389.65062499999999</v>
      </c>
      <c r="J13" s="1">
        <f t="shared" si="6"/>
        <v>312720.41915002896</v>
      </c>
      <c r="K13" s="1">
        <f t="shared" si="7"/>
        <v>96663.236358673472</v>
      </c>
      <c r="M13" s="3">
        <v>3</v>
      </c>
      <c r="N13" s="1">
        <f t="shared" si="14"/>
        <v>-278204.74511629529</v>
      </c>
      <c r="O13" s="1">
        <f t="shared" si="1"/>
        <v>-417.63834937211584</v>
      </c>
      <c r="P13" s="1">
        <f t="shared" si="8"/>
        <v>312720.41915002896</v>
      </c>
      <c r="Q13" s="1">
        <f t="shared" si="9"/>
        <v>98118.520595500027</v>
      </c>
      <c r="S13" s="3">
        <v>3</v>
      </c>
      <c r="T13" s="1">
        <f t="shared" si="15"/>
        <v>-277966.66666666669</v>
      </c>
      <c r="U13" s="1">
        <f t="shared" si="2"/>
        <v>-417.3030555555556</v>
      </c>
      <c r="V13" s="1">
        <f t="shared" si="10"/>
        <v>312720.41915002896</v>
      </c>
      <c r="W13" s="1">
        <f t="shared" si="11"/>
        <v>97880.847072415199</v>
      </c>
    </row>
    <row r="14" spans="1:23" x14ac:dyDescent="0.25">
      <c r="A14" s="3">
        <v>4</v>
      </c>
      <c r="B14" s="1">
        <f t="shared" si="12"/>
        <v>-276612.55458484369</v>
      </c>
      <c r="C14" s="1">
        <f t="shared" si="0"/>
        <v>-389.56268104032148</v>
      </c>
      <c r="D14" s="1">
        <f t="shared" si="3"/>
        <v>313632.52037254989</v>
      </c>
      <c r="E14" s="1">
        <f t="shared" si="4"/>
        <v>98276.463166455927</v>
      </c>
      <c r="G14" s="3">
        <v>4</v>
      </c>
      <c r="H14" s="1">
        <f t="shared" si="13"/>
        <v>-275900</v>
      </c>
      <c r="I14" s="1">
        <f t="shared" si="5"/>
        <v>-388.55916666666661</v>
      </c>
      <c r="J14" s="1">
        <f t="shared" si="6"/>
        <v>313632.52037254989</v>
      </c>
      <c r="K14" s="1">
        <f t="shared" si="7"/>
        <v>97563.546070765733</v>
      </c>
      <c r="M14" s="3">
        <v>4</v>
      </c>
      <c r="N14" s="1">
        <f t="shared" si="14"/>
        <v>-277938.91314881947</v>
      </c>
      <c r="O14" s="1">
        <f t="shared" si="1"/>
        <v>-417.2639693512541</v>
      </c>
      <c r="P14" s="1">
        <f t="shared" si="8"/>
        <v>313632.52037254989</v>
      </c>
      <c r="Q14" s="1">
        <f t="shared" si="9"/>
        <v>99507.40831545915</v>
      </c>
      <c r="S14" s="3">
        <v>4</v>
      </c>
      <c r="T14" s="1">
        <f t="shared" si="15"/>
        <v>-277622.22222222225</v>
      </c>
      <c r="U14" s="1">
        <f t="shared" si="2"/>
        <v>-416.81796296296295</v>
      </c>
      <c r="V14" s="1">
        <f t="shared" si="10"/>
        <v>313632.52037254989</v>
      </c>
      <c r="W14" s="1">
        <f t="shared" si="11"/>
        <v>99190.556272930233</v>
      </c>
    </row>
    <row r="15" spans="1:23" x14ac:dyDescent="0.25">
      <c r="A15" s="3">
        <v>5</v>
      </c>
      <c r="B15" s="1">
        <f t="shared" si="12"/>
        <v>-276013.59030297608</v>
      </c>
      <c r="C15" s="1">
        <f t="shared" si="0"/>
        <v>-388.71913967669133</v>
      </c>
      <c r="D15" s="1">
        <f t="shared" si="3"/>
        <v>314547.28189030319</v>
      </c>
      <c r="E15" s="1">
        <f t="shared" si="4"/>
        <v>99361.21557201902</v>
      </c>
      <c r="G15" s="3">
        <v>5</v>
      </c>
      <c r="H15" s="1">
        <f t="shared" si="13"/>
        <v>-275125</v>
      </c>
      <c r="I15" s="1">
        <f t="shared" si="5"/>
        <v>-387.46770833333329</v>
      </c>
      <c r="J15" s="1">
        <f t="shared" si="6"/>
        <v>314547.28189030319</v>
      </c>
      <c r="K15" s="1">
        <f t="shared" si="7"/>
        <v>98470.199047845192</v>
      </c>
      <c r="M15" s="3">
        <v>5</v>
      </c>
      <c r="N15" s="1">
        <f t="shared" si="14"/>
        <v>-277672.70680132275</v>
      </c>
      <c r="O15" s="1">
        <f t="shared" si="1"/>
        <v>-416.88906207852949</v>
      </c>
      <c r="P15" s="1">
        <f t="shared" si="8"/>
        <v>314547.28189030319</v>
      </c>
      <c r="Q15" s="1">
        <f t="shared" si="9"/>
        <v>100904.39788045138</v>
      </c>
      <c r="S15" s="3">
        <v>5</v>
      </c>
      <c r="T15" s="1">
        <f t="shared" si="15"/>
        <v>-277277.77777777781</v>
      </c>
      <c r="U15" s="1">
        <f t="shared" si="2"/>
        <v>-416.33287037037042</v>
      </c>
      <c r="V15" s="1">
        <f t="shared" si="10"/>
        <v>314547.28189030319</v>
      </c>
      <c r="W15" s="1">
        <f t="shared" si="11"/>
        <v>100508.39053637418</v>
      </c>
    </row>
    <row r="16" spans="1:23" x14ac:dyDescent="0.25">
      <c r="A16" s="3">
        <v>6</v>
      </c>
      <c r="B16" s="1">
        <f t="shared" si="12"/>
        <v>-275413.78247974487</v>
      </c>
      <c r="C16" s="1">
        <f t="shared" si="0"/>
        <v>-387.87441032564067</v>
      </c>
      <c r="D16" s="1">
        <f t="shared" si="3"/>
        <v>315464.71146248322</v>
      </c>
      <c r="E16" s="1">
        <f t="shared" si="4"/>
        <v>100452.29569994791</v>
      </c>
      <c r="G16" s="3">
        <v>6</v>
      </c>
      <c r="H16" s="1">
        <f t="shared" si="13"/>
        <v>-274350</v>
      </c>
      <c r="I16" s="1">
        <f t="shared" si="5"/>
        <v>-386.37624999999997</v>
      </c>
      <c r="J16" s="1">
        <f t="shared" si="6"/>
        <v>315464.71146248322</v>
      </c>
      <c r="K16" s="1">
        <f t="shared" si="7"/>
        <v>99383.232292290952</v>
      </c>
      <c r="M16" s="3">
        <v>6</v>
      </c>
      <c r="N16" s="1">
        <f t="shared" si="14"/>
        <v>-277406.12554655335</v>
      </c>
      <c r="O16" s="1">
        <f t="shared" si="1"/>
        <v>-416.51362681139597</v>
      </c>
      <c r="P16" s="1">
        <f t="shared" si="8"/>
        <v>315464.71146248322</v>
      </c>
      <c r="Q16" s="1">
        <f t="shared" si="9"/>
        <v>102309.53655123938</v>
      </c>
      <c r="S16" s="3">
        <v>6</v>
      </c>
      <c r="T16" s="1">
        <f t="shared" si="15"/>
        <v>-276933.33333333337</v>
      </c>
      <c r="U16" s="1">
        <f t="shared" si="2"/>
        <v>-415.84777777777776</v>
      </c>
      <c r="V16" s="1">
        <f t="shared" si="10"/>
        <v>315464.71146248322</v>
      </c>
      <c r="W16" s="1">
        <f t="shared" si="11"/>
        <v>101834.39725894749</v>
      </c>
    </row>
    <row r="17" spans="1:23" x14ac:dyDescent="0.25">
      <c r="A17" s="3">
        <v>7</v>
      </c>
      <c r="B17" s="1">
        <f t="shared" si="12"/>
        <v>-274813.1299271626</v>
      </c>
      <c r="C17" s="1">
        <f t="shared" si="0"/>
        <v>-387.02849131408726</v>
      </c>
      <c r="D17" s="1">
        <f t="shared" si="3"/>
        <v>316384.81687091547</v>
      </c>
      <c r="E17" s="1">
        <f t="shared" si="4"/>
        <v>101549.74046195637</v>
      </c>
      <c r="G17" s="3">
        <v>7</v>
      </c>
      <c r="H17" s="1">
        <f t="shared" si="13"/>
        <v>-273575</v>
      </c>
      <c r="I17" s="1">
        <f t="shared" si="5"/>
        <v>-385.28479166666665</v>
      </c>
      <c r="J17" s="1">
        <f t="shared" si="6"/>
        <v>316384.81687091547</v>
      </c>
      <c r="K17" s="1">
        <f t="shared" si="7"/>
        <v>100302.68302232932</v>
      </c>
      <c r="M17" s="3">
        <v>7</v>
      </c>
      <c r="N17" s="1">
        <f t="shared" si="14"/>
        <v>-277139.16885651677</v>
      </c>
      <c r="O17" s="1">
        <f t="shared" si="1"/>
        <v>-416.13766280626112</v>
      </c>
      <c r="P17" s="1">
        <f t="shared" si="8"/>
        <v>316384.81687091547</v>
      </c>
      <c r="Q17" s="1">
        <f t="shared" si="9"/>
        <v>103722.87186427365</v>
      </c>
      <c r="S17" s="3">
        <v>7</v>
      </c>
      <c r="T17" s="1">
        <f t="shared" si="15"/>
        <v>-276588.88888888893</v>
      </c>
      <c r="U17" s="1">
        <f t="shared" si="2"/>
        <v>-415.36268518518523</v>
      </c>
      <c r="V17" s="1">
        <f t="shared" si="10"/>
        <v>316384.81687091547</v>
      </c>
      <c r="W17" s="1">
        <f t="shared" si="11"/>
        <v>103168.62411332839</v>
      </c>
    </row>
    <row r="18" spans="1:23" x14ac:dyDescent="0.25">
      <c r="A18" s="3">
        <v>8</v>
      </c>
      <c r="B18" s="1">
        <f t="shared" si="12"/>
        <v>-274211.63145556877</v>
      </c>
      <c r="C18" s="1">
        <f t="shared" si="0"/>
        <v>-386.1813809665926</v>
      </c>
      <c r="D18" s="1">
        <f t="shared" si="3"/>
        <v>317307.6059201223</v>
      </c>
      <c r="E18" s="1">
        <f t="shared" si="4"/>
        <v>102653.58698507656</v>
      </c>
      <c r="G18" s="3">
        <v>8</v>
      </c>
      <c r="H18" s="1">
        <f t="shared" si="13"/>
        <v>-272800</v>
      </c>
      <c r="I18" s="1">
        <f t="shared" si="5"/>
        <v>-384.19333333333333</v>
      </c>
      <c r="J18" s="1">
        <f t="shared" si="6"/>
        <v>317307.6059201223</v>
      </c>
      <c r="K18" s="1">
        <f t="shared" si="7"/>
        <v>101228.58867329292</v>
      </c>
      <c r="M18" s="3">
        <v>8</v>
      </c>
      <c r="N18" s="1">
        <f t="shared" si="14"/>
        <v>-276871.83620247507</v>
      </c>
      <c r="O18" s="1">
        <f t="shared" si="1"/>
        <v>-415.76116931848571</v>
      </c>
      <c r="P18" s="1">
        <f t="shared" si="8"/>
        <v>317307.6059201223</v>
      </c>
      <c r="Q18" s="1">
        <f t="shared" si="9"/>
        <v>105144.45163330062</v>
      </c>
      <c r="S18" s="3">
        <v>8</v>
      </c>
      <c r="T18" s="1">
        <f t="shared" si="15"/>
        <v>-276244.4444444445</v>
      </c>
      <c r="U18" s="1">
        <f t="shared" si="2"/>
        <v>-414.87759259259269</v>
      </c>
      <c r="V18" s="1">
        <f t="shared" si="10"/>
        <v>317307.6059201223</v>
      </c>
      <c r="W18" s="1">
        <f t="shared" si="11"/>
        <v>104511.11905028578</v>
      </c>
    </row>
    <row r="19" spans="1:23" x14ac:dyDescent="0.25">
      <c r="A19" s="3">
        <v>9</v>
      </c>
      <c r="B19" s="1">
        <f t="shared" si="12"/>
        <v>-273609.28587362746</v>
      </c>
      <c r="C19" s="1">
        <f t="shared" si="0"/>
        <v>-385.3330776053586</v>
      </c>
      <c r="D19" s="1">
        <f t="shared" si="3"/>
        <v>318233.08643738931</v>
      </c>
      <c r="E19" s="1">
        <f t="shared" si="4"/>
        <v>103763.87261291494</v>
      </c>
      <c r="G19" s="3">
        <v>9</v>
      </c>
      <c r="H19" s="1">
        <f t="shared" si="13"/>
        <v>-272025</v>
      </c>
      <c r="I19" s="1">
        <f t="shared" si="5"/>
        <v>-383.10187500000001</v>
      </c>
      <c r="J19" s="1">
        <f t="shared" si="6"/>
        <v>318233.08643738931</v>
      </c>
      <c r="K19" s="1">
        <f t="shared" si="7"/>
        <v>102160.98689888715</v>
      </c>
      <c r="M19" s="3">
        <v>9</v>
      </c>
      <c r="N19" s="1">
        <f t="shared" si="14"/>
        <v>-276604.12705494557</v>
      </c>
      <c r="O19" s="1">
        <f t="shared" si="1"/>
        <v>-415.38414560238164</v>
      </c>
      <c r="P19" s="1">
        <f t="shared" si="8"/>
        <v>318233.08643738931</v>
      </c>
      <c r="Q19" s="1">
        <f t="shared" si="9"/>
        <v>106574.32395098025</v>
      </c>
      <c r="S19" s="3">
        <v>9</v>
      </c>
      <c r="T19" s="1">
        <f t="shared" si="15"/>
        <v>-275900.00000000006</v>
      </c>
      <c r="U19" s="1">
        <f t="shared" si="2"/>
        <v>-414.39250000000004</v>
      </c>
      <c r="V19" s="1">
        <f t="shared" si="10"/>
        <v>318233.08643738931</v>
      </c>
      <c r="W19" s="1">
        <f t="shared" si="11"/>
        <v>105861.93030030135</v>
      </c>
    </row>
    <row r="20" spans="1:23" x14ac:dyDescent="0.25">
      <c r="A20" s="3">
        <v>10</v>
      </c>
      <c r="B20" s="1">
        <f t="shared" si="12"/>
        <v>-273006.09198832489</v>
      </c>
      <c r="C20" s="1">
        <f t="shared" si="0"/>
        <v>-384.48357955022419</v>
      </c>
      <c r="D20" s="1">
        <f t="shared" si="3"/>
        <v>319161.26627283171</v>
      </c>
      <c r="E20" s="1">
        <f t="shared" si="4"/>
        <v>104880.63490691571</v>
      </c>
      <c r="G20" s="3">
        <v>10</v>
      </c>
      <c r="H20" s="1">
        <f t="shared" si="13"/>
        <v>-271250</v>
      </c>
      <c r="I20" s="1">
        <f t="shared" si="5"/>
        <v>-382.01041666666669</v>
      </c>
      <c r="J20" s="1">
        <f t="shared" si="6"/>
        <v>319161.26627283171</v>
      </c>
      <c r="K20" s="1">
        <f t="shared" si="7"/>
        <v>103099.91557246399</v>
      </c>
      <c r="M20" s="3">
        <v>10</v>
      </c>
      <c r="N20" s="1">
        <f t="shared" si="14"/>
        <v>-276336.04088370001</v>
      </c>
      <c r="O20" s="1">
        <f t="shared" si="1"/>
        <v>-415.00659091121088</v>
      </c>
      <c r="P20" s="1">
        <f t="shared" si="8"/>
        <v>319161.26627283171</v>
      </c>
      <c r="Q20" s="1">
        <f t="shared" si="9"/>
        <v>108012.53719051302</v>
      </c>
      <c r="S20" s="3">
        <v>10</v>
      </c>
      <c r="T20" s="1">
        <f t="shared" si="15"/>
        <v>-275555.55555555562</v>
      </c>
      <c r="U20" s="1">
        <f t="shared" si="2"/>
        <v>-413.9074074074075</v>
      </c>
      <c r="V20" s="1">
        <f t="shared" si="10"/>
        <v>319161.26627283171</v>
      </c>
      <c r="W20" s="1">
        <f t="shared" si="11"/>
        <v>107221.10637520127</v>
      </c>
    </row>
    <row r="21" spans="1:23" x14ac:dyDescent="0.25">
      <c r="A21" s="3">
        <v>11</v>
      </c>
      <c r="B21" s="1">
        <f t="shared" si="12"/>
        <v>-272402.04860496719</v>
      </c>
      <c r="C21" s="1">
        <f t="shared" si="0"/>
        <v>-383.63288511866205</v>
      </c>
      <c r="D21" s="1">
        <f t="shared" si="3"/>
        <v>320092.15329946083</v>
      </c>
      <c r="E21" s="1">
        <f t="shared" si="4"/>
        <v>106003.9116476315</v>
      </c>
      <c r="G21" s="3">
        <v>11</v>
      </c>
      <c r="H21" s="1">
        <f t="shared" si="13"/>
        <v>-270475</v>
      </c>
      <c r="I21" s="1">
        <f t="shared" si="5"/>
        <v>-380.91895833333325</v>
      </c>
      <c r="J21" s="1">
        <f t="shared" si="6"/>
        <v>320092.15329946083</v>
      </c>
      <c r="K21" s="1">
        <f t="shared" si="7"/>
        <v>104045.41278830337</v>
      </c>
      <c r="M21" s="3">
        <v>11</v>
      </c>
      <c r="N21" s="1">
        <f t="shared" si="14"/>
        <v>-276067.57715776324</v>
      </c>
      <c r="O21" s="1">
        <f t="shared" si="1"/>
        <v>-414.62850449718326</v>
      </c>
      <c r="P21" s="1">
        <f t="shared" si="8"/>
        <v>320092.15329946083</v>
      </c>
      <c r="Q21" s="1">
        <f t="shared" si="9"/>
        <v>109459.14000727638</v>
      </c>
      <c r="S21" s="3">
        <v>11</v>
      </c>
      <c r="T21" s="1">
        <f t="shared" si="15"/>
        <v>-275211.11111111118</v>
      </c>
      <c r="U21" s="1">
        <f t="shared" si="2"/>
        <v>-413.42231481481485</v>
      </c>
      <c r="V21" s="1">
        <f t="shared" si="10"/>
        <v>320092.15329946083</v>
      </c>
      <c r="W21" s="1">
        <f t="shared" si="11"/>
        <v>108588.69606979736</v>
      </c>
    </row>
    <row r="22" spans="1:23" x14ac:dyDescent="0.25">
      <c r="A22" s="3">
        <v>12</v>
      </c>
      <c r="B22" s="1">
        <f t="shared" si="12"/>
        <v>-271797.15452717792</v>
      </c>
      <c r="C22" s="1">
        <f t="shared" si="0"/>
        <v>-382.78099262577553</v>
      </c>
      <c r="D22" s="1">
        <f t="shared" si="3"/>
        <v>321025.75541325094</v>
      </c>
      <c r="E22" s="1">
        <f t="shared" si="4"/>
        <v>107133.74083600145</v>
      </c>
      <c r="G22" s="3">
        <v>12</v>
      </c>
      <c r="H22" s="1">
        <f t="shared" si="13"/>
        <v>-269700</v>
      </c>
      <c r="I22" s="1">
        <f t="shared" si="5"/>
        <v>-379.82749999999993</v>
      </c>
      <c r="J22" s="1">
        <f t="shared" si="6"/>
        <v>321025.75541325094</v>
      </c>
      <c r="K22" s="1">
        <f t="shared" si="7"/>
        <v>104997.5168629018</v>
      </c>
      <c r="M22" s="3">
        <v>12</v>
      </c>
      <c r="N22" s="1">
        <f t="shared" si="14"/>
        <v>-275798.73534541245</v>
      </c>
      <c r="O22" s="1">
        <f t="shared" si="1"/>
        <v>-414.24988561145585</v>
      </c>
      <c r="P22" s="1">
        <f t="shared" si="8"/>
        <v>321025.75541325094</v>
      </c>
      <c r="Q22" s="1">
        <f t="shared" si="9"/>
        <v>110914.18134047087</v>
      </c>
      <c r="S22" s="3">
        <v>12</v>
      </c>
      <c r="T22" s="1">
        <f t="shared" si="15"/>
        <v>-274866.66666666674</v>
      </c>
      <c r="U22" s="1">
        <f t="shared" si="2"/>
        <v>-412.93722222222232</v>
      </c>
      <c r="V22" s="1">
        <f t="shared" si="10"/>
        <v>321025.75541325094</v>
      </c>
      <c r="W22" s="1">
        <f t="shared" si="11"/>
        <v>109964.74846353785</v>
      </c>
    </row>
    <row r="23" spans="1:23" x14ac:dyDescent="0.25">
      <c r="A23" s="3">
        <v>13</v>
      </c>
      <c r="B23" s="1">
        <f t="shared" si="12"/>
        <v>-271191.40855689574</v>
      </c>
      <c r="C23" s="1">
        <f t="shared" si="0"/>
        <v>-381.92790038429479</v>
      </c>
      <c r="D23" s="1">
        <f t="shared" si="3"/>
        <v>321962.08053320623</v>
      </c>
      <c r="E23" s="1">
        <f t="shared" si="4"/>
        <v>108270.1606946369</v>
      </c>
      <c r="G23" s="3">
        <v>13</v>
      </c>
      <c r="H23" s="1">
        <f t="shared" si="13"/>
        <v>-268925</v>
      </c>
      <c r="I23" s="1">
        <f t="shared" si="5"/>
        <v>-378.73604166666661</v>
      </c>
      <c r="J23" s="1">
        <f t="shared" si="6"/>
        <v>321962.08053320623</v>
      </c>
      <c r="K23" s="1">
        <f t="shared" si="7"/>
        <v>105956.26633626873</v>
      </c>
      <c r="M23" s="3">
        <v>13</v>
      </c>
      <c r="N23" s="1">
        <f t="shared" si="14"/>
        <v>-275529.51491417596</v>
      </c>
      <c r="O23" s="1">
        <f t="shared" si="1"/>
        <v>-413.87073350413112</v>
      </c>
      <c r="P23" s="1">
        <f t="shared" si="8"/>
        <v>321962.08053320623</v>
      </c>
      <c r="Q23" s="1">
        <f t="shared" si="9"/>
        <v>112377.71041477566</v>
      </c>
      <c r="S23" s="3">
        <v>13</v>
      </c>
      <c r="T23" s="1">
        <f t="shared" si="15"/>
        <v>-274522.22222222231</v>
      </c>
      <c r="U23" s="1">
        <f t="shared" si="2"/>
        <v>-412.45212962962972</v>
      </c>
      <c r="V23" s="1">
        <f t="shared" si="10"/>
        <v>321962.08053320623</v>
      </c>
      <c r="W23" s="1">
        <f t="shared" si="11"/>
        <v>111349.31292216775</v>
      </c>
    </row>
    <row r="24" spans="1:23" x14ac:dyDescent="0.25">
      <c r="A24" s="3">
        <v>14</v>
      </c>
      <c r="B24" s="1">
        <f t="shared" si="12"/>
        <v>-270584.80949437211</v>
      </c>
      <c r="C24" s="1">
        <f t="shared" si="0"/>
        <v>-381.07360670457405</v>
      </c>
      <c r="D24" s="1">
        <f t="shared" si="3"/>
        <v>322901.13660142809</v>
      </c>
      <c r="E24" s="1">
        <f t="shared" si="4"/>
        <v>109413.20966911438</v>
      </c>
      <c r="G24" s="3">
        <v>14</v>
      </c>
      <c r="H24" s="1">
        <f t="shared" si="13"/>
        <v>-268150</v>
      </c>
      <c r="I24" s="1">
        <f t="shared" si="5"/>
        <v>-377.64458333333329</v>
      </c>
      <c r="J24" s="1">
        <f t="shared" si="6"/>
        <v>322901.13660142809</v>
      </c>
      <c r="K24" s="1">
        <f t="shared" si="7"/>
        <v>106921.69997323031</v>
      </c>
      <c r="M24" s="3">
        <v>14</v>
      </c>
      <c r="N24" s="1">
        <f t="shared" si="14"/>
        <v>-275259.91533083213</v>
      </c>
      <c r="O24" s="1">
        <f t="shared" si="1"/>
        <v>-413.49104742425527</v>
      </c>
      <c r="P24" s="1">
        <f t="shared" si="8"/>
        <v>322901.13660142809</v>
      </c>
      <c r="Q24" s="1">
        <f t="shared" si="9"/>
        <v>113849.7767420139</v>
      </c>
      <c r="S24" s="3">
        <v>14</v>
      </c>
      <c r="T24" s="1">
        <f t="shared" si="15"/>
        <v>-274177.77777777787</v>
      </c>
      <c r="U24" s="1">
        <f t="shared" si="2"/>
        <v>-411.96703703703713</v>
      </c>
      <c r="V24" s="1">
        <f t="shared" si="10"/>
        <v>322901.13660142809</v>
      </c>
      <c r="W24" s="1">
        <f t="shared" si="11"/>
        <v>112742.43909939892</v>
      </c>
    </row>
    <row r="25" spans="1:23" x14ac:dyDescent="0.25">
      <c r="A25" s="3">
        <v>15</v>
      </c>
      <c r="B25" s="1">
        <f t="shared" si="12"/>
        <v>-269977.35613816878</v>
      </c>
      <c r="C25" s="1">
        <f t="shared" si="0"/>
        <v>-380.21810989458771</v>
      </c>
      <c r="D25" s="1">
        <f t="shared" si="3"/>
        <v>323842.93158318225</v>
      </c>
      <c r="E25" s="1">
        <f t="shared" si="4"/>
        <v>110562.92642927633</v>
      </c>
      <c r="G25" s="3">
        <v>15</v>
      </c>
      <c r="H25" s="1">
        <f t="shared" si="13"/>
        <v>-267375</v>
      </c>
      <c r="I25" s="1">
        <f t="shared" si="5"/>
        <v>-376.55312499999997</v>
      </c>
      <c r="J25" s="1">
        <f t="shared" si="6"/>
        <v>323842.93158318225</v>
      </c>
      <c r="K25" s="1">
        <f t="shared" si="7"/>
        <v>107893.85676474082</v>
      </c>
      <c r="M25" s="3">
        <v>15</v>
      </c>
      <c r="N25" s="1">
        <f t="shared" si="14"/>
        <v>-274989.93606140843</v>
      </c>
      <c r="O25" s="1">
        <f t="shared" si="1"/>
        <v>-413.11082661981686</v>
      </c>
      <c r="P25" s="1">
        <f t="shared" si="8"/>
        <v>323842.93158318225</v>
      </c>
      <c r="Q25" s="1">
        <f t="shared" si="9"/>
        <v>115330.43012282769</v>
      </c>
      <c r="S25" s="3">
        <v>15</v>
      </c>
      <c r="T25" s="1">
        <f t="shared" si="15"/>
        <v>-273833.33333333343</v>
      </c>
      <c r="U25" s="1">
        <f t="shared" si="2"/>
        <v>-411.48194444444459</v>
      </c>
      <c r="V25" s="1">
        <f t="shared" si="10"/>
        <v>323842.93158318225</v>
      </c>
      <c r="W25" s="1">
        <f t="shared" si="11"/>
        <v>114144.17693858987</v>
      </c>
    </row>
    <row r="26" spans="1:23" x14ac:dyDescent="0.25">
      <c r="A26" s="3">
        <v>16</v>
      </c>
      <c r="B26" s="1">
        <f t="shared" si="12"/>
        <v>-269369.04728515545</v>
      </c>
      <c r="C26" s="1">
        <f t="shared" si="0"/>
        <v>-379.3614082599272</v>
      </c>
      <c r="D26" s="1">
        <f t="shared" si="3"/>
        <v>324787.47346696653</v>
      </c>
      <c r="E26" s="1">
        <f t="shared" si="4"/>
        <v>111719.34987053921</v>
      </c>
      <c r="G26" s="3">
        <v>16</v>
      </c>
      <c r="H26" s="1">
        <f t="shared" si="13"/>
        <v>-266600</v>
      </c>
      <c r="I26" s="1">
        <f t="shared" si="5"/>
        <v>-375.46166666666664</v>
      </c>
      <c r="J26" s="1">
        <f t="shared" si="6"/>
        <v>324787.47346696653</v>
      </c>
      <c r="K26" s="1">
        <f t="shared" si="7"/>
        <v>108872.7759292018</v>
      </c>
      <c r="M26" s="3">
        <v>16</v>
      </c>
      <c r="N26" s="1">
        <f t="shared" si="14"/>
        <v>-274719.57657118031</v>
      </c>
      <c r="O26" s="1">
        <f t="shared" si="1"/>
        <v>-412.73007033774559</v>
      </c>
      <c r="P26" s="1">
        <f t="shared" si="8"/>
        <v>324787.47346696653</v>
      </c>
      <c r="Q26" s="1">
        <f t="shared" si="9"/>
        <v>116819.7206483629</v>
      </c>
      <c r="S26" s="3">
        <v>16</v>
      </c>
      <c r="T26" s="1">
        <f t="shared" si="15"/>
        <v>-273488.88888888899</v>
      </c>
      <c r="U26" s="1">
        <f t="shared" si="2"/>
        <v>-410.99685185185194</v>
      </c>
      <c r="V26" s="1">
        <f t="shared" si="10"/>
        <v>324787.47346696653</v>
      </c>
      <c r="W26" s="1">
        <f t="shared" si="11"/>
        <v>115554.57667443535</v>
      </c>
    </row>
    <row r="27" spans="1:23" x14ac:dyDescent="0.25">
      <c r="A27" s="3">
        <v>17</v>
      </c>
      <c r="B27" s="1">
        <f t="shared" si="12"/>
        <v>-268759.88173050748</v>
      </c>
      <c r="C27" s="1">
        <f t="shared" si="0"/>
        <v>-378.50350010379799</v>
      </c>
      <c r="D27" s="1">
        <f t="shared" si="3"/>
        <v>325734.77026457852</v>
      </c>
      <c r="E27" s="1">
        <f t="shared" si="4"/>
        <v>112882.51911520946</v>
      </c>
      <c r="G27" s="3">
        <v>17</v>
      </c>
      <c r="H27" s="1">
        <f t="shared" si="13"/>
        <v>-265825</v>
      </c>
      <c r="I27" s="1">
        <f t="shared" si="5"/>
        <v>-374.37020833333327</v>
      </c>
      <c r="J27" s="1">
        <f t="shared" si="6"/>
        <v>325734.77026457852</v>
      </c>
      <c r="K27" s="1">
        <f t="shared" si="7"/>
        <v>109858.49691378881</v>
      </c>
      <c r="M27" s="3">
        <v>17</v>
      </c>
      <c r="N27" s="1">
        <f t="shared" si="14"/>
        <v>-274448.83632467012</v>
      </c>
      <c r="O27" s="1">
        <f t="shared" si="1"/>
        <v>-412.34877782391038</v>
      </c>
      <c r="P27" s="1">
        <f t="shared" si="8"/>
        <v>325734.77026457852</v>
      </c>
      <c r="Q27" s="1">
        <f t="shared" si="9"/>
        <v>118317.69870196372</v>
      </c>
      <c r="S27" s="3">
        <v>17</v>
      </c>
      <c r="T27" s="1">
        <f t="shared" si="15"/>
        <v>-273144.44444444455</v>
      </c>
      <c r="U27" s="1">
        <f t="shared" si="2"/>
        <v>-410.51175925925941</v>
      </c>
      <c r="V27" s="1">
        <f t="shared" si="10"/>
        <v>325734.77026457852</v>
      </c>
      <c r="W27" s="1">
        <f t="shared" si="11"/>
        <v>116973.68883466585</v>
      </c>
    </row>
    <row r="28" spans="1:23" x14ac:dyDescent="0.25">
      <c r="A28" s="3">
        <v>18</v>
      </c>
      <c r="B28" s="1">
        <f t="shared" si="12"/>
        <v>-268149.85826770333</v>
      </c>
      <c r="C28" s="1">
        <f t="shared" si="0"/>
        <v>-377.64438372701551</v>
      </c>
      <c r="D28" s="1">
        <f t="shared" si="3"/>
        <v>326684.83001118357</v>
      </c>
      <c r="E28" s="1">
        <f t="shared" si="4"/>
        <v>114052.47351380695</v>
      </c>
      <c r="G28" s="3">
        <v>18</v>
      </c>
      <c r="H28" s="1">
        <f t="shared" si="13"/>
        <v>-265050</v>
      </c>
      <c r="I28" s="1">
        <f t="shared" si="5"/>
        <v>-373.27874999999995</v>
      </c>
      <c r="J28" s="1">
        <f t="shared" si="6"/>
        <v>326684.83001118357</v>
      </c>
      <c r="K28" s="1">
        <f t="shared" si="7"/>
        <v>110851.05939578592</v>
      </c>
      <c r="M28" s="3">
        <v>18</v>
      </c>
      <c r="N28" s="1">
        <f t="shared" si="14"/>
        <v>-274177.71478564607</v>
      </c>
      <c r="O28" s="1">
        <f t="shared" si="1"/>
        <v>-411.96694832311823</v>
      </c>
      <c r="P28" s="1">
        <f t="shared" si="8"/>
        <v>326684.83001118357</v>
      </c>
      <c r="Q28" s="1">
        <f t="shared" si="9"/>
        <v>119824.41496087721</v>
      </c>
      <c r="S28" s="3">
        <v>18</v>
      </c>
      <c r="T28" s="1">
        <f t="shared" si="15"/>
        <v>-272800.00000000012</v>
      </c>
      <c r="U28" s="1">
        <f t="shared" si="2"/>
        <v>-410.02666666666681</v>
      </c>
      <c r="V28" s="1">
        <f t="shared" si="10"/>
        <v>326684.83001118357</v>
      </c>
      <c r="W28" s="1">
        <f t="shared" si="11"/>
        <v>118401.56424175696</v>
      </c>
    </row>
    <row r="29" spans="1:23" x14ac:dyDescent="0.25">
      <c r="A29" s="3">
        <v>19</v>
      </c>
      <c r="B29" s="1">
        <f t="shared" si="12"/>
        <v>-267538.97568852239</v>
      </c>
      <c r="C29" s="1">
        <f t="shared" si="0"/>
        <v>-376.78405742800231</v>
      </c>
      <c r="D29" s="1">
        <f t="shared" si="3"/>
        <v>327637.66076538287</v>
      </c>
      <c r="E29" s="1">
        <f t="shared" si="4"/>
        <v>115229.25264639627</v>
      </c>
      <c r="G29" s="3">
        <v>19</v>
      </c>
      <c r="H29" s="1">
        <f t="shared" si="13"/>
        <v>-264275</v>
      </c>
      <c r="I29" s="1">
        <f t="shared" si="5"/>
        <v>-372.18729166666662</v>
      </c>
      <c r="J29" s="1">
        <f t="shared" si="6"/>
        <v>327637.66076538287</v>
      </c>
      <c r="K29" s="1">
        <f t="shared" si="7"/>
        <v>111850.50328392802</v>
      </c>
      <c r="M29" s="3">
        <v>19</v>
      </c>
      <c r="N29" s="1">
        <f t="shared" si="14"/>
        <v>-273906.21141712123</v>
      </c>
      <c r="O29" s="1">
        <f t="shared" si="1"/>
        <v>-411.58458107911235</v>
      </c>
      <c r="P29" s="1">
        <f t="shared" si="8"/>
        <v>327637.66076538287</v>
      </c>
      <c r="Q29" s="1">
        <f t="shared" si="9"/>
        <v>121339.92039796771</v>
      </c>
      <c r="S29" s="3">
        <v>19</v>
      </c>
      <c r="T29" s="1">
        <f t="shared" si="15"/>
        <v>-272455.55555555568</v>
      </c>
      <c r="U29" s="1">
        <f t="shared" si="2"/>
        <v>-409.54157407407422</v>
      </c>
      <c r="V29" s="1">
        <f t="shared" si="10"/>
        <v>327637.66076538287</v>
      </c>
      <c r="W29" s="1">
        <f t="shared" si="11"/>
        <v>119838.2540146487</v>
      </c>
    </row>
    <row r="30" spans="1:23" x14ac:dyDescent="0.25">
      <c r="A30" s="3">
        <v>20</v>
      </c>
      <c r="B30" s="1">
        <f t="shared" si="12"/>
        <v>-266927.23278304248</v>
      </c>
      <c r="C30" s="1">
        <f t="shared" si="0"/>
        <v>-375.92251950278478</v>
      </c>
      <c r="D30" s="1">
        <f t="shared" si="3"/>
        <v>328593.2706092819</v>
      </c>
      <c r="E30" s="1">
        <f t="shared" si="4"/>
        <v>116412.89632392568</v>
      </c>
      <c r="G30" s="3">
        <v>20</v>
      </c>
      <c r="H30" s="1">
        <f t="shared" si="13"/>
        <v>-263500</v>
      </c>
      <c r="I30" s="1">
        <f t="shared" si="5"/>
        <v>-371.0958333333333</v>
      </c>
      <c r="J30" s="1">
        <f t="shared" si="6"/>
        <v>328593.2706092819</v>
      </c>
      <c r="K30" s="1">
        <f t="shared" si="7"/>
        <v>112856.86871975093</v>
      </c>
      <c r="M30" s="3">
        <v>20</v>
      </c>
      <c r="N30" s="1">
        <f t="shared" si="14"/>
        <v>-273634.32568135241</v>
      </c>
      <c r="O30" s="1">
        <f t="shared" si="1"/>
        <v>-411.20167533457129</v>
      </c>
      <c r="P30" s="1">
        <f t="shared" si="8"/>
        <v>328593.2706092819</v>
      </c>
      <c r="Q30" s="1">
        <f t="shared" si="9"/>
        <v>122864.26628344123</v>
      </c>
      <c r="S30" s="3">
        <v>20</v>
      </c>
      <c r="T30" s="1">
        <f t="shared" si="15"/>
        <v>-272111.11111111124</v>
      </c>
      <c r="U30" s="1">
        <f t="shared" si="2"/>
        <v>-409.05648148148168</v>
      </c>
      <c r="V30" s="1">
        <f t="shared" si="10"/>
        <v>328593.2706092819</v>
      </c>
      <c r="W30" s="1">
        <f t="shared" si="11"/>
        <v>121283.8095704749</v>
      </c>
    </row>
    <row r="31" spans="1:23" x14ac:dyDescent="0.25">
      <c r="A31" s="3">
        <v>21</v>
      </c>
      <c r="B31" s="1">
        <f t="shared" si="12"/>
        <v>-266314.62833963736</v>
      </c>
      <c r="C31" s="1">
        <f t="shared" si="0"/>
        <v>-375.05976824498924</v>
      </c>
      <c r="D31" s="1">
        <f t="shared" si="3"/>
        <v>329551.66764855897</v>
      </c>
      <c r="E31" s="1">
        <f t="shared" si="4"/>
        <v>117603.44458957402</v>
      </c>
      <c r="G31" s="3">
        <v>21</v>
      </c>
      <c r="H31" s="1">
        <f t="shared" si="13"/>
        <v>-262725</v>
      </c>
      <c r="I31" s="1">
        <f t="shared" si="5"/>
        <v>-370.00437499999998</v>
      </c>
      <c r="J31" s="1">
        <f t="shared" si="6"/>
        <v>329551.66764855897</v>
      </c>
      <c r="K31" s="1">
        <f t="shared" si="7"/>
        <v>113870.19607894948</v>
      </c>
      <c r="M31" s="3">
        <v>21</v>
      </c>
      <c r="N31" s="1">
        <f t="shared" si="14"/>
        <v>-273362.05703983904</v>
      </c>
      <c r="O31" s="1">
        <f t="shared" si="1"/>
        <v>-410.81823033110663</v>
      </c>
      <c r="P31" s="1">
        <f t="shared" si="8"/>
        <v>329551.66764855897</v>
      </c>
      <c r="Q31" s="1">
        <f t="shared" si="9"/>
        <v>124397.50418658002</v>
      </c>
      <c r="S31" s="3">
        <v>21</v>
      </c>
      <c r="T31" s="1">
        <f t="shared" si="15"/>
        <v>-271766.6666666668</v>
      </c>
      <c r="U31" s="1">
        <f t="shared" si="2"/>
        <v>-408.57138888888903</v>
      </c>
      <c r="V31" s="1">
        <f t="shared" si="10"/>
        <v>329551.66764855897</v>
      </c>
      <c r="W31" s="1">
        <f t="shared" si="11"/>
        <v>122738.28262630268</v>
      </c>
    </row>
    <row r="32" spans="1:23" x14ac:dyDescent="0.25">
      <c r="A32" s="3">
        <v>22</v>
      </c>
      <c r="B32" s="1">
        <f t="shared" si="12"/>
        <v>-265701.16114497441</v>
      </c>
      <c r="C32" s="1">
        <f t="shared" si="0"/>
        <v>-374.19580194583892</v>
      </c>
      <c r="D32" s="1">
        <f t="shared" si="3"/>
        <v>330512.86001253396</v>
      </c>
      <c r="E32" s="1">
        <f t="shared" si="4"/>
        <v>118800.93772010531</v>
      </c>
      <c r="G32" s="3">
        <v>22</v>
      </c>
      <c r="H32" s="1">
        <f t="shared" si="13"/>
        <v>-261950</v>
      </c>
      <c r="I32" s="1">
        <f t="shared" si="5"/>
        <v>-368.91291666666666</v>
      </c>
      <c r="J32" s="1">
        <f t="shared" si="6"/>
        <v>330512.86001253396</v>
      </c>
      <c r="K32" s="1">
        <f t="shared" si="7"/>
        <v>114890.52597274334</v>
      </c>
      <c r="M32" s="3">
        <v>22</v>
      </c>
      <c r="N32" s="1">
        <f t="shared" si="14"/>
        <v>-273089.4049533222</v>
      </c>
      <c r="O32" s="1">
        <f t="shared" si="1"/>
        <v>-410.43424530926211</v>
      </c>
      <c r="P32" s="1">
        <f t="shared" si="8"/>
        <v>330512.86001253396</v>
      </c>
      <c r="Q32" s="1">
        <f t="shared" si="9"/>
        <v>125939.68597748711</v>
      </c>
      <c r="S32" s="3">
        <v>22</v>
      </c>
      <c r="T32" s="1">
        <f t="shared" si="15"/>
        <v>-271422.22222222236</v>
      </c>
      <c r="U32" s="1">
        <f t="shared" si="2"/>
        <v>-408.0862962962965</v>
      </c>
      <c r="V32" s="1">
        <f t="shared" si="10"/>
        <v>330512.86001253396</v>
      </c>
      <c r="W32" s="1">
        <f t="shared" si="11"/>
        <v>124201.72520088205</v>
      </c>
    </row>
    <row r="33" spans="1:23" x14ac:dyDescent="0.25">
      <c r="A33" s="3">
        <v>23</v>
      </c>
      <c r="B33" s="1">
        <f t="shared" si="12"/>
        <v>-265086.82998401229</v>
      </c>
      <c r="C33" s="1">
        <f t="shared" si="0"/>
        <v>-373.33061889415058</v>
      </c>
      <c r="D33" s="1">
        <f t="shared" si="3"/>
        <v>331476.85585423716</v>
      </c>
      <c r="E33" s="1">
        <f t="shared" si="4"/>
        <v>120005.41622723137</v>
      </c>
      <c r="G33" s="3">
        <v>23</v>
      </c>
      <c r="H33" s="1">
        <f t="shared" si="13"/>
        <v>-261175</v>
      </c>
      <c r="I33" s="1">
        <f t="shared" si="5"/>
        <v>-367.82145833333328</v>
      </c>
      <c r="J33" s="1">
        <f t="shared" si="6"/>
        <v>331476.85585423716</v>
      </c>
      <c r="K33" s="1">
        <f t="shared" si="7"/>
        <v>115917.89924925102</v>
      </c>
      <c r="M33" s="3">
        <v>23</v>
      </c>
      <c r="N33" s="1">
        <f t="shared" si="14"/>
        <v>-272816.36888178351</v>
      </c>
      <c r="O33" s="1">
        <f t="shared" si="1"/>
        <v>-410.04971950851177</v>
      </c>
      <c r="P33" s="1">
        <f t="shared" si="8"/>
        <v>331476.85585423716</v>
      </c>
      <c r="Q33" s="1">
        <f t="shared" si="9"/>
        <v>127490.86382884116</v>
      </c>
      <c r="S33" s="3">
        <v>23</v>
      </c>
      <c r="T33" s="1">
        <f t="shared" si="15"/>
        <v>-271077.77777777793</v>
      </c>
      <c r="U33" s="1">
        <f t="shared" si="2"/>
        <v>-407.6012037037039</v>
      </c>
      <c r="V33" s="1">
        <f t="shared" si="10"/>
        <v>331476.85585423716</v>
      </c>
      <c r="W33" s="1">
        <f t="shared" si="11"/>
        <v>125674.18961640573</v>
      </c>
    </row>
    <row r="34" spans="1:23" x14ac:dyDescent="0.25">
      <c r="A34" s="3">
        <v>24</v>
      </c>
      <c r="B34" s="1">
        <f t="shared" si="12"/>
        <v>-264471.6336399985</v>
      </c>
      <c r="C34" s="1">
        <f t="shared" si="0"/>
        <v>-372.46421737633119</v>
      </c>
      <c r="D34" s="1">
        <f t="shared" si="3"/>
        <v>332443.66335047869</v>
      </c>
      <c r="E34" s="1">
        <f t="shared" si="4"/>
        <v>121216.92085898232</v>
      </c>
      <c r="G34" s="3">
        <v>24</v>
      </c>
      <c r="H34" s="1">
        <f t="shared" si="13"/>
        <v>-260400</v>
      </c>
      <c r="I34" s="1">
        <f t="shared" si="5"/>
        <v>-366.72999999999996</v>
      </c>
      <c r="J34" s="1">
        <f t="shared" si="6"/>
        <v>332443.66335047869</v>
      </c>
      <c r="K34" s="1">
        <f t="shared" si="7"/>
        <v>116952.35699487165</v>
      </c>
      <c r="M34" s="3">
        <v>24</v>
      </c>
      <c r="N34" s="1">
        <f t="shared" si="14"/>
        <v>-272542.94828444405</v>
      </c>
      <c r="O34" s="1">
        <f t="shared" si="1"/>
        <v>-409.66465216725868</v>
      </c>
      <c r="P34" s="1">
        <f t="shared" si="8"/>
        <v>332443.66335047869</v>
      </c>
      <c r="Q34" s="1">
        <f t="shared" si="9"/>
        <v>129051.09021766145</v>
      </c>
      <c r="S34" s="3">
        <v>24</v>
      </c>
      <c r="T34" s="1">
        <f t="shared" si="15"/>
        <v>-270733.33333333349</v>
      </c>
      <c r="U34" s="1">
        <f t="shared" si="2"/>
        <v>-407.11611111111131</v>
      </c>
      <c r="V34" s="1">
        <f t="shared" si="10"/>
        <v>332443.66335047869</v>
      </c>
      <c r="W34" s="1">
        <f t="shared" si="11"/>
        <v>127155.72850027921</v>
      </c>
    </row>
    <row r="35" spans="1:23" x14ac:dyDescent="0.25">
      <c r="A35" s="3">
        <v>25</v>
      </c>
      <c r="B35" s="1">
        <f t="shared" si="12"/>
        <v>-263855.57089446689</v>
      </c>
      <c r="C35" s="1">
        <f t="shared" si="0"/>
        <v>-371.59659567637414</v>
      </c>
      <c r="D35" s="1">
        <f t="shared" si="3"/>
        <v>333413.29070191761</v>
      </c>
      <c r="E35" s="1">
        <f t="shared" si="4"/>
        <v>122435.49260108516</v>
      </c>
      <c r="G35" s="3">
        <v>25</v>
      </c>
      <c r="H35" s="1">
        <f t="shared" si="13"/>
        <v>-259625</v>
      </c>
      <c r="I35" s="1">
        <f t="shared" si="5"/>
        <v>-365.63854166666664</v>
      </c>
      <c r="J35" s="1">
        <f t="shared" si="6"/>
        <v>333413.29070191761</v>
      </c>
      <c r="K35" s="1">
        <f t="shared" si="7"/>
        <v>117993.94053567508</v>
      </c>
      <c r="M35" s="3">
        <v>25</v>
      </c>
      <c r="N35" s="1">
        <f t="shared" si="14"/>
        <v>-272269.14261976333</v>
      </c>
      <c r="O35" s="1">
        <f t="shared" si="1"/>
        <v>-409.27904252283338</v>
      </c>
      <c r="P35" s="1">
        <f t="shared" si="8"/>
        <v>333413.29070191761</v>
      </c>
      <c r="Q35" s="1">
        <f t="shared" si="9"/>
        <v>130620.41792708318</v>
      </c>
      <c r="S35" s="3">
        <v>25</v>
      </c>
      <c r="T35" s="1">
        <f t="shared" si="15"/>
        <v>-270388.88888888905</v>
      </c>
      <c r="U35" s="1">
        <f t="shared" si="2"/>
        <v>-406.63101851851877</v>
      </c>
      <c r="V35" s="1">
        <f t="shared" si="10"/>
        <v>333413.29070191761</v>
      </c>
      <c r="W35" s="1">
        <f t="shared" si="11"/>
        <v>128646.39478690122</v>
      </c>
    </row>
    <row r="36" spans="1:23" x14ac:dyDescent="0.25">
      <c r="A36" s="3">
        <v>26</v>
      </c>
      <c r="B36" s="1">
        <f t="shared" si="12"/>
        <v>-263238.64052723534</v>
      </c>
      <c r="C36" s="1">
        <f t="shared" si="0"/>
        <v>-370.72775207585642</v>
      </c>
      <c r="D36" s="1">
        <f t="shared" si="3"/>
        <v>334385.74613313156</v>
      </c>
      <c r="E36" s="1">
        <f t="shared" si="4"/>
        <v>123661.17267835027</v>
      </c>
      <c r="G36" s="3">
        <v>26</v>
      </c>
      <c r="H36" s="1">
        <f t="shared" si="13"/>
        <v>-258850</v>
      </c>
      <c r="I36" s="1">
        <f t="shared" si="5"/>
        <v>-364.54708333333332</v>
      </c>
      <c r="J36" s="1">
        <f t="shared" si="6"/>
        <v>334385.74613313156</v>
      </c>
      <c r="K36" s="1">
        <f t="shared" si="7"/>
        <v>119042.69143879985</v>
      </c>
      <c r="M36" s="3">
        <v>26</v>
      </c>
      <c r="N36" s="1">
        <f t="shared" si="14"/>
        <v>-271994.9513454382</v>
      </c>
      <c r="O36" s="1">
        <f t="shared" si="1"/>
        <v>-408.89288981149207</v>
      </c>
      <c r="P36" s="1">
        <f t="shared" si="8"/>
        <v>334385.74613313156</v>
      </c>
      <c r="Q36" s="1">
        <f t="shared" si="9"/>
        <v>132198.9000481432</v>
      </c>
      <c r="S36" s="3">
        <v>26</v>
      </c>
      <c r="T36" s="1">
        <f t="shared" si="15"/>
        <v>-270044.44444444461</v>
      </c>
      <c r="U36" s="1">
        <f t="shared" si="2"/>
        <v>-406.14592592592612</v>
      </c>
      <c r="V36" s="1">
        <f t="shared" si="10"/>
        <v>334385.74613313156</v>
      </c>
      <c r="W36" s="1">
        <f t="shared" si="11"/>
        <v>130146.24171945444</v>
      </c>
    </row>
    <row r="37" spans="1:23" x14ac:dyDescent="0.25">
      <c r="A37" s="3">
        <v>27</v>
      </c>
      <c r="B37" s="1">
        <f t="shared" si="12"/>
        <v>-262620.8413164033</v>
      </c>
      <c r="C37" s="1">
        <f t="shared" si="0"/>
        <v>-369.85768485393464</v>
      </c>
      <c r="D37" s="1">
        <f t="shared" si="3"/>
        <v>335361.03789268655</v>
      </c>
      <c r="E37" s="1">
        <f t="shared" si="4"/>
        <v>124894.00255606609</v>
      </c>
      <c r="G37" s="3">
        <v>27</v>
      </c>
      <c r="H37" s="1">
        <f t="shared" si="13"/>
        <v>-258075</v>
      </c>
      <c r="I37" s="1">
        <f t="shared" si="5"/>
        <v>-363.455625</v>
      </c>
      <c r="J37" s="1">
        <f t="shared" si="6"/>
        <v>335361.03789268655</v>
      </c>
      <c r="K37" s="1">
        <f t="shared" si="7"/>
        <v>120098.65151385953</v>
      </c>
      <c r="M37" s="3">
        <v>27</v>
      </c>
      <c r="N37" s="1">
        <f t="shared" si="14"/>
        <v>-271720.37391840172</v>
      </c>
      <c r="O37" s="1">
        <f t="shared" si="1"/>
        <v>-408.5061932684157</v>
      </c>
      <c r="P37" s="1">
        <f t="shared" si="8"/>
        <v>335361.03789268655</v>
      </c>
      <c r="Q37" s="1">
        <f t="shared" si="9"/>
        <v>133786.58998157608</v>
      </c>
      <c r="S37" s="3">
        <v>27</v>
      </c>
      <c r="T37" s="1">
        <f t="shared" si="15"/>
        <v>-269700.00000000017</v>
      </c>
      <c r="U37" s="1">
        <f t="shared" si="2"/>
        <v>-405.66083333333358</v>
      </c>
      <c r="V37" s="1">
        <f t="shared" si="10"/>
        <v>335361.03789268655</v>
      </c>
      <c r="W37" s="1">
        <f t="shared" si="11"/>
        <v>131655.32285170682</v>
      </c>
    </row>
    <row r="38" spans="1:23" x14ac:dyDescent="0.25">
      <c r="A38" s="3">
        <v>28</v>
      </c>
      <c r="B38" s="1">
        <f t="shared" si="12"/>
        <v>-262002.17203834932</v>
      </c>
      <c r="C38" s="1">
        <f t="shared" si="0"/>
        <v>-368.98639228734191</v>
      </c>
      <c r="D38" s="1">
        <f t="shared" si="3"/>
        <v>336339.17425320687</v>
      </c>
      <c r="E38" s="1">
        <f t="shared" si="4"/>
        <v>126134.02394140192</v>
      </c>
      <c r="G38" s="3">
        <v>28</v>
      </c>
      <c r="H38" s="1">
        <f t="shared" si="13"/>
        <v>-257300</v>
      </c>
      <c r="I38" s="1">
        <f t="shared" si="5"/>
        <v>-362.36416666666668</v>
      </c>
      <c r="J38" s="1">
        <f t="shared" si="6"/>
        <v>336339.17425320687</v>
      </c>
      <c r="K38" s="1">
        <f t="shared" si="7"/>
        <v>121161.86281435704</v>
      </c>
      <c r="M38" s="3">
        <v>28</v>
      </c>
      <c r="N38" s="1">
        <f t="shared" si="14"/>
        <v>-271445.40979482216</v>
      </c>
      <c r="O38" s="1">
        <f t="shared" si="1"/>
        <v>-408.11895212770787</v>
      </c>
      <c r="P38" s="1">
        <f t="shared" si="8"/>
        <v>336339.17425320687</v>
      </c>
      <c r="Q38" s="1">
        <f t="shared" si="9"/>
        <v>135383.54143962066</v>
      </c>
      <c r="S38" s="3">
        <v>28</v>
      </c>
      <c r="T38" s="1">
        <f t="shared" si="15"/>
        <v>-269355.55555555574</v>
      </c>
      <c r="U38" s="1">
        <f t="shared" si="2"/>
        <v>-405.17574074074093</v>
      </c>
      <c r="V38" s="1">
        <f t="shared" si="10"/>
        <v>336339.17425320687</v>
      </c>
      <c r="W38" s="1">
        <f t="shared" si="11"/>
        <v>133173.69204982329</v>
      </c>
    </row>
    <row r="39" spans="1:23" x14ac:dyDescent="0.25">
      <c r="A39" s="3">
        <v>29</v>
      </c>
      <c r="B39" s="1">
        <f t="shared" si="12"/>
        <v>-261382.63146772876</v>
      </c>
      <c r="C39" s="1">
        <f t="shared" si="0"/>
        <v>-368.11387265038462</v>
      </c>
      <c r="D39" s="1">
        <f t="shared" si="3"/>
        <v>337320.1635114454</v>
      </c>
      <c r="E39" s="1">
        <f t="shared" si="4"/>
        <v>127381.27878481886</v>
      </c>
      <c r="G39" s="3">
        <v>29</v>
      </c>
      <c r="H39" s="1">
        <f t="shared" si="13"/>
        <v>-256525</v>
      </c>
      <c r="I39" s="1">
        <f t="shared" si="5"/>
        <v>-361.27270833333324</v>
      </c>
      <c r="J39" s="1">
        <f t="shared" si="6"/>
        <v>337320.1635114454</v>
      </c>
      <c r="K39" s="1">
        <f t="shared" si="7"/>
        <v>122232.36763910746</v>
      </c>
      <c r="M39" s="3">
        <v>29</v>
      </c>
      <c r="N39" s="1">
        <f t="shared" si="14"/>
        <v>-271170.0584301019</v>
      </c>
      <c r="O39" s="1">
        <f t="shared" si="1"/>
        <v>-407.73116562239352</v>
      </c>
      <c r="P39" s="1">
        <f t="shared" si="8"/>
        <v>337320.1635114454</v>
      </c>
      <c r="Q39" s="1">
        <f t="shared" si="9"/>
        <v>136989.80844783716</v>
      </c>
      <c r="S39" s="3">
        <v>29</v>
      </c>
      <c r="T39" s="1">
        <f t="shared" si="15"/>
        <v>-269011.1111111113</v>
      </c>
      <c r="U39" s="1">
        <f t="shared" si="2"/>
        <v>-404.6906481481484</v>
      </c>
      <c r="V39" s="1">
        <f t="shared" si="10"/>
        <v>337320.1635114454</v>
      </c>
      <c r="W39" s="1">
        <f t="shared" si="11"/>
        <v>134701.40349418801</v>
      </c>
    </row>
    <row r="40" spans="1:23" x14ac:dyDescent="0.25">
      <c r="A40" s="3">
        <v>30</v>
      </c>
      <c r="B40" s="1">
        <f t="shared" si="12"/>
        <v>-260762.21837747123</v>
      </c>
      <c r="C40" s="1">
        <f t="shared" si="0"/>
        <v>-367.24012421493859</v>
      </c>
      <c r="D40" s="1">
        <f t="shared" si="3"/>
        <v>338304.01398835378</v>
      </c>
      <c r="E40" s="1">
        <f t="shared" si="4"/>
        <v>128635.80928148907</v>
      </c>
      <c r="G40" s="3">
        <v>30</v>
      </c>
      <c r="H40" s="1">
        <f t="shared" si="13"/>
        <v>-255750</v>
      </c>
      <c r="I40" s="1">
        <f t="shared" si="5"/>
        <v>-360.18124999999992</v>
      </c>
      <c r="J40" s="1">
        <f t="shared" si="6"/>
        <v>338304.01398835378</v>
      </c>
      <c r="K40" s="1">
        <f t="shared" si="7"/>
        <v>123310.20853366892</v>
      </c>
      <c r="M40" s="3">
        <v>30</v>
      </c>
      <c r="N40" s="1">
        <f t="shared" si="14"/>
        <v>-270894.31927887636</v>
      </c>
      <c r="O40" s="1">
        <f t="shared" si="1"/>
        <v>-407.34283298441756</v>
      </c>
      <c r="P40" s="1">
        <f t="shared" si="8"/>
        <v>338304.01398835378</v>
      </c>
      <c r="Q40" s="1">
        <f t="shared" si="9"/>
        <v>138605.44534693492</v>
      </c>
      <c r="S40" s="3">
        <v>30</v>
      </c>
      <c r="T40" s="1">
        <f t="shared" si="15"/>
        <v>-268666.66666666686</v>
      </c>
      <c r="U40" s="1">
        <f t="shared" si="2"/>
        <v>-404.2055555555558</v>
      </c>
      <c r="V40" s="1">
        <f t="shared" si="10"/>
        <v>338304.01398835378</v>
      </c>
      <c r="W40" s="1">
        <f t="shared" si="11"/>
        <v>136238.51168123746</v>
      </c>
    </row>
    <row r="41" spans="1:23" x14ac:dyDescent="0.25">
      <c r="A41" s="3">
        <v>31</v>
      </c>
      <c r="B41" s="1">
        <f t="shared" si="12"/>
        <v>-260140.93153877827</v>
      </c>
      <c r="C41" s="1">
        <f t="shared" si="0"/>
        <v>-366.36514525044601</v>
      </c>
      <c r="D41" s="1">
        <f t="shared" si="3"/>
        <v>339290.73402915313</v>
      </c>
      <c r="E41" s="1">
        <f t="shared" si="4"/>
        <v>129897.6578727232</v>
      </c>
      <c r="G41" s="3">
        <v>31</v>
      </c>
      <c r="H41" s="1">
        <f t="shared" si="13"/>
        <v>-254975</v>
      </c>
      <c r="I41" s="1">
        <f t="shared" si="5"/>
        <v>-359.0897916666666</v>
      </c>
      <c r="J41" s="1">
        <f t="shared" si="6"/>
        <v>339290.73402915313</v>
      </c>
      <c r="K41" s="1">
        <f t="shared" si="7"/>
        <v>124395.42829178198</v>
      </c>
      <c r="M41" s="3">
        <v>31</v>
      </c>
      <c r="N41" s="1">
        <f t="shared" si="14"/>
        <v>-270618.1917950128</v>
      </c>
      <c r="O41" s="1">
        <f t="shared" si="1"/>
        <v>-406.95395344464305</v>
      </c>
      <c r="P41" s="1">
        <f t="shared" si="8"/>
        <v>339290.73402915313</v>
      </c>
      <c r="Q41" s="1">
        <f t="shared" si="9"/>
        <v>140230.50679461076</v>
      </c>
      <c r="S41" s="3">
        <v>31</v>
      </c>
      <c r="T41" s="1">
        <f t="shared" si="15"/>
        <v>-268322.22222222242</v>
      </c>
      <c r="U41" s="1">
        <f t="shared" si="2"/>
        <v>-403.72046296296321</v>
      </c>
      <c r="V41" s="1">
        <f t="shared" si="10"/>
        <v>339290.73402915313</v>
      </c>
      <c r="W41" s="1">
        <f t="shared" si="11"/>
        <v>137785.07142530396</v>
      </c>
    </row>
    <row r="42" spans="1:23" x14ac:dyDescent="0.25">
      <c r="A42" s="3">
        <v>32</v>
      </c>
      <c r="B42" s="1">
        <f t="shared" si="12"/>
        <v>-259518.76972112083</v>
      </c>
      <c r="C42" s="1">
        <f t="shared" si="0"/>
        <v>-365.48893402391178</v>
      </c>
      <c r="D42" s="1">
        <f t="shared" si="3"/>
        <v>340280.33200340485</v>
      </c>
      <c r="E42" s="1">
        <f t="shared" si="4"/>
        <v>131166.86724740619</v>
      </c>
      <c r="G42" s="3">
        <v>32</v>
      </c>
      <c r="H42" s="1">
        <f t="shared" si="13"/>
        <v>-254200</v>
      </c>
      <c r="I42" s="1">
        <f t="shared" si="5"/>
        <v>-357.99833333333328</v>
      </c>
      <c r="J42" s="1">
        <f t="shared" si="6"/>
        <v>340280.33200340485</v>
      </c>
      <c r="K42" s="1">
        <f t="shared" si="7"/>
        <v>125488.06995681737</v>
      </c>
      <c r="M42" s="3">
        <v>32</v>
      </c>
      <c r="N42" s="1">
        <f t="shared" si="14"/>
        <v>-270341.6754316095</v>
      </c>
      <c r="O42" s="1">
        <f t="shared" si="1"/>
        <v>-406.56452623285003</v>
      </c>
      <c r="P42" s="1">
        <f t="shared" si="8"/>
        <v>340280.33200340485</v>
      </c>
      <c r="Q42" s="1">
        <f t="shared" si="9"/>
        <v>141865.04776739803</v>
      </c>
      <c r="S42" s="3">
        <v>32</v>
      </c>
      <c r="T42" s="1">
        <f t="shared" si="15"/>
        <v>-267977.77777777798</v>
      </c>
      <c r="U42" s="1">
        <f t="shared" si="2"/>
        <v>-403.23537037037067</v>
      </c>
      <c r="V42" s="1">
        <f t="shared" si="10"/>
        <v>340280.33200340485</v>
      </c>
      <c r="W42" s="1">
        <f t="shared" si="11"/>
        <v>139341.13786047007</v>
      </c>
    </row>
    <row r="43" spans="1:23" x14ac:dyDescent="0.25">
      <c r="A43" s="3">
        <v>33</v>
      </c>
      <c r="B43" s="1">
        <f t="shared" si="12"/>
        <v>-258895.73169223685</v>
      </c>
      <c r="C43" s="1">
        <f t="shared" si="0"/>
        <v>-364.6114887999002</v>
      </c>
      <c r="D43" s="1">
        <f t="shared" si="3"/>
        <v>341272.81630508148</v>
      </c>
      <c r="E43" s="1">
        <f t="shared" si="4"/>
        <v>132443.48034344151</v>
      </c>
      <c r="G43" s="3">
        <v>33</v>
      </c>
      <c r="H43" s="1">
        <f t="shared" si="13"/>
        <v>-253425</v>
      </c>
      <c r="I43" s="1">
        <f t="shared" si="5"/>
        <v>-356.90687499999996</v>
      </c>
      <c r="J43" s="1">
        <f t="shared" si="6"/>
        <v>341272.81630508148</v>
      </c>
      <c r="K43" s="1">
        <f t="shared" si="7"/>
        <v>126588.17682323215</v>
      </c>
      <c r="M43" s="3">
        <v>33</v>
      </c>
      <c r="N43" s="1">
        <f t="shared" si="14"/>
        <v>-270064.76964099437</v>
      </c>
      <c r="O43" s="1">
        <f t="shared" si="1"/>
        <v>-406.17455057773373</v>
      </c>
      <c r="P43" s="1">
        <f t="shared" si="8"/>
        <v>341272.81630508148</v>
      </c>
      <c r="Q43" s="1">
        <f t="shared" si="9"/>
        <v>143509.12356252657</v>
      </c>
      <c r="S43" s="3">
        <v>33</v>
      </c>
      <c r="T43" s="1">
        <f t="shared" si="15"/>
        <v>-267633.33333333355</v>
      </c>
      <c r="U43" s="1">
        <f t="shared" si="2"/>
        <v>-402.75027777777802</v>
      </c>
      <c r="V43" s="1">
        <f t="shared" si="10"/>
        <v>341272.81630508148</v>
      </c>
      <c r="W43" s="1">
        <f t="shared" si="11"/>
        <v>140906.76644243393</v>
      </c>
    </row>
    <row r="44" spans="1:23" x14ac:dyDescent="0.25">
      <c r="A44" s="3">
        <v>34</v>
      </c>
      <c r="B44" s="1">
        <f t="shared" si="12"/>
        <v>-258271.81621812886</v>
      </c>
      <c r="C44" s="1">
        <f t="shared" si="0"/>
        <v>-363.73280784053145</v>
      </c>
      <c r="D44" s="1">
        <f t="shared" si="3"/>
        <v>342268.19535263797</v>
      </c>
      <c r="E44" s="1">
        <f t="shared" si="4"/>
        <v>133727.54034920369</v>
      </c>
      <c r="G44" s="3">
        <v>34</v>
      </c>
      <c r="H44" s="1">
        <f t="shared" si="13"/>
        <v>-252650</v>
      </c>
      <c r="I44" s="1">
        <f t="shared" si="5"/>
        <v>-355.81541666666664</v>
      </c>
      <c r="J44" s="1">
        <f t="shared" si="6"/>
        <v>342268.19535263797</v>
      </c>
      <c r="K44" s="1">
        <f t="shared" si="7"/>
        <v>127695.79243803435</v>
      </c>
      <c r="M44" s="3">
        <v>34</v>
      </c>
      <c r="N44" s="1">
        <f t="shared" si="14"/>
        <v>-269787.47387472412</v>
      </c>
      <c r="O44" s="1">
        <f t="shared" si="1"/>
        <v>-405.78402570690309</v>
      </c>
      <c r="P44" s="1">
        <f t="shared" si="8"/>
        <v>342268.19535263797</v>
      </c>
      <c r="Q44" s="1">
        <f t="shared" si="9"/>
        <v>145162.78979979336</v>
      </c>
      <c r="S44" s="3">
        <v>34</v>
      </c>
      <c r="T44" s="1">
        <f t="shared" si="15"/>
        <v>-267288.88888888911</v>
      </c>
      <c r="U44" s="1">
        <f t="shared" si="2"/>
        <v>-402.26518518518549</v>
      </c>
      <c r="V44" s="1">
        <f t="shared" si="10"/>
        <v>342268.19535263797</v>
      </c>
      <c r="W44" s="1">
        <f t="shared" si="11"/>
        <v>142482.01295038516</v>
      </c>
    </row>
    <row r="45" spans="1:23" x14ac:dyDescent="0.25">
      <c r="A45" s="3">
        <v>35</v>
      </c>
      <c r="B45" s="1">
        <f t="shared" si="12"/>
        <v>-257647.02206306151</v>
      </c>
      <c r="C45" s="1">
        <f t="shared" si="0"/>
        <v>-362.85288940547827</v>
      </c>
      <c r="D45" s="1">
        <f t="shared" si="3"/>
        <v>343266.47758908314</v>
      </c>
      <c r="E45" s="1">
        <f t="shared" si="4"/>
        <v>135019.09070499949</v>
      </c>
      <c r="G45" s="3">
        <v>35</v>
      </c>
      <c r="H45" s="1">
        <f t="shared" si="13"/>
        <v>-251875</v>
      </c>
      <c r="I45" s="1">
        <f t="shared" si="5"/>
        <v>-354.72395833333331</v>
      </c>
      <c r="J45" s="1">
        <f t="shared" si="6"/>
        <v>343266.47758908314</v>
      </c>
      <c r="K45" s="1">
        <f t="shared" si="7"/>
        <v>128810.96060225622</v>
      </c>
      <c r="M45" s="3">
        <v>35</v>
      </c>
      <c r="N45" s="1">
        <f t="shared" si="14"/>
        <v>-269509.78758358303</v>
      </c>
      <c r="O45" s="1">
        <f t="shared" si="1"/>
        <v>-405.39295084687944</v>
      </c>
      <c r="P45" s="1">
        <f t="shared" si="8"/>
        <v>343266.47758908314</v>
      </c>
      <c r="Q45" s="1">
        <f t="shared" si="9"/>
        <v>146826.10242344419</v>
      </c>
      <c r="S45" s="3">
        <v>35</v>
      </c>
      <c r="T45" s="1">
        <f t="shared" si="15"/>
        <v>-266944.44444444467</v>
      </c>
      <c r="U45" s="1">
        <f t="shared" si="2"/>
        <v>-401.78009259259289</v>
      </c>
      <c r="V45" s="1">
        <f t="shared" si="10"/>
        <v>343266.47758908314</v>
      </c>
      <c r="W45" s="1">
        <f t="shared" si="11"/>
        <v>144066.93348889207</v>
      </c>
    </row>
    <row r="46" spans="1:23" x14ac:dyDescent="0.25">
      <c r="A46" s="3">
        <v>36</v>
      </c>
      <c r="B46" s="1">
        <f t="shared" si="12"/>
        <v>-257021.34798955909</v>
      </c>
      <c r="C46" s="1">
        <f t="shared" si="0"/>
        <v>-361.97173175196235</v>
      </c>
      <c r="D46" s="1">
        <f t="shared" si="3"/>
        <v>344267.67148205132</v>
      </c>
      <c r="E46" s="1">
        <f t="shared" si="4"/>
        <v>136318.17510453743</v>
      </c>
      <c r="G46" s="3">
        <v>36</v>
      </c>
      <c r="H46" s="1">
        <f t="shared" si="13"/>
        <v>-251100</v>
      </c>
      <c r="I46" s="1">
        <f t="shared" si="5"/>
        <v>-353.63249999999994</v>
      </c>
      <c r="J46" s="1">
        <f t="shared" si="6"/>
        <v>344267.67148205132</v>
      </c>
      <c r="K46" s="1">
        <f t="shared" si="7"/>
        <v>129933.72537243605</v>
      </c>
      <c r="M46" s="3">
        <v>36</v>
      </c>
      <c r="N46" s="1">
        <f t="shared" si="14"/>
        <v>-269231.71021758195</v>
      </c>
      <c r="O46" s="1">
        <f t="shared" si="1"/>
        <v>-405.00132522309457</v>
      </c>
      <c r="P46" s="1">
        <f t="shared" si="8"/>
        <v>344267.67148205132</v>
      </c>
      <c r="Q46" s="1">
        <f t="shared" si="9"/>
        <v>148499.11770406633</v>
      </c>
      <c r="S46" s="3">
        <v>36</v>
      </c>
      <c r="T46" s="1">
        <f t="shared" si="15"/>
        <v>-266600.00000000023</v>
      </c>
      <c r="U46" s="1">
        <f t="shared" si="2"/>
        <v>-401.2950000000003</v>
      </c>
      <c r="V46" s="1">
        <f t="shared" si="10"/>
        <v>344267.67148205132</v>
      </c>
      <c r="W46" s="1">
        <f t="shared" si="11"/>
        <v>145661.58448979948</v>
      </c>
    </row>
    <row r="47" spans="1:23" x14ac:dyDescent="0.25">
      <c r="A47" s="3">
        <v>37</v>
      </c>
      <c r="B47" s="1">
        <f t="shared" si="12"/>
        <v>-256394.79275840314</v>
      </c>
      <c r="C47" s="1">
        <f t="shared" si="0"/>
        <v>-361.08933313475109</v>
      </c>
      <c r="D47" s="1">
        <f t="shared" si="3"/>
        <v>345271.78552387399</v>
      </c>
      <c r="E47" s="1">
        <f t="shared" si="4"/>
        <v>137624.83749640599</v>
      </c>
      <c r="G47" s="3">
        <v>37</v>
      </c>
      <c r="H47" s="1">
        <f t="shared" si="13"/>
        <v>-250325</v>
      </c>
      <c r="I47" s="1">
        <f t="shared" si="5"/>
        <v>-352.54104166666662</v>
      </c>
      <c r="J47" s="1">
        <f t="shared" si="6"/>
        <v>345271.78552387399</v>
      </c>
      <c r="K47" s="1">
        <f t="shared" si="7"/>
        <v>131064.13106210859</v>
      </c>
      <c r="M47" s="3">
        <v>37</v>
      </c>
      <c r="N47" s="1">
        <f t="shared" si="14"/>
        <v>-268953.24122595706</v>
      </c>
      <c r="O47" s="1">
        <f t="shared" si="1"/>
        <v>-404.60914805988955</v>
      </c>
      <c r="P47" s="1">
        <f t="shared" si="8"/>
        <v>345271.78552387399</v>
      </c>
      <c r="Q47" s="1">
        <f t="shared" si="9"/>
        <v>150181.8922404921</v>
      </c>
      <c r="S47" s="3">
        <v>37</v>
      </c>
      <c r="T47" s="1">
        <f t="shared" si="15"/>
        <v>-266255.55555555579</v>
      </c>
      <c r="U47" s="1">
        <f t="shared" si="2"/>
        <v>-400.80990740740776</v>
      </c>
      <c r="V47" s="1">
        <f t="shared" si="10"/>
        <v>345271.78552387399</v>
      </c>
      <c r="W47" s="1">
        <f t="shared" si="11"/>
        <v>147266.02271413815</v>
      </c>
    </row>
    <row r="48" spans="1:23" x14ac:dyDescent="0.25">
      <c r="A48" s="3">
        <v>38</v>
      </c>
      <c r="B48" s="1">
        <f t="shared" si="12"/>
        <v>-255767.35512863001</v>
      </c>
      <c r="C48" s="1">
        <f t="shared" si="0"/>
        <v>-360.20569180615388</v>
      </c>
      <c r="D48" s="1">
        <f t="shared" si="3"/>
        <v>346278.82823165198</v>
      </c>
      <c r="E48" s="1">
        <f t="shared" si="4"/>
        <v>138939.12208556046</v>
      </c>
      <c r="G48" s="3">
        <v>38</v>
      </c>
      <c r="H48" s="1">
        <f t="shared" si="13"/>
        <v>-249550</v>
      </c>
      <c r="I48" s="1">
        <f t="shared" si="5"/>
        <v>-351.44958333333329</v>
      </c>
      <c r="J48" s="1">
        <f t="shared" si="6"/>
        <v>346278.82823165198</v>
      </c>
      <c r="K48" s="1">
        <f t="shared" si="7"/>
        <v>132202.22224330422</v>
      </c>
      <c r="M48" s="3">
        <v>38</v>
      </c>
      <c r="N48" s="1">
        <f t="shared" si="14"/>
        <v>-268674.38005716901</v>
      </c>
      <c r="O48" s="1">
        <f t="shared" si="1"/>
        <v>-404.21641858051305</v>
      </c>
      <c r="P48" s="1">
        <f t="shared" si="8"/>
        <v>346278.82823165198</v>
      </c>
      <c r="Q48" s="1">
        <f t="shared" si="9"/>
        <v>151874.48296171369</v>
      </c>
      <c r="S48" s="3">
        <v>38</v>
      </c>
      <c r="T48" s="1">
        <f t="shared" si="15"/>
        <v>-265911.11111111136</v>
      </c>
      <c r="U48" s="1">
        <f t="shared" si="2"/>
        <v>-400.32481481481511</v>
      </c>
      <c r="V48" s="1">
        <f t="shared" si="10"/>
        <v>346278.82823165198</v>
      </c>
      <c r="W48" s="1">
        <f t="shared" si="11"/>
        <v>148880.30525404471</v>
      </c>
    </row>
    <row r="49" spans="1:23" x14ac:dyDescent="0.25">
      <c r="A49" s="3">
        <v>39</v>
      </c>
      <c r="B49" s="1">
        <f t="shared" si="12"/>
        <v>-255139.03385752827</v>
      </c>
      <c r="C49" s="1">
        <f t="shared" si="0"/>
        <v>-359.32080601601893</v>
      </c>
      <c r="D49" s="1">
        <f t="shared" si="3"/>
        <v>347288.80814732763</v>
      </c>
      <c r="E49" s="1">
        <f t="shared" si="4"/>
        <v>140261.07333481833</v>
      </c>
      <c r="G49" s="3">
        <v>39</v>
      </c>
      <c r="H49" s="1">
        <f t="shared" si="13"/>
        <v>-248775</v>
      </c>
      <c r="I49" s="1">
        <f t="shared" si="5"/>
        <v>-350.35812499999997</v>
      </c>
      <c r="J49" s="1">
        <f t="shared" si="6"/>
        <v>347288.80814732763</v>
      </c>
      <c r="K49" s="1">
        <f t="shared" si="7"/>
        <v>133348.04374805684</v>
      </c>
      <c r="M49" s="3">
        <v>39</v>
      </c>
      <c r="N49" s="1">
        <f t="shared" si="14"/>
        <v>-268395.12615890155</v>
      </c>
      <c r="O49" s="1">
        <f t="shared" si="1"/>
        <v>-403.82313600711967</v>
      </c>
      <c r="P49" s="1">
        <f t="shared" si="8"/>
        <v>347288.80814732763</v>
      </c>
      <c r="Q49" s="1">
        <f t="shared" si="9"/>
        <v>153576.94712880906</v>
      </c>
      <c r="S49" s="3">
        <v>39</v>
      </c>
      <c r="T49" s="1">
        <f t="shared" si="15"/>
        <v>-265566.66666666692</v>
      </c>
      <c r="U49" s="1">
        <f t="shared" si="2"/>
        <v>-399.83972222222258</v>
      </c>
      <c r="V49" s="1">
        <f t="shared" si="10"/>
        <v>347288.80814732763</v>
      </c>
      <c r="W49" s="1">
        <f t="shared" si="11"/>
        <v>150504.48953469333</v>
      </c>
    </row>
    <row r="50" spans="1:23" x14ac:dyDescent="0.25">
      <c r="A50" s="3">
        <v>40</v>
      </c>
      <c r="B50" s="1">
        <f t="shared" si="12"/>
        <v>-254509.82770063638</v>
      </c>
      <c r="C50" s="1">
        <f t="shared" si="0"/>
        <v>-358.43467401172956</v>
      </c>
      <c r="D50" s="1">
        <f t="shared" si="3"/>
        <v>348301.73383775732</v>
      </c>
      <c r="E50" s="1">
        <f t="shared" si="4"/>
        <v>141590.73596636354</v>
      </c>
      <c r="G50" s="3">
        <v>40</v>
      </c>
      <c r="H50" s="1">
        <f t="shared" si="13"/>
        <v>-248000</v>
      </c>
      <c r="I50" s="1">
        <f t="shared" si="5"/>
        <v>-349.26666666666665</v>
      </c>
      <c r="J50" s="1">
        <f t="shared" si="6"/>
        <v>348301.73383775732</v>
      </c>
      <c r="K50" s="1">
        <f t="shared" si="7"/>
        <v>134501.64066992051</v>
      </c>
      <c r="M50" s="3">
        <v>40</v>
      </c>
      <c r="N50" s="1">
        <f t="shared" si="14"/>
        <v>-268115.47897806071</v>
      </c>
      <c r="O50" s="1">
        <f t="shared" si="1"/>
        <v>-403.42929956076881</v>
      </c>
      <c r="P50" s="1">
        <f t="shared" si="8"/>
        <v>348301.73383775732</v>
      </c>
      <c r="Q50" s="1">
        <f t="shared" si="9"/>
        <v>155289.34233687914</v>
      </c>
      <c r="S50" s="3">
        <v>40</v>
      </c>
      <c r="T50" s="1">
        <f t="shared" si="15"/>
        <v>-265222.22222222248</v>
      </c>
      <c r="U50" s="1">
        <f t="shared" si="2"/>
        <v>-399.35462962962998</v>
      </c>
      <c r="V50" s="1">
        <f t="shared" si="10"/>
        <v>348301.73383775732</v>
      </c>
      <c r="W50" s="1">
        <f t="shared" si="11"/>
        <v>152138.63331623829</v>
      </c>
    </row>
    <row r="51" spans="1:23" x14ac:dyDescent="0.25">
      <c r="A51" s="3">
        <v>41</v>
      </c>
      <c r="B51" s="1">
        <f t="shared" si="12"/>
        <v>-253879.7354117402</v>
      </c>
      <c r="C51" s="1">
        <f t="shared" si="0"/>
        <v>-357.54729403820073</v>
      </c>
      <c r="D51" s="1">
        <f t="shared" si="3"/>
        <v>349317.61389478412</v>
      </c>
      <c r="E51" s="1">
        <f t="shared" si="4"/>
        <v>142928.15496325944</v>
      </c>
      <c r="G51" s="3">
        <v>41</v>
      </c>
      <c r="H51" s="1">
        <f t="shared" si="13"/>
        <v>-247225</v>
      </c>
      <c r="I51" s="1">
        <f t="shared" si="5"/>
        <v>-348.17520833333333</v>
      </c>
      <c r="J51" s="1">
        <f t="shared" si="6"/>
        <v>349317.61389478412</v>
      </c>
      <c r="K51" s="1">
        <f t="shared" si="7"/>
        <v>135663.05836549506</v>
      </c>
      <c r="M51" s="3">
        <v>41</v>
      </c>
      <c r="N51" s="1">
        <f t="shared" si="14"/>
        <v>-267835.43796077353</v>
      </c>
      <c r="O51" s="1">
        <f t="shared" si="1"/>
        <v>-403.03490846142267</v>
      </c>
      <c r="P51" s="1">
        <f t="shared" si="8"/>
        <v>349317.61389478412</v>
      </c>
      <c r="Q51" s="1">
        <f t="shared" si="9"/>
        <v>157011.72651699631</v>
      </c>
      <c r="S51" s="3">
        <v>41</v>
      </c>
      <c r="T51" s="1">
        <f t="shared" si="15"/>
        <v>-264877.77777777804</v>
      </c>
      <c r="U51" s="1">
        <f t="shared" si="2"/>
        <v>-398.86953703703739</v>
      </c>
      <c r="V51" s="1">
        <f t="shared" si="10"/>
        <v>349317.61389478412</v>
      </c>
      <c r="W51" s="1">
        <f t="shared" si="11"/>
        <v>153782.79469576821</v>
      </c>
    </row>
    <row r="52" spans="1:23" x14ac:dyDescent="0.25">
      <c r="A52" s="3">
        <v>42</v>
      </c>
      <c r="B52" s="1">
        <f t="shared" si="12"/>
        <v>-253248.7557428705</v>
      </c>
      <c r="C52" s="1">
        <f t="shared" si="0"/>
        <v>-356.65866433787596</v>
      </c>
      <c r="D52" s="1">
        <f t="shared" si="3"/>
        <v>350336.45693531056</v>
      </c>
      <c r="E52" s="1">
        <f t="shared" si="4"/>
        <v>144273.37557097056</v>
      </c>
      <c r="G52" s="3">
        <v>42</v>
      </c>
      <c r="H52" s="1">
        <f t="shared" si="13"/>
        <v>-246450</v>
      </c>
      <c r="I52" s="1">
        <f t="shared" si="5"/>
        <v>-347.08374999999995</v>
      </c>
      <c r="J52" s="1">
        <f t="shared" si="6"/>
        <v>350336.45693531056</v>
      </c>
      <c r="K52" s="1">
        <f t="shared" si="7"/>
        <v>136832.34245596046</v>
      </c>
      <c r="M52" s="3">
        <v>42</v>
      </c>
      <c r="N52" s="1">
        <f t="shared" si="14"/>
        <v>-267555.00255238701</v>
      </c>
      <c r="O52" s="1">
        <f t="shared" si="1"/>
        <v>-402.63996192794502</v>
      </c>
      <c r="P52" s="1">
        <f t="shared" si="8"/>
        <v>350336.45693531056</v>
      </c>
      <c r="Q52" s="1">
        <f t="shared" si="9"/>
        <v>158744.15793816416</v>
      </c>
      <c r="S52" s="3">
        <v>42</v>
      </c>
      <c r="T52" s="1">
        <f t="shared" si="15"/>
        <v>-264533.3333333336</v>
      </c>
      <c r="U52" s="1">
        <f t="shared" si="2"/>
        <v>-398.38444444444485</v>
      </c>
      <c r="V52" s="1">
        <f t="shared" si="10"/>
        <v>350336.45693531056</v>
      </c>
      <c r="W52" s="1">
        <f t="shared" si="11"/>
        <v>155437.03210927133</v>
      </c>
    </row>
    <row r="53" spans="1:23" x14ac:dyDescent="0.25">
      <c r="A53" s="3">
        <v>43</v>
      </c>
      <c r="B53" s="1">
        <f t="shared" si="12"/>
        <v>-252616.88744430049</v>
      </c>
      <c r="C53" s="1">
        <f t="shared" si="0"/>
        <v>-355.76878315072321</v>
      </c>
      <c r="D53" s="1">
        <f t="shared" si="3"/>
        <v>351358.27160137187</v>
      </c>
      <c r="E53" s="1">
        <f t="shared" si="4"/>
        <v>145626.44329889331</v>
      </c>
      <c r="G53" s="3">
        <v>43</v>
      </c>
      <c r="H53" s="1">
        <f t="shared" si="13"/>
        <v>-245675</v>
      </c>
      <c r="I53" s="1">
        <f t="shared" si="5"/>
        <v>-345.99229166666663</v>
      </c>
      <c r="J53" s="1">
        <f t="shared" si="6"/>
        <v>351358.27160137187</v>
      </c>
      <c r="K53" s="1">
        <f t="shared" si="7"/>
        <v>138009.53882862025</v>
      </c>
      <c r="M53" s="3">
        <v>43</v>
      </c>
      <c r="N53" s="1">
        <f t="shared" si="14"/>
        <v>-267274.17219746701</v>
      </c>
      <c r="O53" s="1">
        <f t="shared" si="1"/>
        <v>-402.24445917809936</v>
      </c>
      <c r="P53" s="1">
        <f t="shared" si="8"/>
        <v>351358.27160137187</v>
      </c>
      <c r="Q53" s="1">
        <f t="shared" si="9"/>
        <v>160486.69520928882</v>
      </c>
      <c r="S53" s="3">
        <v>43</v>
      </c>
      <c r="T53" s="1">
        <f t="shared" si="15"/>
        <v>-264188.88888888917</v>
      </c>
      <c r="U53" s="1">
        <f t="shared" si="2"/>
        <v>-397.8993518518522</v>
      </c>
      <c r="V53" s="1">
        <f t="shared" si="10"/>
        <v>351358.27160137187</v>
      </c>
      <c r="W53" s="1">
        <f t="shared" si="11"/>
        <v>157101.40433361247</v>
      </c>
    </row>
    <row r="54" spans="1:23" x14ac:dyDescent="0.25">
      <c r="A54" s="3">
        <v>44</v>
      </c>
      <c r="B54" s="1">
        <f t="shared" si="12"/>
        <v>-251984.12926454333</v>
      </c>
      <c r="C54" s="1">
        <f t="shared" si="0"/>
        <v>-354.87764871423178</v>
      </c>
      <c r="D54" s="1">
        <f t="shared" si="3"/>
        <v>352383.0665602092</v>
      </c>
      <c r="E54" s="1">
        <f t="shared" si="4"/>
        <v>146987.40392189563</v>
      </c>
      <c r="G54" s="3">
        <v>44</v>
      </c>
      <c r="H54" s="1">
        <f t="shared" si="13"/>
        <v>-244900</v>
      </c>
      <c r="I54" s="1">
        <f t="shared" si="5"/>
        <v>-344.90083333333331</v>
      </c>
      <c r="J54" s="1">
        <f t="shared" si="6"/>
        <v>352383.0665602092</v>
      </c>
      <c r="K54" s="1">
        <f t="shared" si="7"/>
        <v>139194.69363845387</v>
      </c>
      <c r="M54" s="3">
        <v>44</v>
      </c>
      <c r="N54" s="1">
        <f t="shared" si="14"/>
        <v>-266992.94633979717</v>
      </c>
      <c r="O54" s="1">
        <f t="shared" si="1"/>
        <v>-401.84839942854762</v>
      </c>
      <c r="P54" s="1">
        <f t="shared" si="8"/>
        <v>352383.0665602092</v>
      </c>
      <c r="Q54" s="1">
        <f t="shared" si="9"/>
        <v>162239.39728116171</v>
      </c>
      <c r="S54" s="3">
        <v>44</v>
      </c>
      <c r="T54" s="1">
        <f t="shared" si="15"/>
        <v>-263844.44444444473</v>
      </c>
      <c r="U54" s="1">
        <f t="shared" si="2"/>
        <v>-397.41425925925967</v>
      </c>
      <c r="V54" s="1">
        <f t="shared" si="10"/>
        <v>352383.0665602092</v>
      </c>
      <c r="W54" s="1">
        <f t="shared" si="11"/>
        <v>158775.9704885215</v>
      </c>
    </row>
    <row r="55" spans="1:23" x14ac:dyDescent="0.25">
      <c r="A55" s="3">
        <v>45</v>
      </c>
      <c r="B55" s="1">
        <f t="shared" si="12"/>
        <v>-251350.47995034966</v>
      </c>
      <c r="C55" s="1">
        <f t="shared" si="0"/>
        <v>-353.98525926340909</v>
      </c>
      <c r="D55" s="1">
        <f t="shared" si="3"/>
        <v>353410.85050434317</v>
      </c>
      <c r="E55" s="1">
        <f t="shared" si="4"/>
        <v>148356.30348186547</v>
      </c>
      <c r="G55" s="3">
        <v>45</v>
      </c>
      <c r="H55" s="1">
        <f t="shared" si="13"/>
        <v>-244125</v>
      </c>
      <c r="I55" s="1">
        <f t="shared" si="5"/>
        <v>-343.80937499999999</v>
      </c>
      <c r="J55" s="1">
        <f t="shared" si="6"/>
        <v>353410.85050434317</v>
      </c>
      <c r="K55" s="1">
        <f t="shared" si="7"/>
        <v>140387.85330967818</v>
      </c>
      <c r="M55" s="3">
        <v>45</v>
      </c>
      <c r="N55" s="1">
        <f t="shared" si="14"/>
        <v>-266711.32442237774</v>
      </c>
      <c r="O55" s="1">
        <f t="shared" si="1"/>
        <v>-401.45178189484864</v>
      </c>
      <c r="P55" s="1">
        <f t="shared" si="8"/>
        <v>353410.85050434317</v>
      </c>
      <c r="Q55" s="1">
        <f t="shared" si="9"/>
        <v>164002.32344845386</v>
      </c>
      <c r="S55" s="3">
        <v>45</v>
      </c>
      <c r="T55" s="1">
        <f t="shared" si="15"/>
        <v>-263500.00000000029</v>
      </c>
      <c r="U55" s="1">
        <f t="shared" si="2"/>
        <v>-396.92916666666702</v>
      </c>
      <c r="V55" s="1">
        <f t="shared" si="10"/>
        <v>353410.85050434317</v>
      </c>
      <c r="W55" s="1">
        <f t="shared" si="11"/>
        <v>160460.79003859343</v>
      </c>
    </row>
    <row r="56" spans="1:23" x14ac:dyDescent="0.25">
      <c r="A56" s="3">
        <v>46</v>
      </c>
      <c r="B56" s="1">
        <f t="shared" si="12"/>
        <v>-250715.93824670516</v>
      </c>
      <c r="C56" s="1">
        <f t="shared" si="0"/>
        <v>-353.09161303077639</v>
      </c>
      <c r="D56" s="1">
        <f t="shared" si="3"/>
        <v>354441.63215164753</v>
      </c>
      <c r="E56" s="1">
        <f t="shared" si="4"/>
        <v>149733.18828926847</v>
      </c>
      <c r="G56" s="3">
        <v>46</v>
      </c>
      <c r="H56" s="1">
        <f t="shared" si="13"/>
        <v>-243350</v>
      </c>
      <c r="I56" s="1">
        <f t="shared" si="5"/>
        <v>-342.71791666666667</v>
      </c>
      <c r="J56" s="1">
        <f t="shared" si="6"/>
        <v>354441.63215164753</v>
      </c>
      <c r="K56" s="1">
        <f t="shared" si="7"/>
        <v>141589.06453731796</v>
      </c>
      <c r="M56" s="3">
        <v>46</v>
      </c>
      <c r="N56" s="1">
        <f t="shared" si="14"/>
        <v>-266429.30588742462</v>
      </c>
      <c r="O56" s="1">
        <f t="shared" si="1"/>
        <v>-401.05460579145631</v>
      </c>
      <c r="P56" s="1">
        <f t="shared" si="8"/>
        <v>354441.63215164753</v>
      </c>
      <c r="Q56" s="1">
        <f t="shared" si="9"/>
        <v>165775.53335172188</v>
      </c>
      <c r="S56" s="3">
        <v>46</v>
      </c>
      <c r="T56" s="1">
        <f t="shared" si="15"/>
        <v>-263155.55555555585</v>
      </c>
      <c r="U56" s="1">
        <f t="shared" si="2"/>
        <v>-396.44407407407448</v>
      </c>
      <c r="V56" s="1">
        <f t="shared" si="10"/>
        <v>354441.63215164753</v>
      </c>
      <c r="W56" s="1">
        <f t="shared" si="11"/>
        <v>162155.92279530005</v>
      </c>
    </row>
    <row r="57" spans="1:23" x14ac:dyDescent="0.25">
      <c r="A57" s="3">
        <v>47</v>
      </c>
      <c r="B57" s="1">
        <f t="shared" si="12"/>
        <v>-250080.50289682805</v>
      </c>
      <c r="C57" s="1">
        <f t="shared" si="0"/>
        <v>-352.19670824636614</v>
      </c>
      <c r="D57" s="1">
        <f t="shared" si="3"/>
        <v>355475.42024542316</v>
      </c>
      <c r="E57" s="1">
        <f t="shared" si="4"/>
        <v>151118.10492471463</v>
      </c>
      <c r="G57" s="3">
        <v>47</v>
      </c>
      <c r="H57" s="1">
        <f t="shared" si="13"/>
        <v>-242575</v>
      </c>
      <c r="I57" s="1">
        <f t="shared" si="5"/>
        <v>-341.62645833333335</v>
      </c>
      <c r="J57" s="1">
        <f t="shared" si="6"/>
        <v>355475.42024542316</v>
      </c>
      <c r="K57" s="1">
        <f t="shared" si="7"/>
        <v>142798.37428878565</v>
      </c>
      <c r="M57" s="3">
        <v>47</v>
      </c>
      <c r="N57" s="1">
        <f t="shared" si="14"/>
        <v>-266146.89017636812</v>
      </c>
      <c r="O57" s="1">
        <f t="shared" si="1"/>
        <v>-400.65687033171844</v>
      </c>
      <c r="P57" s="1">
        <f t="shared" si="8"/>
        <v>355475.42024542316</v>
      </c>
      <c r="Q57" s="1">
        <f t="shared" si="9"/>
        <v>167559.08697942563</v>
      </c>
      <c r="S57" s="3">
        <v>47</v>
      </c>
      <c r="T57" s="1">
        <f t="shared" si="15"/>
        <v>-262811.11111111142</v>
      </c>
      <c r="U57" s="1">
        <f t="shared" si="2"/>
        <v>-395.95898148148194</v>
      </c>
      <c r="V57" s="1">
        <f t="shared" si="10"/>
        <v>355475.42024542316</v>
      </c>
      <c r="W57" s="1">
        <f t="shared" si="11"/>
        <v>163861.42891901339</v>
      </c>
    </row>
    <row r="58" spans="1:23" x14ac:dyDescent="0.25">
      <c r="A58" s="3">
        <v>48</v>
      </c>
      <c r="B58" s="1">
        <f t="shared" si="12"/>
        <v>-249444.17264216652</v>
      </c>
      <c r="C58" s="1">
        <f t="shared" si="0"/>
        <v>-351.3005431377178</v>
      </c>
      <c r="D58" s="1">
        <f t="shared" si="3"/>
        <v>356512.22355447232</v>
      </c>
      <c r="E58" s="1">
        <f t="shared" si="4"/>
        <v>152511.10024053423</v>
      </c>
      <c r="G58" s="3">
        <v>48</v>
      </c>
      <c r="H58" s="1">
        <f t="shared" si="13"/>
        <v>-241800</v>
      </c>
      <c r="I58" s="1">
        <f t="shared" si="5"/>
        <v>-340.53499999999997</v>
      </c>
      <c r="J58" s="1">
        <f t="shared" si="6"/>
        <v>356512.22355447232</v>
      </c>
      <c r="K58" s="1">
        <f t="shared" si="7"/>
        <v>144015.82980547025</v>
      </c>
      <c r="M58" s="3">
        <v>48</v>
      </c>
      <c r="N58" s="1">
        <f t="shared" si="14"/>
        <v>-265864.07672985189</v>
      </c>
      <c r="O58" s="1">
        <f t="shared" si="1"/>
        <v>-400.2585747278747</v>
      </c>
      <c r="P58" s="1">
        <f t="shared" si="8"/>
        <v>356512.22355447232</v>
      </c>
      <c r="Q58" s="1">
        <f t="shared" si="9"/>
        <v>169353.04466995766</v>
      </c>
      <c r="S58" s="3">
        <v>48</v>
      </c>
      <c r="T58" s="1">
        <f t="shared" si="15"/>
        <v>-262466.66666666698</v>
      </c>
      <c r="U58" s="1">
        <f t="shared" si="2"/>
        <v>-395.47388888888929</v>
      </c>
      <c r="V58" s="1">
        <f t="shared" si="10"/>
        <v>356512.22355447232</v>
      </c>
      <c r="W58" s="1">
        <f t="shared" si="11"/>
        <v>165577.36892104096</v>
      </c>
    </row>
    <row r="59" spans="1:23" x14ac:dyDescent="0.25">
      <c r="A59" s="3">
        <v>49</v>
      </c>
      <c r="B59" s="1">
        <f t="shared" si="12"/>
        <v>-248806.94622239633</v>
      </c>
      <c r="C59" s="1">
        <f t="shared" si="0"/>
        <v>-350.40311592987479</v>
      </c>
      <c r="D59" s="1">
        <f t="shared" si="3"/>
        <v>357552.05087317288</v>
      </c>
      <c r="E59" s="1">
        <f t="shared" si="4"/>
        <v>153912.22136236279</v>
      </c>
      <c r="G59" s="3">
        <v>49</v>
      </c>
      <c r="H59" s="1">
        <f t="shared" si="13"/>
        <v>-241025</v>
      </c>
      <c r="I59" s="1">
        <f t="shared" si="5"/>
        <v>-339.44354166666665</v>
      </c>
      <c r="J59" s="1">
        <f t="shared" si="6"/>
        <v>357552.05087317288</v>
      </c>
      <c r="K59" s="1">
        <f t="shared" si="7"/>
        <v>145241.47860433548</v>
      </c>
      <c r="M59" s="3">
        <v>49</v>
      </c>
      <c r="N59" s="1">
        <f t="shared" si="14"/>
        <v>-265580.86498773179</v>
      </c>
      <c r="O59" s="1">
        <f t="shared" si="1"/>
        <v>-399.85971819105555</v>
      </c>
      <c r="P59" s="1">
        <f t="shared" si="8"/>
        <v>357552.05087317288</v>
      </c>
      <c r="Q59" s="1">
        <f t="shared" si="9"/>
        <v>171157.46711368446</v>
      </c>
      <c r="S59" s="3">
        <v>49</v>
      </c>
      <c r="T59" s="1">
        <f t="shared" si="15"/>
        <v>-262122.22222222254</v>
      </c>
      <c r="U59" s="1">
        <f t="shared" si="2"/>
        <v>-394.98879629629675</v>
      </c>
      <c r="V59" s="1">
        <f t="shared" si="10"/>
        <v>357552.05087317288</v>
      </c>
      <c r="W59" s="1">
        <f t="shared" si="11"/>
        <v>167303.80366567298</v>
      </c>
    </row>
    <row r="60" spans="1:23" x14ac:dyDescent="0.25">
      <c r="A60" s="3">
        <v>50</v>
      </c>
      <c r="B60" s="1">
        <f t="shared" si="12"/>
        <v>-248168.8223754183</v>
      </c>
      <c r="C60" s="1">
        <f t="shared" si="0"/>
        <v>-349.50442484538075</v>
      </c>
      <c r="D60" s="1">
        <f t="shared" si="3"/>
        <v>358594.91102155298</v>
      </c>
      <c r="E60" s="1">
        <f t="shared" si="4"/>
        <v>155321.51569073534</v>
      </c>
      <c r="G60" s="3">
        <v>50</v>
      </c>
      <c r="H60" s="1">
        <f t="shared" si="13"/>
        <v>-240250</v>
      </c>
      <c r="I60" s="1">
        <f t="shared" si="5"/>
        <v>-338.35208333333327</v>
      </c>
      <c r="J60" s="1">
        <f t="shared" si="6"/>
        <v>358594.91102155298</v>
      </c>
      <c r="K60" s="1">
        <f t="shared" si="7"/>
        <v>146475.36847952745</v>
      </c>
      <c r="M60" s="3">
        <v>50</v>
      </c>
      <c r="N60" s="1">
        <f t="shared" si="14"/>
        <v>-265297.25438907486</v>
      </c>
      <c r="O60" s="1">
        <f t="shared" si="1"/>
        <v>-399.46029993128042</v>
      </c>
      <c r="P60" s="1">
        <f t="shared" si="8"/>
        <v>358594.91102155298</v>
      </c>
      <c r="Q60" s="1">
        <f t="shared" si="9"/>
        <v>172972.41535499966</v>
      </c>
      <c r="S60" s="3">
        <v>50</v>
      </c>
      <c r="T60" s="1">
        <f t="shared" si="15"/>
        <v>-261777.7777777781</v>
      </c>
      <c r="U60" s="1">
        <f t="shared" si="2"/>
        <v>-394.5037037037041</v>
      </c>
      <c r="V60" s="1">
        <f t="shared" si="10"/>
        <v>358594.91102155298</v>
      </c>
      <c r="W60" s="1">
        <f t="shared" si="11"/>
        <v>169040.79437224127</v>
      </c>
    </row>
    <row r="61" spans="1:23" x14ac:dyDescent="0.25">
      <c r="A61" s="3">
        <v>51</v>
      </c>
      <c r="B61" s="1">
        <f t="shared" si="12"/>
        <v>-247529.79983735579</v>
      </c>
      <c r="C61" s="1">
        <f t="shared" si="0"/>
        <v>-348.60446810427607</v>
      </c>
      <c r="D61" s="1">
        <f t="shared" si="3"/>
        <v>359640.81284536584</v>
      </c>
      <c r="E61" s="1">
        <f t="shared" si="4"/>
        <v>156739.03090269008</v>
      </c>
      <c r="G61" s="3">
        <v>51</v>
      </c>
      <c r="H61" s="1">
        <f t="shared" si="13"/>
        <v>-239475</v>
      </c>
      <c r="I61" s="1">
        <f t="shared" si="5"/>
        <v>-337.26062499999995</v>
      </c>
      <c r="J61" s="1">
        <f t="shared" si="6"/>
        <v>359640.81284536584</v>
      </c>
      <c r="K61" s="1">
        <f t="shared" si="7"/>
        <v>147717.54750399137</v>
      </c>
      <c r="M61" s="3">
        <v>51</v>
      </c>
      <c r="N61" s="1">
        <f t="shared" si="14"/>
        <v>-265013.24437215819</v>
      </c>
      <c r="O61" s="1">
        <f t="shared" si="1"/>
        <v>-399.06031915745609</v>
      </c>
      <c r="P61" s="1">
        <f t="shared" si="8"/>
        <v>359640.81284536584</v>
      </c>
      <c r="Q61" s="1">
        <f t="shared" si="9"/>
        <v>174797.95079438921</v>
      </c>
      <c r="S61" s="3">
        <v>51</v>
      </c>
      <c r="T61" s="1">
        <f t="shared" si="15"/>
        <v>-261433.33333333366</v>
      </c>
      <c r="U61" s="1">
        <f t="shared" si="2"/>
        <v>-394.01861111111157</v>
      </c>
      <c r="V61" s="1">
        <f t="shared" si="10"/>
        <v>359640.81284536584</v>
      </c>
      <c r="W61" s="1">
        <f t="shared" si="11"/>
        <v>170788.40261719047</v>
      </c>
    </row>
    <row r="62" spans="1:23" x14ac:dyDescent="0.25">
      <c r="A62" s="3">
        <v>52</v>
      </c>
      <c r="B62" s="1">
        <f t="shared" si="12"/>
        <v>-246889.87734255218</v>
      </c>
      <c r="C62" s="1">
        <f t="shared" si="0"/>
        <v>-347.70324392409429</v>
      </c>
      <c r="D62" s="1">
        <f t="shared" si="3"/>
        <v>360689.76521616481</v>
      </c>
      <c r="E62" s="1">
        <f t="shared" si="4"/>
        <v>158164.81495338122</v>
      </c>
      <c r="G62" s="3">
        <v>52</v>
      </c>
      <c r="H62" s="1">
        <f t="shared" si="13"/>
        <v>-238700</v>
      </c>
      <c r="I62" s="1">
        <f t="shared" si="5"/>
        <v>-336.16916666666663</v>
      </c>
      <c r="J62" s="1">
        <f t="shared" si="6"/>
        <v>360689.76521616481</v>
      </c>
      <c r="K62" s="1">
        <f t="shared" si="7"/>
        <v>148968.06403109801</v>
      </c>
      <c r="M62" s="3">
        <v>52</v>
      </c>
      <c r="N62" s="1">
        <f t="shared" si="14"/>
        <v>-264728.83437446767</v>
      </c>
      <c r="O62" s="1">
        <f t="shared" si="1"/>
        <v>-398.65977507737529</v>
      </c>
      <c r="P62" s="1">
        <f t="shared" si="8"/>
        <v>360689.76521616481</v>
      </c>
      <c r="Q62" s="1">
        <f t="shared" si="9"/>
        <v>176634.13519050853</v>
      </c>
      <c r="S62" s="3">
        <v>52</v>
      </c>
      <c r="T62" s="1">
        <f t="shared" si="15"/>
        <v>-261088.88888888923</v>
      </c>
      <c r="U62" s="1">
        <f t="shared" si="2"/>
        <v>-393.53351851851897</v>
      </c>
      <c r="V62" s="1">
        <f t="shared" si="10"/>
        <v>360689.76521616481</v>
      </c>
      <c r="W62" s="1">
        <f t="shared" si="11"/>
        <v>172546.69033616112</v>
      </c>
    </row>
    <row r="63" spans="1:23" x14ac:dyDescent="0.25">
      <c r="A63" s="3">
        <v>53</v>
      </c>
      <c r="B63" s="1">
        <f t="shared" si="12"/>
        <v>-246249.05362356838</v>
      </c>
      <c r="C63" s="1">
        <f t="shared" si="0"/>
        <v>-346.80075051985881</v>
      </c>
      <c r="D63" s="1">
        <f t="shared" si="3"/>
        <v>361741.77703137865</v>
      </c>
      <c r="E63" s="1">
        <f t="shared" si="4"/>
        <v>159598.91607770137</v>
      </c>
      <c r="G63" s="3">
        <v>53</v>
      </c>
      <c r="H63" s="1">
        <f t="shared" si="13"/>
        <v>-237925</v>
      </c>
      <c r="I63" s="1">
        <f t="shared" si="5"/>
        <v>-335.07770833333331</v>
      </c>
      <c r="J63" s="1">
        <f t="shared" si="6"/>
        <v>361741.77703137865</v>
      </c>
      <c r="K63" s="1">
        <f t="shared" si="7"/>
        <v>150226.96669627941</v>
      </c>
      <c r="M63" s="3">
        <v>53</v>
      </c>
      <c r="N63" s="1">
        <f t="shared" si="14"/>
        <v>-264444.02383269707</v>
      </c>
      <c r="O63" s="1">
        <f t="shared" si="1"/>
        <v>-398.25866689771499</v>
      </c>
      <c r="P63" s="1">
        <f t="shared" si="8"/>
        <v>361741.77703137865</v>
      </c>
      <c r="Q63" s="1">
        <f t="shared" si="9"/>
        <v>178481.03066227186</v>
      </c>
      <c r="S63" s="3">
        <v>53</v>
      </c>
      <c r="T63" s="1">
        <f t="shared" si="15"/>
        <v>-260744.44444444479</v>
      </c>
      <c r="U63" s="1">
        <f t="shared" si="2"/>
        <v>-393.04842592592638</v>
      </c>
      <c r="V63" s="1">
        <f t="shared" si="10"/>
        <v>361741.77703137865</v>
      </c>
      <c r="W63" s="1">
        <f t="shared" si="11"/>
        <v>174315.71982608503</v>
      </c>
    </row>
    <row r="64" spans="1:23" x14ac:dyDescent="0.25">
      <c r="A64" s="3">
        <v>54</v>
      </c>
      <c r="B64" s="1">
        <f t="shared" si="12"/>
        <v>-245607.32741118033</v>
      </c>
      <c r="C64" s="1">
        <f t="shared" si="0"/>
        <v>-345.89698610407891</v>
      </c>
      <c r="D64" s="1">
        <f t="shared" si="3"/>
        <v>362796.85721438687</v>
      </c>
      <c r="E64" s="1">
        <f t="shared" si="4"/>
        <v>161041.38279191341</v>
      </c>
      <c r="G64" s="3">
        <v>54</v>
      </c>
      <c r="H64" s="1">
        <f t="shared" si="13"/>
        <v>-237150</v>
      </c>
      <c r="I64" s="1">
        <f t="shared" si="5"/>
        <v>-333.98624999999998</v>
      </c>
      <c r="J64" s="1">
        <f t="shared" si="6"/>
        <v>362796.85721438687</v>
      </c>
      <c r="K64" s="1">
        <f t="shared" si="7"/>
        <v>151494.30441867441</v>
      </c>
      <c r="M64" s="3">
        <v>54</v>
      </c>
      <c r="N64" s="1">
        <f t="shared" si="14"/>
        <v>-264158.81218274683</v>
      </c>
      <c r="O64" s="1">
        <f t="shared" si="1"/>
        <v>-397.8569938240351</v>
      </c>
      <c r="P64" s="1">
        <f t="shared" si="8"/>
        <v>362796.85721438687</v>
      </c>
      <c r="Q64" s="1">
        <f t="shared" si="9"/>
        <v>180338.69969095383</v>
      </c>
      <c r="S64" s="3">
        <v>54</v>
      </c>
      <c r="T64" s="1">
        <f t="shared" si="15"/>
        <v>-260400.00000000035</v>
      </c>
      <c r="U64" s="1">
        <f t="shared" si="2"/>
        <v>-392.56333333333384</v>
      </c>
      <c r="V64" s="1">
        <f t="shared" si="10"/>
        <v>362796.85721438687</v>
      </c>
      <c r="W64" s="1">
        <f t="shared" si="11"/>
        <v>176095.55374729275</v>
      </c>
    </row>
    <row r="65" spans="1:23" x14ac:dyDescent="0.25">
      <c r="A65" s="3">
        <v>55</v>
      </c>
      <c r="B65" s="1">
        <f t="shared" si="12"/>
        <v>-244964.69743437652</v>
      </c>
      <c r="C65" s="1">
        <f t="shared" si="0"/>
        <v>-344.99194888674691</v>
      </c>
      <c r="D65" s="1">
        <f t="shared" si="3"/>
        <v>363855.01471459551</v>
      </c>
      <c r="E65" s="1">
        <f t="shared" si="4"/>
        <v>162492.26389529166</v>
      </c>
      <c r="G65" s="3">
        <v>55</v>
      </c>
      <c r="H65" s="1">
        <f t="shared" si="13"/>
        <v>-236375</v>
      </c>
      <c r="I65" s="1">
        <f t="shared" si="5"/>
        <v>-332.89479166666666</v>
      </c>
      <c r="J65" s="1">
        <f t="shared" si="6"/>
        <v>363855.01471459551</v>
      </c>
      <c r="K65" s="1">
        <f t="shared" si="7"/>
        <v>152770.12640278332</v>
      </c>
      <c r="M65" s="3">
        <v>55</v>
      </c>
      <c r="N65" s="1">
        <f t="shared" si="14"/>
        <v>-263873.19885972288</v>
      </c>
      <c r="O65" s="1">
        <f t="shared" si="1"/>
        <v>-397.45475506077639</v>
      </c>
      <c r="P65" s="1">
        <f t="shared" si="8"/>
        <v>363855.01471459551</v>
      </c>
      <c r="Q65" s="1">
        <f t="shared" si="9"/>
        <v>182207.2051223031</v>
      </c>
      <c r="S65" s="3">
        <v>55</v>
      </c>
      <c r="T65" s="1">
        <f t="shared" si="15"/>
        <v>-260055.55555555591</v>
      </c>
      <c r="U65" s="1">
        <f t="shared" si="2"/>
        <v>-392.07824074074119</v>
      </c>
      <c r="V65" s="1">
        <f t="shared" si="10"/>
        <v>363855.01471459551</v>
      </c>
      <c r="W65" s="1">
        <f t="shared" si="11"/>
        <v>177886.25512563344</v>
      </c>
    </row>
    <row r="66" spans="1:23" x14ac:dyDescent="0.25">
      <c r="A66" s="3">
        <v>56</v>
      </c>
      <c r="B66" s="1">
        <f t="shared" si="12"/>
        <v>-244321.16242035537</v>
      </c>
      <c r="C66" s="1">
        <f t="shared" si="0"/>
        <v>-344.08563707533381</v>
      </c>
      <c r="D66" s="1">
        <f t="shared" si="3"/>
        <v>364916.25850751309</v>
      </c>
      <c r="E66" s="1">
        <f t="shared" si="4"/>
        <v>163951.60847177295</v>
      </c>
      <c r="G66" s="3">
        <v>56</v>
      </c>
      <c r="H66" s="1">
        <f t="shared" si="13"/>
        <v>-235600</v>
      </c>
      <c r="I66" s="1">
        <f t="shared" si="5"/>
        <v>-331.80333333333328</v>
      </c>
      <c r="J66" s="1">
        <f t="shared" si="6"/>
        <v>364916.25850751309</v>
      </c>
      <c r="K66" s="1">
        <f t="shared" si="7"/>
        <v>154054.4821401329</v>
      </c>
      <c r="M66" s="3">
        <v>56</v>
      </c>
      <c r="N66" s="1">
        <f t="shared" si="14"/>
        <v>-263587.1832979357</v>
      </c>
      <c r="O66" s="1">
        <f t="shared" si="1"/>
        <v>-397.05194981125942</v>
      </c>
      <c r="P66" s="1">
        <f t="shared" si="8"/>
        <v>364916.25850751309</v>
      </c>
      <c r="Q66" s="1">
        <f t="shared" si="9"/>
        <v>184086.61016866859</v>
      </c>
      <c r="S66" s="3">
        <v>56</v>
      </c>
      <c r="T66" s="1">
        <f t="shared" si="15"/>
        <v>-259711.11111111147</v>
      </c>
      <c r="U66" s="1">
        <f t="shared" si="2"/>
        <v>-391.59314814814866</v>
      </c>
      <c r="V66" s="1">
        <f t="shared" si="10"/>
        <v>364916.25850751309</v>
      </c>
      <c r="W66" s="1">
        <f t="shared" si="11"/>
        <v>179687.88735460705</v>
      </c>
    </row>
    <row r="67" spans="1:23" x14ac:dyDescent="0.25">
      <c r="A67" s="3">
        <v>57</v>
      </c>
      <c r="B67" s="1">
        <f t="shared" si="12"/>
        <v>-243676.7210945228</v>
      </c>
      <c r="C67" s="1">
        <f t="shared" si="0"/>
        <v>-343.17804887478627</v>
      </c>
      <c r="D67" s="1">
        <f t="shared" si="3"/>
        <v>365980.59759482666</v>
      </c>
      <c r="E67" s="1">
        <f t="shared" si="4"/>
        <v>165419.46589161706</v>
      </c>
      <c r="G67" s="3">
        <v>57</v>
      </c>
      <c r="H67" s="1">
        <f t="shared" si="13"/>
        <v>-234825</v>
      </c>
      <c r="I67" s="1">
        <f t="shared" si="5"/>
        <v>-330.71187499999996</v>
      </c>
      <c r="J67" s="1">
        <f t="shared" si="6"/>
        <v>365980.59759482666</v>
      </c>
      <c r="K67" s="1">
        <f t="shared" si="7"/>
        <v>155347.42141095034</v>
      </c>
      <c r="M67" s="3">
        <v>57</v>
      </c>
      <c r="N67" s="1">
        <f t="shared" si="14"/>
        <v>-263300.76493089902</v>
      </c>
      <c r="O67" s="1">
        <f t="shared" si="1"/>
        <v>-396.64857727768276</v>
      </c>
      <c r="P67" s="1">
        <f t="shared" si="8"/>
        <v>365980.59759482666</v>
      </c>
      <c r="Q67" s="1">
        <f t="shared" si="9"/>
        <v>185976.97841113785</v>
      </c>
      <c r="S67" s="3">
        <v>57</v>
      </c>
      <c r="T67" s="1">
        <f t="shared" si="15"/>
        <v>-259366.66666666704</v>
      </c>
      <c r="U67" s="1">
        <f t="shared" si="2"/>
        <v>-391.10805555555606</v>
      </c>
      <c r="V67" s="1">
        <f t="shared" si="10"/>
        <v>365980.59759482666</v>
      </c>
      <c r="W67" s="1">
        <f t="shared" si="11"/>
        <v>181500.51419750895</v>
      </c>
    </row>
    <row r="68" spans="1:23" x14ac:dyDescent="0.25">
      <c r="A68" s="3">
        <v>58</v>
      </c>
      <c r="B68" s="1">
        <f t="shared" si="12"/>
        <v>-243031.37218048968</v>
      </c>
      <c r="C68" s="1">
        <f t="shared" si="0"/>
        <v>-342.26918248752298</v>
      </c>
      <c r="D68" s="1">
        <f t="shared" si="3"/>
        <v>367048.04100447823</v>
      </c>
      <c r="E68" s="1">
        <f t="shared" si="4"/>
        <v>166895.88581307692</v>
      </c>
      <c r="G68" s="3">
        <v>58</v>
      </c>
      <c r="H68" s="1">
        <f t="shared" si="13"/>
        <v>-234050</v>
      </c>
      <c r="I68" s="1">
        <f t="shared" si="5"/>
        <v>-329.62041666666664</v>
      </c>
      <c r="J68" s="1">
        <f t="shared" si="6"/>
        <v>367048.04100447823</v>
      </c>
      <c r="K68" s="1">
        <f t="shared" si="7"/>
        <v>156648.99428584756</v>
      </c>
      <c r="M68" s="3">
        <v>58</v>
      </c>
      <c r="N68" s="1">
        <f t="shared" si="14"/>
        <v>-263013.94319132873</v>
      </c>
      <c r="O68" s="1">
        <f t="shared" si="1"/>
        <v>-396.24463666112126</v>
      </c>
      <c r="P68" s="1">
        <f t="shared" si="8"/>
        <v>367048.04100447823</v>
      </c>
      <c r="Q68" s="1">
        <f t="shared" si="9"/>
        <v>187878.3738016882</v>
      </c>
      <c r="S68" s="3">
        <v>58</v>
      </c>
      <c r="T68" s="1">
        <f t="shared" si="15"/>
        <v>-259022.2222222226</v>
      </c>
      <c r="U68" s="1">
        <f t="shared" si="2"/>
        <v>-390.62296296296347</v>
      </c>
      <c r="V68" s="1">
        <f t="shared" si="10"/>
        <v>367048.04100447823</v>
      </c>
      <c r="W68" s="1">
        <f t="shared" si="11"/>
        <v>183324.19978958703</v>
      </c>
    </row>
    <row r="69" spans="1:23" x14ac:dyDescent="0.25">
      <c r="A69" s="3">
        <v>59</v>
      </c>
      <c r="B69" s="1">
        <f t="shared" si="12"/>
        <v>-242385.11440006932</v>
      </c>
      <c r="C69" s="1">
        <f t="shared" si="0"/>
        <v>-341.35903611343093</v>
      </c>
      <c r="D69" s="1">
        <f t="shared" si="3"/>
        <v>368118.5977907413</v>
      </c>
      <c r="E69" s="1">
        <f t="shared" si="4"/>
        <v>168380.91818407865</v>
      </c>
      <c r="G69" s="3">
        <v>59</v>
      </c>
      <c r="H69" s="1">
        <f t="shared" si="13"/>
        <v>-233275</v>
      </c>
      <c r="I69" s="1">
        <f t="shared" si="5"/>
        <v>-328.52895833333326</v>
      </c>
      <c r="J69" s="1">
        <f t="shared" si="6"/>
        <v>368118.5977907413</v>
      </c>
      <c r="K69" s="1">
        <f t="shared" si="7"/>
        <v>157959.25112751499</v>
      </c>
      <c r="M69" s="3">
        <v>59</v>
      </c>
      <c r="N69" s="1">
        <f t="shared" si="14"/>
        <v>-262726.71751114191</v>
      </c>
      <c r="O69" s="1">
        <f t="shared" si="1"/>
        <v>-395.84012716152483</v>
      </c>
      <c r="P69" s="1">
        <f t="shared" si="8"/>
        <v>368118.5977907413</v>
      </c>
      <c r="Q69" s="1">
        <f t="shared" si="9"/>
        <v>189790.86066535008</v>
      </c>
      <c r="S69" s="3">
        <v>59</v>
      </c>
      <c r="T69" s="1">
        <f t="shared" si="15"/>
        <v>-258677.77777777816</v>
      </c>
      <c r="U69" s="1">
        <f t="shared" si="2"/>
        <v>-390.13787037037093</v>
      </c>
      <c r="V69" s="1">
        <f t="shared" si="10"/>
        <v>368118.5977907413</v>
      </c>
      <c r="W69" s="1">
        <f t="shared" si="11"/>
        <v>185159.00864021148</v>
      </c>
    </row>
    <row r="70" spans="1:23" x14ac:dyDescent="0.25">
      <c r="A70" s="3">
        <v>60</v>
      </c>
      <c r="B70" s="1">
        <f t="shared" si="12"/>
        <v>-241737.94647327485</v>
      </c>
      <c r="C70" s="1">
        <f t="shared" si="0"/>
        <v>-340.44760794986206</v>
      </c>
      <c r="D70" s="1">
        <f t="shared" si="3"/>
        <v>369192.27703429764</v>
      </c>
      <c r="E70" s="1">
        <f t="shared" si="4"/>
        <v>169874.61324391121</v>
      </c>
      <c r="G70" s="3">
        <v>60</v>
      </c>
      <c r="H70" s="1">
        <f t="shared" si="13"/>
        <v>-232500</v>
      </c>
      <c r="I70" s="1">
        <f t="shared" si="5"/>
        <v>-327.43749999999994</v>
      </c>
      <c r="J70" s="1">
        <f t="shared" si="6"/>
        <v>369192.27703429764</v>
      </c>
      <c r="K70" s="1">
        <f t="shared" si="7"/>
        <v>159278.24259242549</v>
      </c>
      <c r="M70" s="3">
        <v>60</v>
      </c>
      <c r="N70" s="1">
        <f t="shared" si="14"/>
        <v>-262439.08732145547</v>
      </c>
      <c r="O70" s="1">
        <f t="shared" si="1"/>
        <v>-395.43504797771641</v>
      </c>
      <c r="P70" s="1">
        <f t="shared" si="8"/>
        <v>369192.27703429764</v>
      </c>
      <c r="Q70" s="1">
        <f t="shared" si="9"/>
        <v>191714.50370238331</v>
      </c>
      <c r="S70" s="3">
        <v>60</v>
      </c>
      <c r="T70" s="1">
        <f t="shared" si="15"/>
        <v>-258333.33333333372</v>
      </c>
      <c r="U70" s="1">
        <f t="shared" si="2"/>
        <v>-389.65277777777828</v>
      </c>
      <c r="V70" s="1">
        <f t="shared" si="10"/>
        <v>369192.27703429764</v>
      </c>
      <c r="W70" s="1">
        <f t="shared" si="11"/>
        <v>187005.00563505717</v>
      </c>
    </row>
    <row r="71" spans="1:23" x14ac:dyDescent="0.25">
      <c r="A71" s="3">
        <v>61</v>
      </c>
      <c r="B71" s="1">
        <f t="shared" si="12"/>
        <v>-241089.86711831682</v>
      </c>
      <c r="C71" s="1">
        <f t="shared" si="0"/>
        <v>-339.53489619162946</v>
      </c>
      <c r="D71" s="1">
        <f t="shared" si="3"/>
        <v>370269.08784231433</v>
      </c>
      <c r="E71" s="1">
        <f t="shared" si="4"/>
        <v>171377.02152492612</v>
      </c>
      <c r="G71" s="3">
        <v>61</v>
      </c>
      <c r="H71" s="1">
        <f t="shared" si="13"/>
        <v>-231725</v>
      </c>
      <c r="I71" s="1">
        <f t="shared" si="5"/>
        <v>-326.34604166666662</v>
      </c>
      <c r="J71" s="1">
        <f t="shared" si="6"/>
        <v>370269.08784231433</v>
      </c>
      <c r="K71" s="1">
        <f t="shared" si="7"/>
        <v>160606.01963254798</v>
      </c>
      <c r="M71" s="3">
        <v>61</v>
      </c>
      <c r="N71" s="1">
        <f t="shared" si="14"/>
        <v>-262151.05205258523</v>
      </c>
      <c r="O71" s="1">
        <f t="shared" si="1"/>
        <v>-395.02939830739086</v>
      </c>
      <c r="P71" s="1">
        <f t="shared" si="8"/>
        <v>370269.08784231433</v>
      </c>
      <c r="Q71" s="1">
        <f t="shared" si="9"/>
        <v>193649.36799046592</v>
      </c>
      <c r="S71" s="3">
        <v>61</v>
      </c>
      <c r="T71" s="1">
        <f t="shared" si="15"/>
        <v>-257988.88888888928</v>
      </c>
      <c r="U71" s="1">
        <f t="shared" si="2"/>
        <v>-389.16768518518575</v>
      </c>
      <c r="V71" s="1">
        <f t="shared" si="10"/>
        <v>370269.08784231433</v>
      </c>
      <c r="W71" s="1">
        <f t="shared" si="11"/>
        <v>188862.25603829871</v>
      </c>
    </row>
    <row r="72" spans="1:23" x14ac:dyDescent="0.25">
      <c r="A72" s="3">
        <v>62</v>
      </c>
      <c r="B72" s="1">
        <f t="shared" si="12"/>
        <v>-240440.87505160054</v>
      </c>
      <c r="C72" s="1">
        <f t="shared" si="0"/>
        <v>-338.62089903100406</v>
      </c>
      <c r="D72" s="1">
        <f t="shared" si="3"/>
        <v>371349.0393485211</v>
      </c>
      <c r="E72" s="1">
        <f t="shared" si="4"/>
        <v>172888.19385424696</v>
      </c>
      <c r="G72" s="3">
        <v>62</v>
      </c>
      <c r="H72" s="1">
        <f t="shared" si="13"/>
        <v>-230950</v>
      </c>
      <c r="I72" s="1">
        <f t="shared" si="5"/>
        <v>-325.2545833333333</v>
      </c>
      <c r="J72" s="1">
        <f t="shared" si="6"/>
        <v>371349.0393485211</v>
      </c>
      <c r="K72" s="1">
        <f t="shared" si="7"/>
        <v>161942.63349707119</v>
      </c>
      <c r="M72" s="3">
        <v>62</v>
      </c>
      <c r="N72" s="1">
        <f t="shared" si="14"/>
        <v>-261862.61113404465</v>
      </c>
      <c r="O72" s="1">
        <f t="shared" si="1"/>
        <v>-394.62317734711291</v>
      </c>
      <c r="P72" s="1">
        <f t="shared" si="8"/>
        <v>371349.0393485211</v>
      </c>
      <c r="Q72" s="1">
        <f t="shared" si="9"/>
        <v>195595.51898689568</v>
      </c>
      <c r="S72" s="3">
        <v>62</v>
      </c>
      <c r="T72" s="1">
        <f t="shared" si="15"/>
        <v>-257644.44444444485</v>
      </c>
      <c r="U72" s="1">
        <f t="shared" si="2"/>
        <v>-388.6825925925931</v>
      </c>
      <c r="V72" s="1">
        <f t="shared" si="10"/>
        <v>371349.0393485211</v>
      </c>
      <c r="W72" s="1">
        <f t="shared" si="11"/>
        <v>190730.82549481845</v>
      </c>
    </row>
    <row r="73" spans="1:23" x14ac:dyDescent="0.25">
      <c r="A73" s="3">
        <v>63</v>
      </c>
      <c r="B73" s="1">
        <f t="shared" si="12"/>
        <v>-239790.96898772364</v>
      </c>
      <c r="C73" s="1">
        <f t="shared" si="0"/>
        <v>-337.70561465771078</v>
      </c>
      <c r="D73" s="1">
        <f t="shared" si="3"/>
        <v>372432.14071328763</v>
      </c>
      <c r="E73" s="1">
        <f t="shared" si="4"/>
        <v>174408.18135548884</v>
      </c>
      <c r="G73" s="3">
        <v>63</v>
      </c>
      <c r="H73" s="1">
        <f t="shared" si="13"/>
        <v>-230175</v>
      </c>
      <c r="I73" s="1">
        <f t="shared" si="5"/>
        <v>-324.16312499999998</v>
      </c>
      <c r="J73" s="1">
        <f t="shared" si="6"/>
        <v>372432.14071328763</v>
      </c>
      <c r="K73" s="1">
        <f t="shared" si="7"/>
        <v>163288.13573413744</v>
      </c>
      <c r="M73" s="3">
        <v>63</v>
      </c>
      <c r="N73" s="1">
        <f t="shared" si="14"/>
        <v>-261573.76399454381</v>
      </c>
      <c r="O73" s="1">
        <f t="shared" si="1"/>
        <v>-394.21638429231587</v>
      </c>
      <c r="P73" s="1">
        <f t="shared" si="8"/>
        <v>372432.14071328763</v>
      </c>
      <c r="Q73" s="1">
        <f t="shared" si="9"/>
        <v>197553.02253080462</v>
      </c>
      <c r="S73" s="3">
        <v>63</v>
      </c>
      <c r="T73" s="1">
        <f t="shared" si="15"/>
        <v>-257300.00000000041</v>
      </c>
      <c r="U73" s="1">
        <f t="shared" si="2"/>
        <v>-388.19750000000056</v>
      </c>
      <c r="V73" s="1">
        <f t="shared" si="10"/>
        <v>372432.14071328763</v>
      </c>
      <c r="W73" s="1">
        <f t="shared" si="11"/>
        <v>192610.78003242711</v>
      </c>
    </row>
    <row r="74" spans="1:23" x14ac:dyDescent="0.25">
      <c r="A74" s="3">
        <v>64</v>
      </c>
      <c r="B74" s="1">
        <f t="shared" si="12"/>
        <v>-239140.14763947346</v>
      </c>
      <c r="C74" s="1">
        <f t="shared" ref="C74:C137" si="16">B74*int_a_90/12</f>
        <v>-336.78904125892512</v>
      </c>
      <c r="D74" s="1">
        <f t="shared" si="3"/>
        <v>373518.40112370142</v>
      </c>
      <c r="E74" s="1">
        <f t="shared" si="4"/>
        <v>175937.03545048795</v>
      </c>
      <c r="G74" s="3">
        <v>64</v>
      </c>
      <c r="H74" s="1">
        <f t="shared" si="13"/>
        <v>-229400</v>
      </c>
      <c r="I74" s="1">
        <f t="shared" si="5"/>
        <v>-323.07166666666666</v>
      </c>
      <c r="J74" s="1">
        <f t="shared" si="6"/>
        <v>373518.40112370142</v>
      </c>
      <c r="K74" s="1">
        <f t="shared" si="7"/>
        <v>164642.57819258657</v>
      </c>
      <c r="M74" s="3">
        <v>64</v>
      </c>
      <c r="N74" s="1">
        <f t="shared" si="14"/>
        <v>-261284.51006198817</v>
      </c>
      <c r="O74" s="1">
        <f t="shared" ref="O74:O137" si="17">(N74+P$2)*int_a_90/12-P$3</f>
        <v>-393.80901833730002</v>
      </c>
      <c r="P74" s="1">
        <f t="shared" si="8"/>
        <v>373518.40112370142</v>
      </c>
      <c r="Q74" s="1">
        <f t="shared" si="9"/>
        <v>199521.94484538634</v>
      </c>
      <c r="S74" s="3">
        <v>64</v>
      </c>
      <c r="T74" s="1">
        <f t="shared" si="15"/>
        <v>-256955.55555555597</v>
      </c>
      <c r="U74" s="1">
        <f t="shared" ref="U74:U137" si="18">(T74+V$2)*int_l_90/12-V$3</f>
        <v>-387.71240740740802</v>
      </c>
      <c r="V74" s="1">
        <f t="shared" si="10"/>
        <v>373518.40112370142</v>
      </c>
      <c r="W74" s="1">
        <f t="shared" si="11"/>
        <v>194502.18606409777</v>
      </c>
    </row>
    <row r="75" spans="1:23" x14ac:dyDescent="0.25">
      <c r="A75" s="3">
        <v>65</v>
      </c>
      <c r="B75" s="1">
        <f t="shared" si="12"/>
        <v>-238488.40971782448</v>
      </c>
      <c r="C75" s="1">
        <f t="shared" si="16"/>
        <v>-335.87117701926945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177474.80786104125</v>
      </c>
      <c r="G75" s="3">
        <v>65</v>
      </c>
      <c r="H75" s="1">
        <f t="shared" si="13"/>
        <v>-228625</v>
      </c>
      <c r="I75" s="1">
        <f t="shared" ref="I75:I138" si="21">H75*int_l_90/12</f>
        <v>-321.98020833333334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166006.01302371002</v>
      </c>
      <c r="M75" s="3">
        <v>65</v>
      </c>
      <c r="N75" s="1">
        <f t="shared" si="14"/>
        <v>-260994.84876347752</v>
      </c>
      <c r="O75" s="1">
        <f t="shared" si="17"/>
        <v>-393.40107867523079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201502.35254013649</v>
      </c>
      <c r="S75" s="3">
        <v>65</v>
      </c>
      <c r="T75" s="1">
        <f t="shared" si="15"/>
        <v>-256611.11111111153</v>
      </c>
      <c r="U75" s="1">
        <f t="shared" si="18"/>
        <v>-387.22731481481537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196405.11039021242</v>
      </c>
    </row>
    <row r="76" spans="1:23" x14ac:dyDescent="0.25">
      <c r="A76" s="3">
        <v>66</v>
      </c>
      <c r="B76" s="1">
        <f t="shared" ref="B76:B139" si="28">B75+C$3+C75</f>
        <v>-237835.75393193585</v>
      </c>
      <c r="C76" s="1">
        <f t="shared" si="16"/>
        <v>-334.95202012080961</v>
      </c>
      <c r="D76" s="1">
        <f t="shared" si="19"/>
        <v>375700.43596387701</v>
      </c>
      <c r="E76" s="1">
        <f t="shared" si="20"/>
        <v>179021.55061065609</v>
      </c>
      <c r="G76" s="3">
        <v>66</v>
      </c>
      <c r="H76" s="1">
        <f t="shared" ref="H76:H139" si="29">H75+I$2/360</f>
        <v>-227850</v>
      </c>
      <c r="I76" s="1">
        <f t="shared" si="21"/>
        <v>-320.88874999999996</v>
      </c>
      <c r="J76" s="1">
        <f t="shared" si="22"/>
        <v>375700.43596387701</v>
      </c>
      <c r="K76" s="1">
        <f t="shared" si="23"/>
        <v>167378.49268301498</v>
      </c>
      <c r="M76" s="3">
        <v>66</v>
      </c>
      <c r="N76" s="1">
        <f t="shared" ref="N76:N139" si="30">N75+O$3+(O75+P$3)</f>
        <v>-260704.7795253048</v>
      </c>
      <c r="O76" s="1">
        <f t="shared" si="17"/>
        <v>-392.99256449813754</v>
      </c>
      <c r="P76" s="1">
        <f t="shared" si="24"/>
        <v>375700.43596387701</v>
      </c>
      <c r="Q76" s="1">
        <f t="shared" si="25"/>
        <v>203494.31261310598</v>
      </c>
      <c r="S76" s="3">
        <v>66</v>
      </c>
      <c r="T76" s="1">
        <f t="shared" ref="T76:T139" si="31">T75+U$2/360</f>
        <v>-256266.66666666709</v>
      </c>
      <c r="U76" s="1">
        <f t="shared" si="18"/>
        <v>-386.74222222222284</v>
      </c>
      <c r="V76" s="1">
        <f t="shared" si="26"/>
        <v>375700.43596387701</v>
      </c>
      <c r="W76" s="1">
        <f t="shared" si="27"/>
        <v>198319.62020082201</v>
      </c>
    </row>
    <row r="77" spans="1:23" x14ac:dyDescent="0.25">
      <c r="A77" s="3">
        <v>67</v>
      </c>
      <c r="B77" s="1">
        <f t="shared" si="28"/>
        <v>-237182.17898914876</v>
      </c>
      <c r="C77" s="1">
        <f t="shared" si="16"/>
        <v>-334.03156874305114</v>
      </c>
      <c r="D77" s="1">
        <f t="shared" si="19"/>
        <v>376796.22890210501</v>
      </c>
      <c r="E77" s="1">
        <f t="shared" si="20"/>
        <v>180577.31602631035</v>
      </c>
      <c r="G77" s="3">
        <v>67</v>
      </c>
      <c r="H77" s="1">
        <f t="shared" si="29"/>
        <v>-227075</v>
      </c>
      <c r="I77" s="1">
        <f t="shared" si="21"/>
        <v>-319.79729166666664</v>
      </c>
      <c r="J77" s="1">
        <f t="shared" si="22"/>
        <v>376796.22890210501</v>
      </c>
      <c r="K77" s="1">
        <f t="shared" si="23"/>
        <v>168760.06993199923</v>
      </c>
      <c r="M77" s="3">
        <v>67</v>
      </c>
      <c r="N77" s="1">
        <f t="shared" si="30"/>
        <v>-260414.30177295496</v>
      </c>
      <c r="O77" s="1">
        <f t="shared" si="17"/>
        <v>-392.58347499691155</v>
      </c>
      <c r="P77" s="1">
        <f t="shared" si="24"/>
        <v>376796.22890210501</v>
      </c>
      <c r="Q77" s="1">
        <f t="shared" si="25"/>
        <v>205497.89245316782</v>
      </c>
      <c r="S77" s="3">
        <v>67</v>
      </c>
      <c r="T77" s="1">
        <f t="shared" si="31"/>
        <v>-255922.22222222266</v>
      </c>
      <c r="U77" s="1">
        <f t="shared" si="18"/>
        <v>-386.25712962963019</v>
      </c>
      <c r="V77" s="1">
        <f t="shared" si="26"/>
        <v>376796.22890210501</v>
      </c>
      <c r="W77" s="1">
        <f t="shared" si="27"/>
        <v>200245.78307791939</v>
      </c>
    </row>
    <row r="78" spans="1:23" x14ac:dyDescent="0.25">
      <c r="A78" s="3">
        <v>68</v>
      </c>
      <c r="B78" s="1">
        <f t="shared" si="28"/>
        <v>-236527.68359498392</v>
      </c>
      <c r="C78" s="1">
        <f t="shared" si="16"/>
        <v>-333.10982106293562</v>
      </c>
      <c r="D78" s="1">
        <f t="shared" si="19"/>
        <v>377895.21790306951</v>
      </c>
      <c r="E78" s="1">
        <f t="shared" si="20"/>
        <v>182142.15674022259</v>
      </c>
      <c r="G78" s="3">
        <v>68</v>
      </c>
      <c r="H78" s="1">
        <f t="shared" si="29"/>
        <v>-226300</v>
      </c>
      <c r="I78" s="1">
        <f t="shared" si="21"/>
        <v>-318.70583333333332</v>
      </c>
      <c r="J78" s="1">
        <f t="shared" si="22"/>
        <v>377895.21790306951</v>
      </c>
      <c r="K78" s="1">
        <f t="shared" si="23"/>
        <v>170150.7978399359</v>
      </c>
      <c r="M78" s="3">
        <v>68</v>
      </c>
      <c r="N78" s="1">
        <f t="shared" si="30"/>
        <v>-260123.41493110391</v>
      </c>
      <c r="O78" s="1">
        <f t="shared" si="17"/>
        <v>-392.17380936130462</v>
      </c>
      <c r="P78" s="1">
        <f t="shared" si="24"/>
        <v>377895.21790306951</v>
      </c>
      <c r="Q78" s="1">
        <f t="shared" si="25"/>
        <v>207513.15984229668</v>
      </c>
      <c r="S78" s="3">
        <v>68</v>
      </c>
      <c r="T78" s="1">
        <f t="shared" si="31"/>
        <v>-255577.77777777822</v>
      </c>
      <c r="U78" s="1">
        <f t="shared" si="18"/>
        <v>-385.77203703703765</v>
      </c>
      <c r="V78" s="1">
        <f t="shared" si="26"/>
        <v>377895.21790306951</v>
      </c>
      <c r="W78" s="1">
        <f t="shared" si="27"/>
        <v>202183.66699772578</v>
      </c>
    </row>
    <row r="79" spans="1:23" x14ac:dyDescent="0.25">
      <c r="A79" s="3">
        <v>69</v>
      </c>
      <c r="B79" s="1">
        <f t="shared" si="28"/>
        <v>-235872.26645313896</v>
      </c>
      <c r="C79" s="1">
        <f t="shared" si="16"/>
        <v>-332.1867752548373</v>
      </c>
      <c r="D79" s="1">
        <f t="shared" si="19"/>
        <v>378997.41228862014</v>
      </c>
      <c r="E79" s="1">
        <f t="shared" si="20"/>
        <v>183716.12569163265</v>
      </c>
      <c r="G79" s="3">
        <v>69</v>
      </c>
      <c r="H79" s="1">
        <f t="shared" si="29"/>
        <v>-225525</v>
      </c>
      <c r="I79" s="1">
        <f t="shared" si="21"/>
        <v>-317.61437499999994</v>
      </c>
      <c r="J79" s="1">
        <f t="shared" si="22"/>
        <v>378997.41228862014</v>
      </c>
      <c r="K79" s="1">
        <f t="shared" si="23"/>
        <v>171550.72978566887</v>
      </c>
      <c r="M79" s="3">
        <v>69</v>
      </c>
      <c r="N79" s="1">
        <f t="shared" si="30"/>
        <v>-259832.11842361724</v>
      </c>
      <c r="O79" s="1">
        <f t="shared" si="17"/>
        <v>-391.7635667799276</v>
      </c>
      <c r="P79" s="1">
        <f t="shared" si="24"/>
        <v>378997.41228862014</v>
      </c>
      <c r="Q79" s="1">
        <f t="shared" si="25"/>
        <v>209540.18295786213</v>
      </c>
      <c r="S79" s="3">
        <v>69</v>
      </c>
      <c r="T79" s="1">
        <f t="shared" si="31"/>
        <v>-255233.33333333378</v>
      </c>
      <c r="U79" s="1">
        <f t="shared" si="18"/>
        <v>-385.28694444444506</v>
      </c>
      <c r="V79" s="1">
        <f t="shared" si="26"/>
        <v>378997.41228862014</v>
      </c>
      <c r="W79" s="1">
        <f t="shared" si="27"/>
        <v>204133.34033299031</v>
      </c>
    </row>
    <row r="80" spans="1:23" x14ac:dyDescent="0.25">
      <c r="A80" s="3">
        <v>70</v>
      </c>
      <c r="B80" s="1">
        <f t="shared" si="28"/>
        <v>-235215.9262654859</v>
      </c>
      <c r="C80" s="1">
        <f t="shared" si="16"/>
        <v>-331.26242949055927</v>
      </c>
      <c r="D80" s="1">
        <f t="shared" si="19"/>
        <v>380102.8214077953</v>
      </c>
      <c r="E80" s="1">
        <f t="shared" si="20"/>
        <v>185299.27612859261</v>
      </c>
      <c r="G80" s="3">
        <v>70</v>
      </c>
      <c r="H80" s="1">
        <f t="shared" si="29"/>
        <v>-224750</v>
      </c>
      <c r="I80" s="1">
        <f t="shared" si="21"/>
        <v>-316.52291666666662</v>
      </c>
      <c r="J80" s="1">
        <f t="shared" si="22"/>
        <v>380102.8214077953</v>
      </c>
      <c r="K80" s="1">
        <f t="shared" si="23"/>
        <v>172959.9194594186</v>
      </c>
      <c r="M80" s="3">
        <v>70</v>
      </c>
      <c r="N80" s="1">
        <f t="shared" si="30"/>
        <v>-259540.41167354921</v>
      </c>
      <c r="O80" s="1">
        <f t="shared" si="17"/>
        <v>-391.35274644024844</v>
      </c>
      <c r="P80" s="1">
        <f t="shared" si="24"/>
        <v>380102.8214077953</v>
      </c>
      <c r="Q80" s="1">
        <f t="shared" si="25"/>
        <v>211579.03037493504</v>
      </c>
      <c r="S80" s="3">
        <v>70</v>
      </c>
      <c r="T80" s="1">
        <f t="shared" si="31"/>
        <v>-254888.88888888934</v>
      </c>
      <c r="U80" s="1">
        <f t="shared" si="18"/>
        <v>-384.80185185185246</v>
      </c>
      <c r="V80" s="1">
        <f t="shared" si="26"/>
        <v>380102.8214077953</v>
      </c>
      <c r="W80" s="1">
        <f t="shared" si="27"/>
        <v>206094.87185530312</v>
      </c>
    </row>
    <row r="81" spans="1:23" x14ac:dyDescent="0.25">
      <c r="A81" s="3">
        <v>71</v>
      </c>
      <c r="B81" s="1">
        <f t="shared" si="28"/>
        <v>-234558.66173206858</v>
      </c>
      <c r="C81" s="1">
        <f t="shared" si="16"/>
        <v>-330.33678193932991</v>
      </c>
      <c r="D81" s="1">
        <f t="shared" si="19"/>
        <v>381211.45463690138</v>
      </c>
      <c r="E81" s="1">
        <f t="shared" si="20"/>
        <v>186891.66160976817</v>
      </c>
      <c r="G81" s="3">
        <v>71</v>
      </c>
      <c r="H81" s="1">
        <f t="shared" si="29"/>
        <v>-223975</v>
      </c>
      <c r="I81" s="1">
        <f t="shared" si="21"/>
        <v>-315.4314583333333</v>
      </c>
      <c r="J81" s="1">
        <f t="shared" si="22"/>
        <v>381211.45463690138</v>
      </c>
      <c r="K81" s="1">
        <f t="shared" si="23"/>
        <v>174378.42086459853</v>
      </c>
      <c r="M81" s="3">
        <v>71</v>
      </c>
      <c r="N81" s="1">
        <f t="shared" si="30"/>
        <v>-259248.2941031415</v>
      </c>
      <c r="O81" s="1">
        <f t="shared" si="17"/>
        <v>-390.94134752859088</v>
      </c>
      <c r="P81" s="1">
        <f t="shared" si="24"/>
        <v>381211.45463690138</v>
      </c>
      <c r="Q81" s="1">
        <f t="shared" si="25"/>
        <v>213629.77106860754</v>
      </c>
      <c r="S81" s="3">
        <v>71</v>
      </c>
      <c r="T81" s="1">
        <f t="shared" si="31"/>
        <v>-254544.4444444449</v>
      </c>
      <c r="U81" s="1">
        <f t="shared" si="18"/>
        <v>-384.31675925925992</v>
      </c>
      <c r="V81" s="1">
        <f t="shared" si="26"/>
        <v>381211.45463690138</v>
      </c>
      <c r="W81" s="1">
        <f t="shared" si="27"/>
        <v>208068.33073742202</v>
      </c>
    </row>
    <row r="82" spans="1:23" x14ac:dyDescent="0.25">
      <c r="A82" s="3">
        <v>72</v>
      </c>
      <c r="B82" s="1">
        <f t="shared" si="28"/>
        <v>-233900.4715511</v>
      </c>
      <c r="C82" s="1">
        <f t="shared" si="16"/>
        <v>-329.40983076779912</v>
      </c>
      <c r="D82" s="1">
        <f t="shared" si="19"/>
        <v>382323.32137959235</v>
      </c>
      <c r="E82" s="1">
        <f t="shared" si="20"/>
        <v>188493.33600625058</v>
      </c>
      <c r="G82" s="3">
        <v>72</v>
      </c>
      <c r="H82" s="1">
        <f t="shared" si="29"/>
        <v>-223200</v>
      </c>
      <c r="I82" s="1">
        <f t="shared" si="21"/>
        <v>-314.33999999999997</v>
      </c>
      <c r="J82" s="1">
        <f t="shared" si="22"/>
        <v>382323.32137959235</v>
      </c>
      <c r="K82" s="1">
        <f t="shared" si="23"/>
        <v>175806.28831964204</v>
      </c>
      <c r="M82" s="3">
        <v>72</v>
      </c>
      <c r="N82" s="1">
        <f t="shared" si="30"/>
        <v>-258955.76513382213</v>
      </c>
      <c r="O82" s="1">
        <f t="shared" si="17"/>
        <v>-390.52936923013283</v>
      </c>
      <c r="P82" s="1">
        <f t="shared" si="24"/>
        <v>382323.32137959235</v>
      </c>
      <c r="Q82" s="1">
        <f t="shared" si="25"/>
        <v>215692.47441632647</v>
      </c>
      <c r="S82" s="3">
        <v>72</v>
      </c>
      <c r="T82" s="1">
        <f t="shared" si="31"/>
        <v>-254200.00000000047</v>
      </c>
      <c r="U82" s="1">
        <f t="shared" si="18"/>
        <v>-383.83166666666727</v>
      </c>
      <c r="V82" s="1">
        <f t="shared" si="26"/>
        <v>382323.32137959235</v>
      </c>
      <c r="W82" s="1">
        <f t="shared" si="27"/>
        <v>210053.78655561255</v>
      </c>
    </row>
    <row r="83" spans="1:23" x14ac:dyDescent="0.25">
      <c r="A83" s="3">
        <v>73</v>
      </c>
      <c r="B83" s="1">
        <f t="shared" si="28"/>
        <v>-233241.35441895991</v>
      </c>
      <c r="C83" s="1">
        <f t="shared" si="16"/>
        <v>-328.48157414003515</v>
      </c>
      <c r="D83" s="1">
        <f t="shared" si="19"/>
        <v>383438.4310669495</v>
      </c>
      <c r="E83" s="1">
        <f t="shared" si="20"/>
        <v>190104.35350337916</v>
      </c>
      <c r="G83" s="3">
        <v>73</v>
      </c>
      <c r="H83" s="1">
        <f t="shared" si="29"/>
        <v>-222425</v>
      </c>
      <c r="I83" s="1">
        <f t="shared" si="21"/>
        <v>-313.24854166666665</v>
      </c>
      <c r="J83" s="1">
        <f t="shared" si="22"/>
        <v>383438.4310669495</v>
      </c>
      <c r="K83" s="1">
        <f t="shared" si="23"/>
        <v>177243.57645983997</v>
      </c>
      <c r="M83" s="3">
        <v>73</v>
      </c>
      <c r="N83" s="1">
        <f t="shared" si="30"/>
        <v>-258662.82418620429</v>
      </c>
      <c r="O83" s="1">
        <f t="shared" si="17"/>
        <v>-390.1168107289044</v>
      </c>
      <c r="P83" s="1">
        <f t="shared" si="24"/>
        <v>383438.4310669495</v>
      </c>
      <c r="Q83" s="1">
        <f t="shared" si="25"/>
        <v>217767.21020024043</v>
      </c>
      <c r="S83" s="3">
        <v>73</v>
      </c>
      <c r="T83" s="1">
        <f t="shared" si="31"/>
        <v>-253855.55555555603</v>
      </c>
      <c r="U83" s="1">
        <f t="shared" si="18"/>
        <v>-383.34657407407474</v>
      </c>
      <c r="V83" s="1">
        <f t="shared" si="26"/>
        <v>383438.4310669495</v>
      </c>
      <c r="W83" s="1">
        <f t="shared" si="27"/>
        <v>212051.3092920018</v>
      </c>
    </row>
    <row r="84" spans="1:23" x14ac:dyDescent="0.25">
      <c r="A84" s="3">
        <v>74</v>
      </c>
      <c r="B84" s="1">
        <f t="shared" si="28"/>
        <v>-232581.30903019203</v>
      </c>
      <c r="C84" s="1">
        <f t="shared" si="16"/>
        <v>-327.55201021752038</v>
      </c>
      <c r="D84" s="1">
        <f t="shared" si="19"/>
        <v>384556.79315756145</v>
      </c>
      <c r="E84" s="1">
        <f t="shared" si="20"/>
        <v>191724.7686025743</v>
      </c>
      <c r="G84" s="3">
        <v>74</v>
      </c>
      <c r="H84" s="1">
        <f t="shared" si="29"/>
        <v>-221650</v>
      </c>
      <c r="I84" s="1">
        <f t="shared" si="21"/>
        <v>-312.15708333333333</v>
      </c>
      <c r="J84" s="1">
        <f t="shared" si="22"/>
        <v>384556.79315756145</v>
      </c>
      <c r="K84" s="1">
        <f t="shared" si="23"/>
        <v>178690.34023918904</v>
      </c>
      <c r="M84" s="3">
        <v>74</v>
      </c>
      <c r="N84" s="1">
        <f t="shared" si="30"/>
        <v>-258369.47068008524</v>
      </c>
      <c r="O84" s="1">
        <f t="shared" si="17"/>
        <v>-389.70367120778667</v>
      </c>
      <c r="P84" s="1">
        <f t="shared" si="24"/>
        <v>384556.79315756145</v>
      </c>
      <c r="Q84" s="1">
        <f t="shared" si="25"/>
        <v>219854.04860956053</v>
      </c>
      <c r="S84" s="3">
        <v>74</v>
      </c>
      <c r="T84" s="1">
        <f t="shared" si="31"/>
        <v>-253511.11111111159</v>
      </c>
      <c r="U84" s="1">
        <f t="shared" si="18"/>
        <v>-382.86148148148214</v>
      </c>
      <c r="V84" s="1">
        <f t="shared" si="26"/>
        <v>384556.79315756145</v>
      </c>
      <c r="W84" s="1">
        <f t="shared" si="27"/>
        <v>214060.96933694588</v>
      </c>
    </row>
    <row r="85" spans="1:23" x14ac:dyDescent="0.25">
      <c r="A85" s="3">
        <v>75</v>
      </c>
      <c r="B85" s="1">
        <f t="shared" si="28"/>
        <v>-231920.33407750164</v>
      </c>
      <c r="C85" s="1">
        <f t="shared" si="16"/>
        <v>-326.62113715914808</v>
      </c>
      <c r="D85" s="1">
        <f t="shared" si="19"/>
        <v>385678.41713760432</v>
      </c>
      <c r="E85" s="1">
        <f t="shared" si="20"/>
        <v>193354.63612318144</v>
      </c>
      <c r="G85" s="3">
        <v>75</v>
      </c>
      <c r="H85" s="1">
        <f t="shared" si="29"/>
        <v>-220875</v>
      </c>
      <c r="I85" s="1">
        <f t="shared" si="21"/>
        <v>-311.06562499999995</v>
      </c>
      <c r="J85" s="1">
        <f t="shared" si="22"/>
        <v>385678.41713760432</v>
      </c>
      <c r="K85" s="1">
        <f t="shared" si="23"/>
        <v>180146.63493225101</v>
      </c>
      <c r="M85" s="3">
        <v>75</v>
      </c>
      <c r="N85" s="1">
        <f t="shared" si="30"/>
        <v>-258075.70403444508</v>
      </c>
      <c r="O85" s="1">
        <f t="shared" si="17"/>
        <v>-389.2899498485101</v>
      </c>
      <c r="P85" s="1">
        <f t="shared" si="24"/>
        <v>385678.41713760432</v>
      </c>
      <c r="Q85" s="1">
        <f t="shared" si="25"/>
        <v>221953.060242935</v>
      </c>
      <c r="S85" s="3">
        <v>75</v>
      </c>
      <c r="T85" s="1">
        <f t="shared" si="31"/>
        <v>-253166.66666666715</v>
      </c>
      <c r="U85" s="1">
        <f t="shared" si="18"/>
        <v>-382.37638888888955</v>
      </c>
      <c r="V85" s="1">
        <f t="shared" si="26"/>
        <v>385678.41713760432</v>
      </c>
      <c r="W85" s="1">
        <f t="shared" si="27"/>
        <v>216082.8374914114</v>
      </c>
    </row>
    <row r="86" spans="1:23" x14ac:dyDescent="0.25">
      <c r="A86" s="3">
        <v>76</v>
      </c>
      <c r="B86" s="1">
        <f t="shared" si="28"/>
        <v>-231258.42825175289</v>
      </c>
      <c r="C86" s="1">
        <f t="shared" si="16"/>
        <v>-325.68895312121862</v>
      </c>
      <c r="D86" s="1">
        <f t="shared" si="19"/>
        <v>386803.31252092234</v>
      </c>
      <c r="E86" s="1">
        <f t="shared" si="20"/>
        <v>194994.01120432545</v>
      </c>
      <c r="G86" s="3">
        <v>76</v>
      </c>
      <c r="H86" s="1">
        <f t="shared" si="29"/>
        <v>-220100</v>
      </c>
      <c r="I86" s="1">
        <f t="shared" si="21"/>
        <v>-309.97416666666663</v>
      </c>
      <c r="J86" s="1">
        <f t="shared" si="22"/>
        <v>386803.31252092234</v>
      </c>
      <c r="K86" s="1">
        <f t="shared" si="23"/>
        <v>181612.51613602249</v>
      </c>
      <c r="M86" s="3">
        <v>76</v>
      </c>
      <c r="N86" s="1">
        <f t="shared" si="30"/>
        <v>-257781.52366744564</v>
      </c>
      <c r="O86" s="1">
        <f t="shared" si="17"/>
        <v>-388.87564583165261</v>
      </c>
      <c r="P86" s="1">
        <f t="shared" si="24"/>
        <v>386803.31252092234</v>
      </c>
      <c r="Q86" s="1">
        <f t="shared" si="25"/>
        <v>224064.31611083751</v>
      </c>
      <c r="S86" s="3">
        <v>76</v>
      </c>
      <c r="T86" s="1">
        <f t="shared" si="31"/>
        <v>-252822.22222222271</v>
      </c>
      <c r="U86" s="1">
        <f t="shared" si="18"/>
        <v>-381.89129629629701</v>
      </c>
      <c r="V86" s="1">
        <f t="shared" si="26"/>
        <v>386803.31252092234</v>
      </c>
      <c r="W86" s="1">
        <f t="shared" si="27"/>
        <v>218116.98496937056</v>
      </c>
    </row>
    <row r="87" spans="1:23" x14ac:dyDescent="0.25">
      <c r="A87" s="3">
        <v>77</v>
      </c>
      <c r="B87" s="1">
        <f t="shared" si="28"/>
        <v>-230595.59024196622</v>
      </c>
      <c r="C87" s="1">
        <f t="shared" si="16"/>
        <v>-324.7554562574357</v>
      </c>
      <c r="D87" s="1">
        <f t="shared" si="19"/>
        <v>387931.48884910834</v>
      </c>
      <c r="E87" s="1">
        <f t="shared" si="20"/>
        <v>196642.94930677611</v>
      </c>
      <c r="G87" s="3">
        <v>77</v>
      </c>
      <c r="H87" s="1">
        <f t="shared" si="29"/>
        <v>-219325</v>
      </c>
      <c r="I87" s="1">
        <f t="shared" si="21"/>
        <v>-308.88270833333331</v>
      </c>
      <c r="J87" s="1">
        <f t="shared" si="22"/>
        <v>387931.48884910834</v>
      </c>
      <c r="K87" s="1">
        <f t="shared" si="23"/>
        <v>183088.03977181594</v>
      </c>
      <c r="M87" s="3">
        <v>77</v>
      </c>
      <c r="N87" s="1">
        <f t="shared" si="30"/>
        <v>-257486.92899642934</v>
      </c>
      <c r="O87" s="1">
        <f t="shared" si="17"/>
        <v>-388.46075833663798</v>
      </c>
      <c r="P87" s="1">
        <f t="shared" si="24"/>
        <v>387931.48884910834</v>
      </c>
      <c r="Q87" s="1">
        <f t="shared" si="25"/>
        <v>226187.88763796943</v>
      </c>
      <c r="S87" s="3">
        <v>77</v>
      </c>
      <c r="T87" s="1">
        <f t="shared" si="31"/>
        <v>-252477.77777777828</v>
      </c>
      <c r="U87" s="1">
        <f t="shared" si="18"/>
        <v>-381.40620370370436</v>
      </c>
      <c r="V87" s="1">
        <f t="shared" si="26"/>
        <v>387931.48884910834</v>
      </c>
      <c r="W87" s="1">
        <f t="shared" si="27"/>
        <v>220163.48340021042</v>
      </c>
    </row>
    <row r="88" spans="1:23" x14ac:dyDescent="0.25">
      <c r="A88" s="3">
        <v>78</v>
      </c>
      <c r="B88" s="1">
        <f t="shared" si="28"/>
        <v>-229931.81873531576</v>
      </c>
      <c r="C88" s="1">
        <f t="shared" si="16"/>
        <v>-323.820644718903</v>
      </c>
      <c r="D88" s="1">
        <f t="shared" si="19"/>
        <v>389062.95569158491</v>
      </c>
      <c r="E88" s="1">
        <f t="shared" si="20"/>
        <v>198301.50621482442</v>
      </c>
      <c r="G88" s="3">
        <v>78</v>
      </c>
      <c r="H88" s="1">
        <f t="shared" si="29"/>
        <v>-218550</v>
      </c>
      <c r="I88" s="1">
        <f t="shared" si="21"/>
        <v>-307.79124999999993</v>
      </c>
      <c r="J88" s="1">
        <f t="shared" si="22"/>
        <v>389062.95569158491</v>
      </c>
      <c r="K88" s="1">
        <f t="shared" si="23"/>
        <v>184573.26208715152</v>
      </c>
      <c r="M88" s="3">
        <v>78</v>
      </c>
      <c r="N88" s="1">
        <f t="shared" si="30"/>
        <v>-257191.91943791803</v>
      </c>
      <c r="O88" s="1">
        <f t="shared" si="17"/>
        <v>-388.04528654173453</v>
      </c>
      <c r="P88" s="1">
        <f t="shared" si="24"/>
        <v>389062.95569158491</v>
      </c>
      <c r="Q88" s="1">
        <f t="shared" si="25"/>
        <v>228323.8466656763</v>
      </c>
      <c r="S88" s="3">
        <v>78</v>
      </c>
      <c r="T88" s="1">
        <f t="shared" si="31"/>
        <v>-252133.33333333384</v>
      </c>
      <c r="U88" s="1">
        <f t="shared" si="18"/>
        <v>-380.92111111111183</v>
      </c>
      <c r="V88" s="1">
        <f t="shared" si="26"/>
        <v>389062.95569158491</v>
      </c>
      <c r="W88" s="1">
        <f t="shared" si="27"/>
        <v>222222.40483115611</v>
      </c>
    </row>
    <row r="89" spans="1:23" x14ac:dyDescent="0.25">
      <c r="A89" s="3">
        <v>79</v>
      </c>
      <c r="B89" s="1">
        <f t="shared" si="28"/>
        <v>-229267.11241712677</v>
      </c>
      <c r="C89" s="1">
        <f t="shared" si="16"/>
        <v>-322.8845166541202</v>
      </c>
      <c r="D89" s="1">
        <f t="shared" si="19"/>
        <v>390197.72264568537</v>
      </c>
      <c r="E89" s="1">
        <f t="shared" si="20"/>
        <v>199969.73803816966</v>
      </c>
      <c r="G89" s="3">
        <v>79</v>
      </c>
      <c r="H89" s="1">
        <f t="shared" si="29"/>
        <v>-217775</v>
      </c>
      <c r="I89" s="1">
        <f t="shared" si="21"/>
        <v>-306.69979166666661</v>
      </c>
      <c r="J89" s="1">
        <f t="shared" si="22"/>
        <v>390197.72264568537</v>
      </c>
      <c r="K89" s="1">
        <f t="shared" si="23"/>
        <v>186068.2396576599</v>
      </c>
      <c r="M89" s="3">
        <v>79</v>
      </c>
      <c r="N89" s="1">
        <f t="shared" si="30"/>
        <v>-256896.49440761181</v>
      </c>
      <c r="O89" s="1">
        <f t="shared" si="17"/>
        <v>-387.62922962405332</v>
      </c>
      <c r="P89" s="1">
        <f t="shared" si="24"/>
        <v>390197.72264568537</v>
      </c>
      <c r="Q89" s="1">
        <f t="shared" si="25"/>
        <v>230472.26545437812</v>
      </c>
      <c r="S89" s="3">
        <v>79</v>
      </c>
      <c r="T89" s="1">
        <f t="shared" si="31"/>
        <v>-251788.8888888894</v>
      </c>
      <c r="U89" s="1">
        <f t="shared" si="18"/>
        <v>-380.43601851851923</v>
      </c>
      <c r="V89" s="1">
        <f t="shared" si="26"/>
        <v>390197.72264568537</v>
      </c>
      <c r="W89" s="1">
        <f t="shared" si="27"/>
        <v>224293.82172970823</v>
      </c>
    </row>
    <row r="90" spans="1:23" x14ac:dyDescent="0.25">
      <c r="A90" s="3">
        <v>80</v>
      </c>
      <c r="B90" s="1">
        <f t="shared" si="28"/>
        <v>-228601.469970873</v>
      </c>
      <c r="C90" s="1">
        <f t="shared" si="16"/>
        <v>-321.94707020897948</v>
      </c>
      <c r="D90" s="1">
        <f t="shared" si="19"/>
        <v>391335.79933673528</v>
      </c>
      <c r="E90" s="1">
        <f t="shared" si="20"/>
        <v>201647.70121381775</v>
      </c>
      <c r="G90" s="3">
        <v>80</v>
      </c>
      <c r="H90" s="1">
        <f t="shared" si="29"/>
        <v>-217000</v>
      </c>
      <c r="I90" s="1">
        <f t="shared" si="21"/>
        <v>-305.60833333333329</v>
      </c>
      <c r="J90" s="1">
        <f t="shared" si="22"/>
        <v>391335.79933673528</v>
      </c>
      <c r="K90" s="1">
        <f t="shared" si="23"/>
        <v>187573.02938899625</v>
      </c>
      <c r="M90" s="3">
        <v>80</v>
      </c>
      <c r="N90" s="1">
        <f t="shared" si="30"/>
        <v>-256600.65332038791</v>
      </c>
      <c r="O90" s="1">
        <f t="shared" si="17"/>
        <v>-387.2125867595463</v>
      </c>
      <c r="P90" s="1">
        <f t="shared" si="24"/>
        <v>391335.79933673528</v>
      </c>
      <c r="Q90" s="1">
        <f t="shared" si="25"/>
        <v>232633.21668601403</v>
      </c>
      <c r="S90" s="3">
        <v>80</v>
      </c>
      <c r="T90" s="1">
        <f t="shared" si="31"/>
        <v>-251444.44444444496</v>
      </c>
      <c r="U90" s="1">
        <f t="shared" si="18"/>
        <v>-379.95092592592664</v>
      </c>
      <c r="V90" s="1">
        <f t="shared" si="26"/>
        <v>391335.79933673528</v>
      </c>
      <c r="W90" s="1">
        <f t="shared" si="27"/>
        <v>226377.80698609451</v>
      </c>
    </row>
    <row r="91" spans="1:23" x14ac:dyDescent="0.25">
      <c r="A91" s="3">
        <v>81</v>
      </c>
      <c r="B91" s="1">
        <f t="shared" si="28"/>
        <v>-227934.8900781741</v>
      </c>
      <c r="C91" s="1">
        <f t="shared" si="16"/>
        <v>-321.00830352676184</v>
      </c>
      <c r="D91" s="1">
        <f t="shared" si="19"/>
        <v>392477.1954181341</v>
      </c>
      <c r="E91" s="1">
        <f t="shared" si="20"/>
        <v>203335.45250799047</v>
      </c>
      <c r="G91" s="3">
        <v>81</v>
      </c>
      <c r="H91" s="1">
        <f t="shared" si="29"/>
        <v>-216225</v>
      </c>
      <c r="I91" s="1">
        <f t="shared" si="21"/>
        <v>-304.51687499999997</v>
      </c>
      <c r="J91" s="1">
        <f t="shared" si="22"/>
        <v>392477.1954181341</v>
      </c>
      <c r="K91" s="1">
        <f t="shared" si="23"/>
        <v>189087.68851876538</v>
      </c>
      <c r="M91" s="3">
        <v>81</v>
      </c>
      <c r="N91" s="1">
        <f t="shared" si="30"/>
        <v>-256304.39559029951</v>
      </c>
      <c r="O91" s="1">
        <f t="shared" si="17"/>
        <v>-386.79535712300515</v>
      </c>
      <c r="P91" s="1">
        <f t="shared" si="24"/>
        <v>392477.1954181341</v>
      </c>
      <c r="Q91" s="1">
        <f t="shared" si="25"/>
        <v>234806.77346650115</v>
      </c>
      <c r="S91" s="3">
        <v>81</v>
      </c>
      <c r="T91" s="1">
        <f t="shared" si="31"/>
        <v>-251100.00000000052</v>
      </c>
      <c r="U91" s="1">
        <f t="shared" si="18"/>
        <v>-379.4658333333341</v>
      </c>
      <c r="V91" s="1">
        <f t="shared" si="26"/>
        <v>392477.1954181341</v>
      </c>
      <c r="W91" s="1">
        <f t="shared" si="27"/>
        <v>228474.43391573563</v>
      </c>
    </row>
    <row r="92" spans="1:23" x14ac:dyDescent="0.25">
      <c r="A92" s="3">
        <v>82</v>
      </c>
      <c r="B92" s="1">
        <f t="shared" si="28"/>
        <v>-227267.37141879296</v>
      </c>
      <c r="C92" s="1">
        <f t="shared" si="16"/>
        <v>-320.06821474813336</v>
      </c>
      <c r="D92" s="1">
        <f t="shared" si="19"/>
        <v>393621.92057143699</v>
      </c>
      <c r="E92" s="1">
        <f t="shared" si="20"/>
        <v>205033.04901804586</v>
      </c>
      <c r="G92" s="3">
        <v>82</v>
      </c>
      <c r="H92" s="1">
        <f t="shared" si="29"/>
        <v>-215450</v>
      </c>
      <c r="I92" s="1">
        <f t="shared" si="21"/>
        <v>-303.42541666666665</v>
      </c>
      <c r="J92" s="1">
        <f t="shared" si="22"/>
        <v>393621.92057143699</v>
      </c>
      <c r="K92" s="1">
        <f t="shared" si="23"/>
        <v>190612.27461845818</v>
      </c>
      <c r="M92" s="3">
        <v>82</v>
      </c>
      <c r="N92" s="1">
        <f t="shared" si="30"/>
        <v>-256007.72063057456</v>
      </c>
      <c r="O92" s="1">
        <f t="shared" si="17"/>
        <v>-386.37753988805912</v>
      </c>
      <c r="P92" s="1">
        <f t="shared" si="24"/>
        <v>393621.92057143699</v>
      </c>
      <c r="Q92" s="1">
        <f t="shared" si="25"/>
        <v>236993.00932820779</v>
      </c>
      <c r="S92" s="3">
        <v>82</v>
      </c>
      <c r="T92" s="1">
        <f t="shared" si="31"/>
        <v>-250755.55555555609</v>
      </c>
      <c r="U92" s="1">
        <f t="shared" si="18"/>
        <v>-378.98074074074145</v>
      </c>
      <c r="V92" s="1">
        <f t="shared" si="26"/>
        <v>393621.92057143699</v>
      </c>
      <c r="W92" s="1">
        <f t="shared" si="27"/>
        <v>230583.77626172558</v>
      </c>
    </row>
    <row r="93" spans="1:23" x14ac:dyDescent="0.25">
      <c r="A93" s="3">
        <v>83</v>
      </c>
      <c r="B93" s="1">
        <f t="shared" si="28"/>
        <v>-226598.9126706332</v>
      </c>
      <c r="C93" s="1">
        <f t="shared" si="16"/>
        <v>-319.12680201114171</v>
      </c>
      <c r="D93" s="1">
        <f t="shared" si="19"/>
        <v>394769.98450643703</v>
      </c>
      <c r="E93" s="1">
        <f t="shared" si="20"/>
        <v>206740.54817440989</v>
      </c>
      <c r="G93" s="3">
        <v>83</v>
      </c>
      <c r="H93" s="1">
        <f t="shared" si="29"/>
        <v>-214675</v>
      </c>
      <c r="I93" s="1">
        <f t="shared" si="21"/>
        <v>-302.33395833333333</v>
      </c>
      <c r="J93" s="1">
        <f t="shared" si="22"/>
        <v>394769.98450643703</v>
      </c>
      <c r="K93" s="1">
        <f t="shared" si="23"/>
        <v>192146.84559539918</v>
      </c>
      <c r="M93" s="3">
        <v>83</v>
      </c>
      <c r="N93" s="1">
        <f t="shared" si="30"/>
        <v>-255710.62785361466</v>
      </c>
      <c r="O93" s="1">
        <f t="shared" si="17"/>
        <v>-385.95913422717399</v>
      </c>
      <c r="P93" s="1">
        <f t="shared" si="24"/>
        <v>394769.98450643703</v>
      </c>
      <c r="Q93" s="1">
        <f t="shared" si="25"/>
        <v>239191.99823244105</v>
      </c>
      <c r="S93" s="3">
        <v>83</v>
      </c>
      <c r="T93" s="1">
        <f t="shared" si="31"/>
        <v>-250411.11111111165</v>
      </c>
      <c r="U93" s="1">
        <f t="shared" si="18"/>
        <v>-378.49564814814892</v>
      </c>
      <c r="V93" s="1">
        <f t="shared" si="26"/>
        <v>394769.98450643703</v>
      </c>
      <c r="W93" s="1">
        <f t="shared" si="27"/>
        <v>232705.90819732641</v>
      </c>
    </row>
    <row r="94" spans="1:23" x14ac:dyDescent="0.25">
      <c r="A94" s="3">
        <v>84</v>
      </c>
      <c r="B94" s="1">
        <f t="shared" si="28"/>
        <v>-225929.51250973644</v>
      </c>
      <c r="C94" s="1">
        <f t="shared" si="16"/>
        <v>-318.18406345121213</v>
      </c>
      <c r="D94" s="1">
        <f t="shared" si="19"/>
        <v>395921.39696124749</v>
      </c>
      <c r="E94" s="1">
        <f t="shared" si="20"/>
        <v>208458.0077425194</v>
      </c>
      <c r="G94" s="3">
        <v>84</v>
      </c>
      <c r="H94" s="1">
        <f t="shared" si="29"/>
        <v>-213900</v>
      </c>
      <c r="I94" s="1">
        <f t="shared" si="21"/>
        <v>-301.24250000000001</v>
      </c>
      <c r="J94" s="1">
        <f t="shared" si="22"/>
        <v>395921.39696124749</v>
      </c>
      <c r="K94" s="1">
        <f t="shared" si="23"/>
        <v>193691.4596947057</v>
      </c>
      <c r="M94" s="3">
        <v>84</v>
      </c>
      <c r="N94" s="1">
        <f t="shared" si="30"/>
        <v>-255413.11667099386</v>
      </c>
      <c r="O94" s="1">
        <f t="shared" si="17"/>
        <v>-385.54013931164968</v>
      </c>
      <c r="P94" s="1">
        <f t="shared" si="24"/>
        <v>395921.39696124749</v>
      </c>
      <c r="Q94" s="1">
        <f t="shared" si="25"/>
        <v>241403.81457194901</v>
      </c>
      <c r="S94" s="3">
        <v>84</v>
      </c>
      <c r="T94" s="1">
        <f t="shared" si="31"/>
        <v>-250066.66666666721</v>
      </c>
      <c r="U94" s="1">
        <f t="shared" si="18"/>
        <v>-378.01055555555627</v>
      </c>
      <c r="V94" s="1">
        <f t="shared" si="26"/>
        <v>395921.39696124749</v>
      </c>
      <c r="W94" s="1">
        <f t="shared" si="27"/>
        <v>234840.90432847751</v>
      </c>
    </row>
    <row r="95" spans="1:23" x14ac:dyDescent="0.25">
      <c r="A95" s="3">
        <v>85</v>
      </c>
      <c r="B95" s="1">
        <f t="shared" si="28"/>
        <v>-225259.16961027976</v>
      </c>
      <c r="C95" s="1">
        <f t="shared" si="16"/>
        <v>-317.23999720114398</v>
      </c>
      <c r="D95" s="1">
        <f t="shared" si="19"/>
        <v>397076.16770238447</v>
      </c>
      <c r="E95" s="1">
        <f t="shared" si="20"/>
        <v>210185.4858247762</v>
      </c>
      <c r="G95" s="3">
        <v>85</v>
      </c>
      <c r="H95" s="1">
        <f t="shared" si="29"/>
        <v>-213125</v>
      </c>
      <c r="I95" s="1">
        <f t="shared" si="21"/>
        <v>-300.15104166666663</v>
      </c>
      <c r="J95" s="1">
        <f t="shared" si="22"/>
        <v>397076.16770238447</v>
      </c>
      <c r="K95" s="1">
        <f t="shared" si="23"/>
        <v>195246.17550125817</v>
      </c>
      <c r="M95" s="3">
        <v>85</v>
      </c>
      <c r="N95" s="1">
        <f t="shared" si="30"/>
        <v>-255115.18649345756</v>
      </c>
      <c r="O95" s="1">
        <f t="shared" si="17"/>
        <v>-385.12055431161934</v>
      </c>
      <c r="P95" s="1">
        <f t="shared" si="24"/>
        <v>397076.16770238447</v>
      </c>
      <c r="Q95" s="1">
        <f t="shared" si="25"/>
        <v>243628.53317343743</v>
      </c>
      <c r="S95" s="3">
        <v>85</v>
      </c>
      <c r="T95" s="1">
        <f t="shared" si="31"/>
        <v>-249722.22222222277</v>
      </c>
      <c r="U95" s="1">
        <f t="shared" si="18"/>
        <v>-377.52546296296373</v>
      </c>
      <c r="V95" s="1">
        <f t="shared" si="26"/>
        <v>397076.16770238447</v>
      </c>
      <c r="W95" s="1">
        <f t="shared" si="27"/>
        <v>236988.83969631954</v>
      </c>
    </row>
    <row r="96" spans="1:23" x14ac:dyDescent="0.25">
      <c r="A96" s="3">
        <v>86</v>
      </c>
      <c r="B96" s="1">
        <f t="shared" si="28"/>
        <v>-224587.88264457299</v>
      </c>
      <c r="C96" s="1">
        <f t="shared" si="16"/>
        <v>-316.29460139110694</v>
      </c>
      <c r="D96" s="1">
        <f t="shared" si="19"/>
        <v>398234.30652484979</v>
      </c>
      <c r="E96" s="1">
        <f t="shared" si="20"/>
        <v>211923.04086251283</v>
      </c>
      <c r="G96" s="3">
        <v>86</v>
      </c>
      <c r="H96" s="1">
        <f t="shared" si="29"/>
        <v>-212350</v>
      </c>
      <c r="I96" s="1">
        <f t="shared" si="21"/>
        <v>-299.05958333333331</v>
      </c>
      <c r="J96" s="1">
        <f t="shared" si="22"/>
        <v>398234.30652484979</v>
      </c>
      <c r="K96" s="1">
        <f t="shared" si="23"/>
        <v>196811.05194168221</v>
      </c>
      <c r="M96" s="3">
        <v>86</v>
      </c>
      <c r="N96" s="1">
        <f t="shared" si="30"/>
        <v>-254816.8367309212</v>
      </c>
      <c r="O96" s="1">
        <f t="shared" si="17"/>
        <v>-384.70037839604731</v>
      </c>
      <c r="P96" s="1">
        <f t="shared" si="24"/>
        <v>398234.30652484979</v>
      </c>
      <c r="Q96" s="1">
        <f t="shared" si="25"/>
        <v>245866.2293001012</v>
      </c>
      <c r="S96" s="3">
        <v>86</v>
      </c>
      <c r="T96" s="1">
        <f t="shared" si="31"/>
        <v>-249377.77777777833</v>
      </c>
      <c r="U96" s="1">
        <f t="shared" si="18"/>
        <v>-377.04037037037114</v>
      </c>
      <c r="V96" s="1">
        <f t="shared" si="26"/>
        <v>398234.30652484979</v>
      </c>
      <c r="W96" s="1">
        <f t="shared" si="27"/>
        <v>239149.78977973326</v>
      </c>
    </row>
    <row r="97" spans="1:23" x14ac:dyDescent="0.25">
      <c r="A97" s="3">
        <v>87</v>
      </c>
      <c r="B97" s="1">
        <f t="shared" si="28"/>
        <v>-223915.65028305619</v>
      </c>
      <c r="C97" s="1">
        <f t="shared" si="16"/>
        <v>-315.34787414863746</v>
      </c>
      <c r="D97" s="1">
        <f t="shared" si="19"/>
        <v>399395.82325221394</v>
      </c>
      <c r="E97" s="1">
        <f t="shared" si="20"/>
        <v>213670.73163796961</v>
      </c>
      <c r="G97" s="3">
        <v>87</v>
      </c>
      <c r="H97" s="1">
        <f t="shared" si="29"/>
        <v>-211575</v>
      </c>
      <c r="I97" s="1">
        <f t="shared" si="21"/>
        <v>-297.96812499999999</v>
      </c>
      <c r="J97" s="1">
        <f t="shared" si="22"/>
        <v>399395.82325221394</v>
      </c>
      <c r="K97" s="1">
        <f t="shared" si="23"/>
        <v>198386.14828634201</v>
      </c>
      <c r="M97" s="3">
        <v>87</v>
      </c>
      <c r="N97" s="1">
        <f t="shared" si="30"/>
        <v>-254518.0667924693</v>
      </c>
      <c r="O97" s="1">
        <f t="shared" si="17"/>
        <v>-384.27961073272758</v>
      </c>
      <c r="P97" s="1">
        <f t="shared" si="24"/>
        <v>399395.82325221394</v>
      </c>
      <c r="Q97" s="1">
        <f t="shared" si="25"/>
        <v>248116.9786541705</v>
      </c>
      <c r="S97" s="3">
        <v>87</v>
      </c>
      <c r="T97" s="1">
        <f t="shared" si="31"/>
        <v>-249033.3333333339</v>
      </c>
      <c r="U97" s="1">
        <f t="shared" si="18"/>
        <v>-376.55527777777854</v>
      </c>
      <c r="V97" s="1">
        <f t="shared" si="26"/>
        <v>399395.82325221394</v>
      </c>
      <c r="W97" s="1">
        <f t="shared" si="27"/>
        <v>241323.83049789284</v>
      </c>
    </row>
    <row r="98" spans="1:23" x14ac:dyDescent="0.25">
      <c r="A98" s="3">
        <v>88</v>
      </c>
      <c r="B98" s="1">
        <f t="shared" si="28"/>
        <v>-223242.47119429693</v>
      </c>
      <c r="C98" s="1">
        <f t="shared" si="16"/>
        <v>-314.39981359863481</v>
      </c>
      <c r="D98" s="1">
        <f t="shared" si="19"/>
        <v>400560.72773669957</v>
      </c>
      <c r="E98" s="1">
        <f t="shared" si="20"/>
        <v>215428.61727628321</v>
      </c>
      <c r="G98" s="3">
        <v>88</v>
      </c>
      <c r="H98" s="1">
        <f t="shared" si="29"/>
        <v>-210800</v>
      </c>
      <c r="I98" s="1">
        <f t="shared" si="21"/>
        <v>-296.87666666666661</v>
      </c>
      <c r="J98" s="1">
        <f t="shared" si="22"/>
        <v>400560.72773669957</v>
      </c>
      <c r="K98" s="1">
        <f t="shared" si="23"/>
        <v>199971.52415134566</v>
      </c>
      <c r="M98" s="3">
        <v>88</v>
      </c>
      <c r="N98" s="1">
        <f t="shared" si="30"/>
        <v>-254218.87608635405</v>
      </c>
      <c r="O98" s="1">
        <f t="shared" si="17"/>
        <v>-383.8582504882819</v>
      </c>
      <c r="P98" s="1">
        <f t="shared" si="24"/>
        <v>400560.72773669957</v>
      </c>
      <c r="Q98" s="1">
        <f t="shared" si="25"/>
        <v>250380.85737947188</v>
      </c>
      <c r="S98" s="3">
        <v>88</v>
      </c>
      <c r="T98" s="1">
        <f t="shared" si="31"/>
        <v>-248688.88888888946</v>
      </c>
      <c r="U98" s="1">
        <f t="shared" si="18"/>
        <v>-376.07018518518601</v>
      </c>
      <c r="V98" s="1">
        <f t="shared" si="26"/>
        <v>400560.72773669957</v>
      </c>
      <c r="W98" s="1">
        <f t="shared" si="27"/>
        <v>243511.03821283428</v>
      </c>
    </row>
    <row r="99" spans="1:23" x14ac:dyDescent="0.25">
      <c r="A99" s="3">
        <v>89</v>
      </c>
      <c r="B99" s="1">
        <f t="shared" si="28"/>
        <v>-222568.34404498767</v>
      </c>
      <c r="C99" s="1">
        <f t="shared" si="16"/>
        <v>-313.45041786335759</v>
      </c>
      <c r="D99" s="1">
        <f t="shared" si="19"/>
        <v>401729.02985926496</v>
      </c>
      <c r="E99" s="1">
        <f t="shared" si="20"/>
        <v>217196.75724748697</v>
      </c>
      <c r="G99" s="3">
        <v>89</v>
      </c>
      <c r="H99" s="1">
        <f t="shared" si="29"/>
        <v>-210025</v>
      </c>
      <c r="I99" s="1">
        <f t="shared" si="21"/>
        <v>-295.78520833333329</v>
      </c>
      <c r="J99" s="1">
        <f t="shared" si="22"/>
        <v>401729.02985926496</v>
      </c>
      <c r="K99" s="1">
        <f t="shared" si="23"/>
        <v>201567.23950056185</v>
      </c>
      <c r="M99" s="3">
        <v>89</v>
      </c>
      <c r="N99" s="1">
        <f t="shared" si="30"/>
        <v>-253919.26401999439</v>
      </c>
      <c r="O99" s="1">
        <f t="shared" si="17"/>
        <v>-383.43629682815879</v>
      </c>
      <c r="P99" s="1">
        <f t="shared" si="24"/>
        <v>401729.02985926496</v>
      </c>
      <c r="Q99" s="1">
        <f t="shared" si="25"/>
        <v>252657.94206400419</v>
      </c>
      <c r="S99" s="3">
        <v>89</v>
      </c>
      <c r="T99" s="1">
        <f t="shared" si="31"/>
        <v>-248344.44444444502</v>
      </c>
      <c r="U99" s="1">
        <f t="shared" si="18"/>
        <v>-375.58509259259336</v>
      </c>
      <c r="V99" s="1">
        <f t="shared" si="26"/>
        <v>401729.02985926496</v>
      </c>
      <c r="W99" s="1">
        <f t="shared" si="27"/>
        <v>245711.48973203878</v>
      </c>
    </row>
    <row r="100" spans="1:23" x14ac:dyDescent="0.25">
      <c r="A100" s="3">
        <v>90</v>
      </c>
      <c r="B100" s="1">
        <f t="shared" si="28"/>
        <v>-221893.26749994312</v>
      </c>
      <c r="C100" s="1">
        <f t="shared" si="16"/>
        <v>-312.49968506241987</v>
      </c>
      <c r="D100" s="1">
        <f t="shared" si="19"/>
        <v>402900.73952968785</v>
      </c>
      <c r="E100" s="1">
        <f t="shared" si="20"/>
        <v>218975.21136852275</v>
      </c>
      <c r="G100" s="3">
        <v>90</v>
      </c>
      <c r="H100" s="1">
        <f t="shared" si="29"/>
        <v>-209250</v>
      </c>
      <c r="I100" s="1">
        <f t="shared" si="21"/>
        <v>-294.69374999999997</v>
      </c>
      <c r="J100" s="1">
        <f t="shared" si="22"/>
        <v>402900.73952968785</v>
      </c>
      <c r="K100" s="1">
        <f t="shared" si="23"/>
        <v>203173.35464764846</v>
      </c>
      <c r="M100" s="3">
        <v>90</v>
      </c>
      <c r="N100" s="1">
        <f t="shared" si="30"/>
        <v>-253619.22999997457</v>
      </c>
      <c r="O100" s="1">
        <f t="shared" si="17"/>
        <v>-383.01374891663085</v>
      </c>
      <c r="P100" s="1">
        <f t="shared" si="24"/>
        <v>402900.73952968785</v>
      </c>
      <c r="Q100" s="1">
        <f t="shared" si="25"/>
        <v>254948.30974252959</v>
      </c>
      <c r="S100" s="3">
        <v>90</v>
      </c>
      <c r="T100" s="1">
        <f t="shared" si="31"/>
        <v>-248000.00000000058</v>
      </c>
      <c r="U100" s="1">
        <f t="shared" si="18"/>
        <v>-375.10000000000082</v>
      </c>
      <c r="V100" s="1">
        <f t="shared" si="26"/>
        <v>402900.73952968785</v>
      </c>
      <c r="W100" s="1">
        <f t="shared" si="27"/>
        <v>247925.26231103123</v>
      </c>
    </row>
    <row r="101" spans="1:23" x14ac:dyDescent="0.25">
      <c r="A101" s="3">
        <v>91</v>
      </c>
      <c r="B101" s="1">
        <f t="shared" si="28"/>
        <v>-221217.24022209764</v>
      </c>
      <c r="C101" s="1">
        <f t="shared" si="16"/>
        <v>-311.54761331278746</v>
      </c>
      <c r="D101" s="1">
        <f t="shared" si="19"/>
        <v>404075.86668664945</v>
      </c>
      <c r="E101" s="1">
        <f t="shared" si="20"/>
        <v>220764.03980526459</v>
      </c>
      <c r="G101" s="3">
        <v>91</v>
      </c>
      <c r="H101" s="1">
        <f t="shared" si="29"/>
        <v>-208475</v>
      </c>
      <c r="I101" s="1">
        <f t="shared" si="21"/>
        <v>-293.60229166666664</v>
      </c>
      <c r="J101" s="1">
        <f t="shared" si="22"/>
        <v>404075.86668664945</v>
      </c>
      <c r="K101" s="1">
        <f t="shared" si="23"/>
        <v>204789.93025809308</v>
      </c>
      <c r="M101" s="3">
        <v>91</v>
      </c>
      <c r="N101" s="1">
        <f t="shared" si="30"/>
        <v>-253318.77343204324</v>
      </c>
      <c r="O101" s="1">
        <f t="shared" si="17"/>
        <v>-382.59060591679417</v>
      </c>
      <c r="P101" s="1">
        <f t="shared" si="24"/>
        <v>404075.86668664945</v>
      </c>
      <c r="Q101" s="1">
        <f t="shared" si="25"/>
        <v>257252.03789917973</v>
      </c>
      <c r="S101" s="3">
        <v>91</v>
      </c>
      <c r="T101" s="1">
        <f t="shared" si="31"/>
        <v>-247655.55555555614</v>
      </c>
      <c r="U101" s="1">
        <f t="shared" si="18"/>
        <v>-374.61490740740823</v>
      </c>
      <c r="V101" s="1">
        <f t="shared" si="26"/>
        <v>404075.86668664945</v>
      </c>
      <c r="W101" s="1">
        <f t="shared" si="27"/>
        <v>250152.43365599375</v>
      </c>
    </row>
    <row r="102" spans="1:23" x14ac:dyDescent="0.25">
      <c r="A102" s="3">
        <v>92</v>
      </c>
      <c r="B102" s="1">
        <f t="shared" si="28"/>
        <v>-220540.26087250252</v>
      </c>
      <c r="C102" s="1">
        <f t="shared" si="16"/>
        <v>-310.59420072877435</v>
      </c>
      <c r="D102" s="1">
        <f t="shared" si="19"/>
        <v>405254.42129781883</v>
      </c>
      <c r="E102" s="1">
        <f t="shared" si="20"/>
        <v>222563.30307455407</v>
      </c>
      <c r="G102" s="3">
        <v>92</v>
      </c>
      <c r="H102" s="1">
        <f t="shared" si="29"/>
        <v>-207700</v>
      </c>
      <c r="I102" s="1">
        <f t="shared" si="21"/>
        <v>-292.51083333333332</v>
      </c>
      <c r="J102" s="1">
        <f t="shared" si="22"/>
        <v>405254.42129781883</v>
      </c>
      <c r="K102" s="1">
        <f t="shared" si="23"/>
        <v>206417.02735126531</v>
      </c>
      <c r="M102" s="3">
        <v>92</v>
      </c>
      <c r="N102" s="1">
        <f t="shared" si="30"/>
        <v>-253017.89372111208</v>
      </c>
      <c r="O102" s="1">
        <f t="shared" si="17"/>
        <v>-382.16686699056618</v>
      </c>
      <c r="P102" s="1">
        <f t="shared" si="24"/>
        <v>405254.42129781883</v>
      </c>
      <c r="Q102" s="1">
        <f t="shared" si="25"/>
        <v>259569.20447007701</v>
      </c>
      <c r="S102" s="3">
        <v>92</v>
      </c>
      <c r="T102" s="1">
        <f t="shared" si="31"/>
        <v>-247311.11111111171</v>
      </c>
      <c r="U102" s="1">
        <f t="shared" si="18"/>
        <v>-374.12981481481563</v>
      </c>
      <c r="V102" s="1">
        <f t="shared" si="26"/>
        <v>405254.42129781883</v>
      </c>
      <c r="W102" s="1">
        <f t="shared" si="27"/>
        <v>252393.08192639449</v>
      </c>
    </row>
    <row r="103" spans="1:23" x14ac:dyDescent="0.25">
      <c r="A103" s="3">
        <v>93</v>
      </c>
      <c r="B103" s="1">
        <f t="shared" si="28"/>
        <v>-219862.3281103234</v>
      </c>
      <c r="C103" s="1">
        <f t="shared" si="16"/>
        <v>-309.63944542203876</v>
      </c>
      <c r="D103" s="1">
        <f t="shared" si="19"/>
        <v>406436.41335993749</v>
      </c>
      <c r="E103" s="1">
        <f t="shared" si="20"/>
        <v>224373.06204624774</v>
      </c>
      <c r="G103" s="3">
        <v>93</v>
      </c>
      <c r="H103" s="1">
        <f t="shared" si="29"/>
        <v>-206925</v>
      </c>
      <c r="I103" s="1">
        <f t="shared" si="21"/>
        <v>-291.419375</v>
      </c>
      <c r="J103" s="1">
        <f t="shared" si="22"/>
        <v>406436.41335993749</v>
      </c>
      <c r="K103" s="1">
        <f t="shared" si="23"/>
        <v>208054.70730248102</v>
      </c>
      <c r="M103" s="3">
        <v>93</v>
      </c>
      <c r="N103" s="1">
        <f t="shared" si="30"/>
        <v>-252716.59027125468</v>
      </c>
      <c r="O103" s="1">
        <f t="shared" si="17"/>
        <v>-381.74253129868362</v>
      </c>
      <c r="P103" s="1">
        <f t="shared" si="24"/>
        <v>406436.41335993749</v>
      </c>
      <c r="Q103" s="1">
        <f t="shared" si="25"/>
        <v>261899.88784597116</v>
      </c>
      <c r="S103" s="3">
        <v>93</v>
      </c>
      <c r="T103" s="1">
        <f t="shared" si="31"/>
        <v>-246966.66666666727</v>
      </c>
      <c r="U103" s="1">
        <f t="shared" si="18"/>
        <v>-373.64472222222309</v>
      </c>
      <c r="V103" s="1">
        <f t="shared" si="26"/>
        <v>406436.41335993749</v>
      </c>
      <c r="W103" s="1">
        <f t="shared" si="27"/>
        <v>254647.28573763178</v>
      </c>
    </row>
    <row r="104" spans="1:23" x14ac:dyDescent="0.25">
      <c r="A104" s="3">
        <v>94</v>
      </c>
      <c r="B104" s="1">
        <f t="shared" si="28"/>
        <v>-219183.44059283755</v>
      </c>
      <c r="C104" s="1">
        <f t="shared" si="16"/>
        <v>-308.68334550157948</v>
      </c>
      <c r="D104" s="1">
        <f t="shared" si="19"/>
        <v>407621.85289890401</v>
      </c>
      <c r="E104" s="1">
        <f t="shared" si="20"/>
        <v>226193.3779452763</v>
      </c>
      <c r="G104" s="3">
        <v>94</v>
      </c>
      <c r="H104" s="1">
        <f t="shared" si="29"/>
        <v>-206150</v>
      </c>
      <c r="I104" s="1">
        <f t="shared" si="21"/>
        <v>-290.32791666666662</v>
      </c>
      <c r="J104" s="1">
        <f t="shared" si="22"/>
        <v>407621.85289890401</v>
      </c>
      <c r="K104" s="1">
        <f t="shared" si="23"/>
        <v>209703.03184507883</v>
      </c>
      <c r="M104" s="3">
        <v>94</v>
      </c>
      <c r="N104" s="1">
        <f t="shared" si="30"/>
        <v>-252414.86248570541</v>
      </c>
      <c r="O104" s="1">
        <f t="shared" si="17"/>
        <v>-381.31759800070176</v>
      </c>
      <c r="P104" s="1">
        <f t="shared" si="24"/>
        <v>407621.85289890401</v>
      </c>
      <c r="Q104" s="1">
        <f t="shared" si="25"/>
        <v>264244.16687489138</v>
      </c>
      <c r="S104" s="3">
        <v>94</v>
      </c>
      <c r="T104" s="1">
        <f t="shared" si="31"/>
        <v>-246622.22222222283</v>
      </c>
      <c r="U104" s="1">
        <f t="shared" si="18"/>
        <v>-373.15962962963044</v>
      </c>
      <c r="V104" s="1">
        <f t="shared" si="26"/>
        <v>407621.85289890401</v>
      </c>
      <c r="W104" s="1">
        <f t="shared" si="27"/>
        <v>256915.12416369389</v>
      </c>
    </row>
    <row r="105" spans="1:23" x14ac:dyDescent="0.25">
      <c r="A105" s="3">
        <v>95</v>
      </c>
      <c r="B105" s="1">
        <f t="shared" si="28"/>
        <v>-218503.59697543122</v>
      </c>
      <c r="C105" s="1">
        <f t="shared" si="16"/>
        <v>-307.72589907373225</v>
      </c>
      <c r="D105" s="1">
        <f t="shared" si="19"/>
        <v>408810.74996985914</v>
      </c>
      <c r="E105" s="1">
        <f t="shared" si="20"/>
        <v>228024.31235371585</v>
      </c>
      <c r="G105" s="3">
        <v>95</v>
      </c>
      <c r="H105" s="1">
        <f t="shared" si="29"/>
        <v>-205375</v>
      </c>
      <c r="I105" s="1">
        <f t="shared" si="21"/>
        <v>-289.2364583333333</v>
      </c>
      <c r="J105" s="1">
        <f t="shared" si="22"/>
        <v>408810.74996985914</v>
      </c>
      <c r="K105" s="1">
        <f t="shared" si="23"/>
        <v>211362.06307250846</v>
      </c>
      <c r="M105" s="3">
        <v>95</v>
      </c>
      <c r="N105" s="1">
        <f t="shared" si="30"/>
        <v>-252112.70976685814</v>
      </c>
      <c r="O105" s="1">
        <f t="shared" si="17"/>
        <v>-380.89206625499185</v>
      </c>
      <c r="P105" s="1">
        <f t="shared" si="24"/>
        <v>408810.74996985914</v>
      </c>
      <c r="Q105" s="1">
        <f t="shared" si="25"/>
        <v>266602.12086481362</v>
      </c>
      <c r="S105" s="3">
        <v>95</v>
      </c>
      <c r="T105" s="1">
        <f t="shared" si="31"/>
        <v>-246277.77777777839</v>
      </c>
      <c r="U105" s="1">
        <f t="shared" si="18"/>
        <v>-372.67453703703791</v>
      </c>
      <c r="V105" s="1">
        <f t="shared" si="26"/>
        <v>408810.74996985914</v>
      </c>
      <c r="W105" s="1">
        <f t="shared" si="27"/>
        <v>259196.67673983399</v>
      </c>
    </row>
    <row r="106" spans="1:23" x14ac:dyDescent="0.25">
      <c r="A106" s="3">
        <v>96</v>
      </c>
      <c r="B106" s="1">
        <f t="shared" si="28"/>
        <v>-217822.79591159706</v>
      </c>
      <c r="C106" s="1">
        <f t="shared" si="16"/>
        <v>-306.76710424216583</v>
      </c>
      <c r="D106" s="1">
        <f t="shared" si="19"/>
        <v>410003.11465727125</v>
      </c>
      <c r="E106" s="1">
        <f t="shared" si="20"/>
        <v>229865.92721287129</v>
      </c>
      <c r="G106" s="3">
        <v>96</v>
      </c>
      <c r="H106" s="1">
        <f t="shared" si="29"/>
        <v>-204600</v>
      </c>
      <c r="I106" s="1">
        <f t="shared" si="21"/>
        <v>-288.14499999999998</v>
      </c>
      <c r="J106" s="1">
        <f t="shared" si="22"/>
        <v>410003.11465727125</v>
      </c>
      <c r="K106" s="1">
        <f t="shared" si="23"/>
        <v>213031.86344043145</v>
      </c>
      <c r="M106" s="3">
        <v>96</v>
      </c>
      <c r="N106" s="1">
        <f t="shared" si="30"/>
        <v>-251810.13151626516</v>
      </c>
      <c r="O106" s="1">
        <f t="shared" si="17"/>
        <v>-380.46593521874013</v>
      </c>
      <c r="P106" s="1">
        <f t="shared" si="24"/>
        <v>410003.11465727125</v>
      </c>
      <c r="Q106" s="1">
        <f t="shared" si="25"/>
        <v>268973.82958634372</v>
      </c>
      <c r="S106" s="3">
        <v>96</v>
      </c>
      <c r="T106" s="1">
        <f t="shared" si="31"/>
        <v>-245933.33333333395</v>
      </c>
      <c r="U106" s="1">
        <f t="shared" si="18"/>
        <v>-372.18944444444531</v>
      </c>
      <c r="V106" s="1">
        <f t="shared" si="26"/>
        <v>410003.11465727125</v>
      </c>
      <c r="W106" s="1">
        <f t="shared" si="27"/>
        <v>261492.02346526086</v>
      </c>
    </row>
    <row r="107" spans="1:23" x14ac:dyDescent="0.25">
      <c r="A107" s="3">
        <v>97</v>
      </c>
      <c r="B107" s="1">
        <f t="shared" si="28"/>
        <v>-217141.03605293133</v>
      </c>
      <c r="C107" s="1">
        <f t="shared" si="16"/>
        <v>-305.8069591078783</v>
      </c>
      <c r="D107" s="1">
        <f t="shared" si="19"/>
        <v>411198.95707502164</v>
      </c>
      <c r="E107" s="1">
        <f t="shared" si="20"/>
        <v>231718.28482537181</v>
      </c>
      <c r="G107" s="3">
        <v>97</v>
      </c>
      <c r="H107" s="1">
        <f t="shared" si="29"/>
        <v>-203825</v>
      </c>
      <c r="I107" s="1">
        <f t="shared" si="21"/>
        <v>-287.0535416666666</v>
      </c>
      <c r="J107" s="1">
        <f t="shared" si="22"/>
        <v>411198.95707502164</v>
      </c>
      <c r="K107" s="1">
        <f t="shared" si="23"/>
        <v>214712.49576883399</v>
      </c>
      <c r="M107" s="3">
        <v>97</v>
      </c>
      <c r="N107" s="1">
        <f t="shared" si="30"/>
        <v>-251507.12713463593</v>
      </c>
      <c r="O107" s="1">
        <f t="shared" si="17"/>
        <v>-380.03920404794559</v>
      </c>
      <c r="P107" s="1">
        <f t="shared" si="24"/>
        <v>411198.95707502164</v>
      </c>
      <c r="Q107" s="1">
        <f t="shared" si="25"/>
        <v>271359.37327541609</v>
      </c>
      <c r="S107" s="3">
        <v>97</v>
      </c>
      <c r="T107" s="1">
        <f t="shared" si="31"/>
        <v>-245588.88888888952</v>
      </c>
      <c r="U107" s="1">
        <f t="shared" si="18"/>
        <v>-371.70435185185272</v>
      </c>
      <c r="V107" s="1">
        <f t="shared" si="26"/>
        <v>411198.95707502164</v>
      </c>
      <c r="W107" s="1">
        <f t="shared" si="27"/>
        <v>263801.24480584532</v>
      </c>
    </row>
    <row r="108" spans="1:23" x14ac:dyDescent="0.25">
      <c r="A108" s="3">
        <v>98</v>
      </c>
      <c r="B108" s="1">
        <f t="shared" si="28"/>
        <v>-216458.3160491313</v>
      </c>
      <c r="C108" s="1">
        <f t="shared" si="16"/>
        <v>-304.84546176919321</v>
      </c>
      <c r="D108" s="1">
        <f t="shared" si="19"/>
        <v>412398.28736649046</v>
      </c>
      <c r="E108" s="1">
        <f t="shared" si="20"/>
        <v>233581.44785727857</v>
      </c>
      <c r="G108" s="3">
        <v>98</v>
      </c>
      <c r="H108" s="1">
        <f t="shared" si="29"/>
        <v>-203050</v>
      </c>
      <c r="I108" s="1">
        <f t="shared" si="21"/>
        <v>-285.96208333333328</v>
      </c>
      <c r="J108" s="1">
        <f t="shared" si="22"/>
        <v>412398.28736649046</v>
      </c>
      <c r="K108" s="1">
        <f t="shared" si="23"/>
        <v>216404.02324415219</v>
      </c>
      <c r="M108" s="3">
        <v>98</v>
      </c>
      <c r="N108" s="1">
        <f t="shared" si="30"/>
        <v>-251203.6960218359</v>
      </c>
      <c r="O108" s="1">
        <f t="shared" si="17"/>
        <v>-379.61187189741884</v>
      </c>
      <c r="P108" s="1">
        <f t="shared" si="24"/>
        <v>412398.28736649046</v>
      </c>
      <c r="Q108" s="1">
        <f t="shared" si="25"/>
        <v>273758.83263600804</v>
      </c>
      <c r="S108" s="3">
        <v>98</v>
      </c>
      <c r="T108" s="1">
        <f t="shared" si="31"/>
        <v>-245244.44444444508</v>
      </c>
      <c r="U108" s="1">
        <f t="shared" si="18"/>
        <v>-371.21925925926013</v>
      </c>
      <c r="V108" s="1">
        <f t="shared" si="26"/>
        <v>412398.28736649046</v>
      </c>
      <c r="W108" s="1">
        <f t="shared" si="27"/>
        <v>266124.42169684242</v>
      </c>
    </row>
    <row r="109" spans="1:23" x14ac:dyDescent="0.25">
      <c r="A109" s="3">
        <v>99</v>
      </c>
      <c r="B109" s="1">
        <f t="shared" si="28"/>
        <v>-215774.63454799261</v>
      </c>
      <c r="C109" s="1">
        <f t="shared" si="16"/>
        <v>-303.8826103217562</v>
      </c>
      <c r="D109" s="1">
        <f t="shared" si="19"/>
        <v>413601.11570464273</v>
      </c>
      <c r="E109" s="1">
        <f t="shared" si="20"/>
        <v>235455.47934020479</v>
      </c>
      <c r="G109" s="3">
        <v>99</v>
      </c>
      <c r="H109" s="1">
        <f t="shared" si="29"/>
        <v>-202275</v>
      </c>
      <c r="I109" s="1">
        <f t="shared" si="21"/>
        <v>-284.87062499999996</v>
      </c>
      <c r="J109" s="1">
        <f t="shared" si="22"/>
        <v>413601.11570464273</v>
      </c>
      <c r="K109" s="1">
        <f t="shared" si="23"/>
        <v>218106.50942140975</v>
      </c>
      <c r="M109" s="3">
        <v>99</v>
      </c>
      <c r="N109" s="1">
        <f t="shared" si="30"/>
        <v>-250899.83757688536</v>
      </c>
      <c r="O109" s="1">
        <f t="shared" si="17"/>
        <v>-379.18393792078018</v>
      </c>
      <c r="P109" s="1">
        <f t="shared" si="24"/>
        <v>413601.11570464273</v>
      </c>
      <c r="Q109" s="1">
        <f t="shared" si="25"/>
        <v>276172.28884287016</v>
      </c>
      <c r="S109" s="3">
        <v>99</v>
      </c>
      <c r="T109" s="1">
        <f t="shared" si="31"/>
        <v>-244900.00000000064</v>
      </c>
      <c r="U109" s="1">
        <f t="shared" si="18"/>
        <v>-370.73416666666753</v>
      </c>
      <c r="V109" s="1">
        <f t="shared" si="26"/>
        <v>413601.11570464273</v>
      </c>
      <c r="W109" s="1">
        <f t="shared" si="27"/>
        <v>268461.63554562954</v>
      </c>
    </row>
    <row r="110" spans="1:23" x14ac:dyDescent="0.25">
      <c r="A110" s="3">
        <v>100</v>
      </c>
      <c r="B110" s="1">
        <f t="shared" si="28"/>
        <v>-215089.99019540646</v>
      </c>
      <c r="C110" s="1">
        <f t="shared" si="16"/>
        <v>-302.91840285853073</v>
      </c>
      <c r="D110" s="1">
        <f t="shared" si="19"/>
        <v>414807.45229211461</v>
      </c>
      <c r="E110" s="1">
        <f t="shared" si="20"/>
        <v>237340.44267344809</v>
      </c>
      <c r="G110" s="3">
        <v>100</v>
      </c>
      <c r="H110" s="1">
        <f t="shared" si="29"/>
        <v>-201500</v>
      </c>
      <c r="I110" s="1">
        <f t="shared" si="21"/>
        <v>-283.77916666666664</v>
      </c>
      <c r="J110" s="1">
        <f t="shared" si="22"/>
        <v>414807.45229211461</v>
      </c>
      <c r="K110" s="1">
        <f t="shared" si="23"/>
        <v>219820.01822636797</v>
      </c>
      <c r="M110" s="3">
        <v>100</v>
      </c>
      <c r="N110" s="1">
        <f t="shared" si="30"/>
        <v>-250595.55119795818</v>
      </c>
      <c r="O110" s="1">
        <f t="shared" si="17"/>
        <v>-378.75540127045775</v>
      </c>
      <c r="P110" s="1">
        <f t="shared" si="24"/>
        <v>414807.45229211461</v>
      </c>
      <c r="Q110" s="1">
        <f t="shared" si="25"/>
        <v>278599.82354427228</v>
      </c>
      <c r="S110" s="3">
        <v>100</v>
      </c>
      <c r="T110" s="1">
        <f t="shared" si="31"/>
        <v>-244555.5555555562</v>
      </c>
      <c r="U110" s="1">
        <f t="shared" si="18"/>
        <v>-370.249074074075</v>
      </c>
      <c r="V110" s="1">
        <f t="shared" si="26"/>
        <v>414807.45229211461</v>
      </c>
      <c r="W110" s="1">
        <f t="shared" si="27"/>
        <v>270812.96823446051</v>
      </c>
    </row>
    <row r="111" spans="1:23" x14ac:dyDescent="0.25">
      <c r="A111" s="3">
        <v>101</v>
      </c>
      <c r="B111" s="1">
        <f t="shared" si="28"/>
        <v>-214404.3816353571</v>
      </c>
      <c r="C111" s="1">
        <f t="shared" si="16"/>
        <v>-301.95283746979459</v>
      </c>
      <c r="D111" s="1">
        <f t="shared" si="19"/>
        <v>416017.30736129993</v>
      </c>
      <c r="E111" s="1">
        <f t="shared" si="20"/>
        <v>239236.40162613531</v>
      </c>
      <c r="G111" s="3">
        <v>101</v>
      </c>
      <c r="H111" s="1">
        <f t="shared" si="29"/>
        <v>-200725</v>
      </c>
      <c r="I111" s="1">
        <f t="shared" si="21"/>
        <v>-282.68770833333332</v>
      </c>
      <c r="J111" s="1">
        <f t="shared" si="22"/>
        <v>416017.30736129993</v>
      </c>
      <c r="K111" s="1">
        <f t="shared" si="23"/>
        <v>221544.61395768845</v>
      </c>
      <c r="M111" s="3">
        <v>101</v>
      </c>
      <c r="N111" s="1">
        <f t="shared" si="30"/>
        <v>-250290.83628238068</v>
      </c>
      <c r="O111" s="1">
        <f t="shared" si="17"/>
        <v>-378.32626109768614</v>
      </c>
      <c r="P111" s="1">
        <f t="shared" si="24"/>
        <v>416017.30736129993</v>
      </c>
      <c r="Q111" s="1">
        <f t="shared" si="25"/>
        <v>281041.51886476594</v>
      </c>
      <c r="S111" s="3">
        <v>101</v>
      </c>
      <c r="T111" s="1">
        <f t="shared" si="31"/>
        <v>-244211.11111111176</v>
      </c>
      <c r="U111" s="1">
        <f t="shared" si="18"/>
        <v>-369.7639814814824</v>
      </c>
      <c r="V111" s="1">
        <f t="shared" si="26"/>
        <v>416017.30736129993</v>
      </c>
      <c r="W111" s="1">
        <f t="shared" si="27"/>
        <v>273178.50212323561</v>
      </c>
    </row>
    <row r="112" spans="1:23" x14ac:dyDescent="0.25">
      <c r="A112" s="3">
        <v>102</v>
      </c>
      <c r="B112" s="1">
        <f t="shared" si="28"/>
        <v>-213717.80750991899</v>
      </c>
      <c r="C112" s="1">
        <f t="shared" si="16"/>
        <v>-300.98591224313589</v>
      </c>
      <c r="D112" s="1">
        <f t="shared" si="19"/>
        <v>417230.69117443706</v>
      </c>
      <c r="E112" s="1">
        <f t="shared" si="20"/>
        <v>241143.42033937987</v>
      </c>
      <c r="G112" s="3">
        <v>102</v>
      </c>
      <c r="H112" s="1">
        <f t="shared" si="29"/>
        <v>-199950</v>
      </c>
      <c r="I112" s="1">
        <f t="shared" si="21"/>
        <v>-281.59625</v>
      </c>
      <c r="J112" s="1">
        <f t="shared" si="22"/>
        <v>417230.69117443706</v>
      </c>
      <c r="K112" s="1">
        <f t="shared" si="23"/>
        <v>223280.36128910829</v>
      </c>
      <c r="M112" s="3">
        <v>102</v>
      </c>
      <c r="N112" s="1">
        <f t="shared" si="30"/>
        <v>-249985.6922266304</v>
      </c>
      <c r="O112" s="1">
        <f t="shared" si="17"/>
        <v>-377.89651655250447</v>
      </c>
      <c r="P112" s="1">
        <f t="shared" si="24"/>
        <v>417230.69117443706</v>
      </c>
      <c r="Q112" s="1">
        <f t="shared" si="25"/>
        <v>283497.45740796247</v>
      </c>
      <c r="S112" s="3">
        <v>102</v>
      </c>
      <c r="T112" s="1">
        <f t="shared" si="31"/>
        <v>-243866.66666666733</v>
      </c>
      <c r="U112" s="1">
        <f t="shared" si="18"/>
        <v>-369.27888888888981</v>
      </c>
      <c r="V112" s="1">
        <f t="shared" si="26"/>
        <v>417230.69117443706</v>
      </c>
      <c r="W112" s="1">
        <f t="shared" si="27"/>
        <v>275558.32005228783</v>
      </c>
    </row>
    <row r="113" spans="1:23" x14ac:dyDescent="0.25">
      <c r="A113" s="3">
        <v>103</v>
      </c>
      <c r="B113" s="1">
        <f t="shared" si="28"/>
        <v>-213030.26645925423</v>
      </c>
      <c r="C113" s="1">
        <f t="shared" si="16"/>
        <v>-300.0176252634497</v>
      </c>
      <c r="D113" s="1">
        <f t="shared" si="19"/>
        <v>418447.61402369582</v>
      </c>
      <c r="E113" s="1">
        <f t="shared" si="20"/>
        <v>243061.56332845168</v>
      </c>
      <c r="G113" s="3">
        <v>103</v>
      </c>
      <c r="H113" s="1">
        <f t="shared" si="29"/>
        <v>-199175</v>
      </c>
      <c r="I113" s="1">
        <f t="shared" si="21"/>
        <v>-280.50479166666668</v>
      </c>
      <c r="J113" s="1">
        <f t="shared" si="22"/>
        <v>418447.61402369582</v>
      </c>
      <c r="K113" s="1">
        <f t="shared" si="23"/>
        <v>225027.3252716281</v>
      </c>
      <c r="M113" s="3">
        <v>103</v>
      </c>
      <c r="N113" s="1">
        <f t="shared" si="30"/>
        <v>-249680.11842633496</v>
      </c>
      <c r="O113" s="1">
        <f t="shared" si="17"/>
        <v>-377.46616678375506</v>
      </c>
      <c r="P113" s="1">
        <f t="shared" si="24"/>
        <v>418447.61402369582</v>
      </c>
      <c r="Q113" s="1">
        <f t="shared" si="25"/>
        <v>285967.72225932765</v>
      </c>
      <c r="S113" s="3">
        <v>103</v>
      </c>
      <c r="T113" s="1">
        <f t="shared" si="31"/>
        <v>-243522.22222222289</v>
      </c>
      <c r="U113" s="1">
        <f t="shared" si="18"/>
        <v>-368.79379629629722</v>
      </c>
      <c r="V113" s="1">
        <f t="shared" si="26"/>
        <v>418447.61402369582</v>
      </c>
      <c r="W113" s="1">
        <f t="shared" si="27"/>
        <v>277952.50534518546</v>
      </c>
    </row>
    <row r="114" spans="1:23" x14ac:dyDescent="0.25">
      <c r="A114" s="3">
        <v>104</v>
      </c>
      <c r="B114" s="1">
        <f t="shared" si="28"/>
        <v>-212341.75712160979</v>
      </c>
      <c r="C114" s="1">
        <f t="shared" si="16"/>
        <v>-299.04797461293373</v>
      </c>
      <c r="D114" s="1">
        <f t="shared" si="19"/>
        <v>419668.08623126493</v>
      </c>
      <c r="E114" s="1">
        <f t="shared" si="20"/>
        <v>244990.89548495976</v>
      </c>
      <c r="G114" s="3">
        <v>104</v>
      </c>
      <c r="H114" s="1">
        <f t="shared" si="29"/>
        <v>-198400</v>
      </c>
      <c r="I114" s="1">
        <f t="shared" si="21"/>
        <v>-279.4133333333333</v>
      </c>
      <c r="J114" s="1">
        <f t="shared" si="22"/>
        <v>419668.08623126493</v>
      </c>
      <c r="K114" s="1">
        <f t="shared" si="23"/>
        <v>226785.57133571259</v>
      </c>
      <c r="M114" s="3">
        <v>104</v>
      </c>
      <c r="N114" s="1">
        <f t="shared" si="30"/>
        <v>-249374.11427627076</v>
      </c>
      <c r="O114" s="1">
        <f t="shared" si="17"/>
        <v>-377.03521093908131</v>
      </c>
      <c r="P114" s="1">
        <f t="shared" si="24"/>
        <v>419668.08623126493</v>
      </c>
      <c r="Q114" s="1">
        <f t="shared" si="25"/>
        <v>288452.39698899246</v>
      </c>
      <c r="S114" s="3">
        <v>104</v>
      </c>
      <c r="T114" s="1">
        <f t="shared" si="31"/>
        <v>-243177.77777777845</v>
      </c>
      <c r="U114" s="1">
        <f t="shared" si="18"/>
        <v>-368.30870370370462</v>
      </c>
      <c r="V114" s="1">
        <f t="shared" si="26"/>
        <v>419668.08623126493</v>
      </c>
      <c r="W114" s="1">
        <f t="shared" si="27"/>
        <v>280361.14181155094</v>
      </c>
    </row>
    <row r="115" spans="1:23" x14ac:dyDescent="0.25">
      <c r="A115" s="3">
        <v>105</v>
      </c>
      <c r="B115" s="1">
        <f t="shared" si="28"/>
        <v>-211652.27813331483</v>
      </c>
      <c r="C115" s="1">
        <f t="shared" si="16"/>
        <v>-298.07695837108503</v>
      </c>
      <c r="D115" s="1">
        <f t="shared" si="19"/>
        <v>420892.11814943946</v>
      </c>
      <c r="E115" s="1">
        <f t="shared" si="20"/>
        <v>246931.48207904748</v>
      </c>
      <c r="G115" s="3">
        <v>105</v>
      </c>
      <c r="H115" s="1">
        <f t="shared" si="29"/>
        <v>-197625</v>
      </c>
      <c r="I115" s="1">
        <f t="shared" si="21"/>
        <v>-278.32187499999998</v>
      </c>
      <c r="J115" s="1">
        <f t="shared" si="22"/>
        <v>420892.11814943946</v>
      </c>
      <c r="K115" s="1">
        <f t="shared" si="23"/>
        <v>228555.16529350425</v>
      </c>
      <c r="M115" s="3">
        <v>105</v>
      </c>
      <c r="N115" s="1">
        <f t="shared" si="30"/>
        <v>-249067.67917036189</v>
      </c>
      <c r="O115" s="1">
        <f t="shared" si="17"/>
        <v>-376.60364816492631</v>
      </c>
      <c r="P115" s="1">
        <f t="shared" si="24"/>
        <v>420892.11814943946</v>
      </c>
      <c r="Q115" s="1">
        <f t="shared" si="25"/>
        <v>290951.56565458031</v>
      </c>
      <c r="S115" s="3">
        <v>105</v>
      </c>
      <c r="T115" s="1">
        <f t="shared" si="31"/>
        <v>-242833.33333333401</v>
      </c>
      <c r="U115" s="1">
        <f t="shared" si="18"/>
        <v>-367.82361111111203</v>
      </c>
      <c r="V115" s="1">
        <f t="shared" si="26"/>
        <v>420892.11814943946</v>
      </c>
      <c r="W115" s="1">
        <f t="shared" si="27"/>
        <v>282784.31374989613</v>
      </c>
    </row>
    <row r="116" spans="1:23" x14ac:dyDescent="0.25">
      <c r="A116" s="3">
        <v>106</v>
      </c>
      <c r="B116" s="1">
        <f t="shared" si="28"/>
        <v>-210961.82812877803</v>
      </c>
      <c r="C116" s="1">
        <f t="shared" si="16"/>
        <v>-297.10457461469571</v>
      </c>
      <c r="D116" s="1">
        <f t="shared" si="19"/>
        <v>422119.72016070865</v>
      </c>
      <c r="E116" s="1">
        <f t="shared" si="20"/>
        <v>248883.38876160068</v>
      </c>
      <c r="G116" s="3">
        <v>106</v>
      </c>
      <c r="H116" s="1">
        <f t="shared" si="29"/>
        <v>-196850</v>
      </c>
      <c r="I116" s="1">
        <f t="shared" si="21"/>
        <v>-277.23041666666666</v>
      </c>
      <c r="J116" s="1">
        <f t="shared" si="22"/>
        <v>422119.72016070865</v>
      </c>
      <c r="K116" s="1">
        <f t="shared" si="23"/>
        <v>230336.1733410497</v>
      </c>
      <c r="M116" s="3">
        <v>106</v>
      </c>
      <c r="N116" s="1">
        <f t="shared" si="30"/>
        <v>-248760.81250167885</v>
      </c>
      <c r="O116" s="1">
        <f t="shared" si="17"/>
        <v>-376.17147760653108</v>
      </c>
      <c r="P116" s="1">
        <f t="shared" si="24"/>
        <v>422119.72016070865</v>
      </c>
      <c r="Q116" s="1">
        <f t="shared" si="25"/>
        <v>293465.31280405074</v>
      </c>
      <c r="S116" s="3">
        <v>106</v>
      </c>
      <c r="T116" s="1">
        <f t="shared" si="31"/>
        <v>-242488.88888888957</v>
      </c>
      <c r="U116" s="1">
        <f t="shared" si="18"/>
        <v>-367.33851851851949</v>
      </c>
      <c r="V116" s="1">
        <f t="shared" si="26"/>
        <v>422119.72016070865</v>
      </c>
      <c r="W116" s="1">
        <f t="shared" si="27"/>
        <v>285222.10595047422</v>
      </c>
    </row>
    <row r="117" spans="1:23" x14ac:dyDescent="0.25">
      <c r="A117" s="3">
        <v>107</v>
      </c>
      <c r="B117" s="1">
        <f t="shared" si="28"/>
        <v>-210270.40574048483</v>
      </c>
      <c r="C117" s="1">
        <f t="shared" si="16"/>
        <v>-296.1308214178494</v>
      </c>
      <c r="D117" s="1">
        <f t="shared" si="19"/>
        <v>423350.90267784405</v>
      </c>
      <c r="E117" s="1">
        <f t="shared" si="20"/>
        <v>250846.68156646879</v>
      </c>
      <c r="G117" s="3">
        <v>107</v>
      </c>
      <c r="H117" s="1">
        <f t="shared" si="29"/>
        <v>-196075</v>
      </c>
      <c r="I117" s="1">
        <f t="shared" si="21"/>
        <v>-276.13895833333328</v>
      </c>
      <c r="J117" s="1">
        <f t="shared" si="22"/>
        <v>423350.90267784405</v>
      </c>
      <c r="K117" s="1">
        <f t="shared" si="23"/>
        <v>232128.66206053918</v>
      </c>
      <c r="M117" s="3">
        <v>107</v>
      </c>
      <c r="N117" s="1">
        <f t="shared" si="30"/>
        <v>-248453.51366243741</v>
      </c>
      <c r="O117" s="1">
        <f t="shared" si="17"/>
        <v>-375.7386984079327</v>
      </c>
      <c r="P117" s="1">
        <f t="shared" si="24"/>
        <v>423350.90267784405</v>
      </c>
      <c r="Q117" s="1">
        <f t="shared" si="25"/>
        <v>295993.72347855975</v>
      </c>
      <c r="S117" s="3">
        <v>107</v>
      </c>
      <c r="T117" s="1">
        <f t="shared" si="31"/>
        <v>-242144.44444444514</v>
      </c>
      <c r="U117" s="1">
        <f t="shared" si="18"/>
        <v>-366.8534259259269</v>
      </c>
      <c r="V117" s="1">
        <f t="shared" si="26"/>
        <v>423350.90267784405</v>
      </c>
      <c r="W117" s="1">
        <f t="shared" si="27"/>
        <v>287674.60369814828</v>
      </c>
    </row>
    <row r="118" spans="1:23" x14ac:dyDescent="0.25">
      <c r="A118" s="3">
        <v>108</v>
      </c>
      <c r="B118" s="1">
        <f t="shared" si="28"/>
        <v>-209578.00959899477</v>
      </c>
      <c r="C118" s="1">
        <f t="shared" si="16"/>
        <v>-295.15569685191764</v>
      </c>
      <c r="D118" s="1">
        <f t="shared" si="19"/>
        <v>424585.67614398774</v>
      </c>
      <c r="E118" s="1">
        <f t="shared" si="20"/>
        <v>252821.42691269863</v>
      </c>
      <c r="G118" s="3">
        <v>108</v>
      </c>
      <c r="H118" s="1">
        <f t="shared" si="29"/>
        <v>-195300</v>
      </c>
      <c r="I118" s="1">
        <f t="shared" si="21"/>
        <v>-275.04749999999996</v>
      </c>
      <c r="J118" s="1">
        <f t="shared" si="22"/>
        <v>424585.67614398774</v>
      </c>
      <c r="K118" s="1">
        <f t="shared" si="23"/>
        <v>233932.69842255901</v>
      </c>
      <c r="M118" s="3">
        <v>108</v>
      </c>
      <c r="N118" s="1">
        <f t="shared" si="30"/>
        <v>-248145.78204399737</v>
      </c>
      <c r="O118" s="1">
        <f t="shared" si="17"/>
        <v>-375.30530971196299</v>
      </c>
      <c r="P118" s="1">
        <f t="shared" si="24"/>
        <v>424585.67614398774</v>
      </c>
      <c r="Q118" s="1">
        <f t="shared" si="25"/>
        <v>298536.88321533671</v>
      </c>
      <c r="S118" s="3">
        <v>108</v>
      </c>
      <c r="T118" s="1">
        <f t="shared" si="31"/>
        <v>-241800.0000000007</v>
      </c>
      <c r="U118" s="1">
        <f t="shared" si="18"/>
        <v>-366.36833333333431</v>
      </c>
      <c r="V118" s="1">
        <f t="shared" si="26"/>
        <v>424585.67614398774</v>
      </c>
      <c r="W118" s="1">
        <f t="shared" si="27"/>
        <v>290141.89277527638</v>
      </c>
    </row>
    <row r="119" spans="1:23" x14ac:dyDescent="0.25">
      <c r="A119" s="3">
        <v>109</v>
      </c>
      <c r="B119" s="1">
        <f t="shared" si="28"/>
        <v>-208884.6383329388</v>
      </c>
      <c r="C119" s="1">
        <f t="shared" si="16"/>
        <v>-294.17919898555544</v>
      </c>
      <c r="D119" s="1">
        <f t="shared" si="19"/>
        <v>425824.05103274103</v>
      </c>
      <c r="E119" s="1">
        <f t="shared" si="20"/>
        <v>254807.69160678147</v>
      </c>
      <c r="G119" s="3">
        <v>109</v>
      </c>
      <c r="H119" s="1">
        <f t="shared" si="29"/>
        <v>-194525</v>
      </c>
      <c r="I119" s="1">
        <f t="shared" si="21"/>
        <v>-273.95604166666664</v>
      </c>
      <c r="J119" s="1">
        <f t="shared" si="22"/>
        <v>425824.05103274103</v>
      </c>
      <c r="K119" s="1">
        <f t="shared" si="23"/>
        <v>235748.34978835727</v>
      </c>
      <c r="M119" s="3">
        <v>109</v>
      </c>
      <c r="N119" s="1">
        <f t="shared" si="30"/>
        <v>-247837.61703686137</v>
      </c>
      <c r="O119" s="1">
        <f t="shared" si="17"/>
        <v>-374.87131066024642</v>
      </c>
      <c r="P119" s="1">
        <f t="shared" si="24"/>
        <v>425824.05103274103</v>
      </c>
      <c r="Q119" s="1">
        <f t="shared" si="25"/>
        <v>301094.87805057823</v>
      </c>
      <c r="S119" s="3">
        <v>109</v>
      </c>
      <c r="T119" s="1">
        <f t="shared" si="31"/>
        <v>-241455.55555555626</v>
      </c>
      <c r="U119" s="1">
        <f t="shared" si="18"/>
        <v>-365.88324074074171</v>
      </c>
      <c r="V119" s="1">
        <f t="shared" si="26"/>
        <v>425824.05103274103</v>
      </c>
      <c r="W119" s="1">
        <f t="shared" si="27"/>
        <v>292624.05946461367</v>
      </c>
    </row>
    <row r="120" spans="1:23" x14ac:dyDescent="0.25">
      <c r="A120" s="3">
        <v>110</v>
      </c>
      <c r="B120" s="1">
        <f t="shared" si="28"/>
        <v>-208190.29056901645</v>
      </c>
      <c r="C120" s="1">
        <f t="shared" si="16"/>
        <v>-293.20132588469812</v>
      </c>
      <c r="D120" s="1">
        <f t="shared" si="19"/>
        <v>427066.03784825321</v>
      </c>
      <c r="E120" s="1">
        <f t="shared" si="20"/>
        <v>256805.54284491314</v>
      </c>
      <c r="G120" s="3">
        <v>110</v>
      </c>
      <c r="H120" s="1">
        <f t="shared" si="29"/>
        <v>-193750</v>
      </c>
      <c r="I120" s="1">
        <f t="shared" si="21"/>
        <v>-272.86458333333331</v>
      </c>
      <c r="J120" s="1">
        <f t="shared" si="22"/>
        <v>427066.03784825321</v>
      </c>
      <c r="K120" s="1">
        <f t="shared" si="23"/>
        <v>237575.68391212268</v>
      </c>
      <c r="M120" s="3">
        <v>110</v>
      </c>
      <c r="N120" s="1">
        <f t="shared" si="30"/>
        <v>-247529.01803067364</v>
      </c>
      <c r="O120" s="1">
        <f t="shared" si="17"/>
        <v>-374.43670039319875</v>
      </c>
      <c r="P120" s="1">
        <f t="shared" si="24"/>
        <v>427066.03784825321</v>
      </c>
      <c r="Q120" s="1">
        <f t="shared" si="25"/>
        <v>303667.79452235863</v>
      </c>
      <c r="S120" s="3">
        <v>110</v>
      </c>
      <c r="T120" s="1">
        <f t="shared" si="31"/>
        <v>-241111.11111111182</v>
      </c>
      <c r="U120" s="1">
        <f t="shared" si="18"/>
        <v>-365.39814814814912</v>
      </c>
      <c r="V120" s="1">
        <f t="shared" si="26"/>
        <v>427066.03784825321</v>
      </c>
      <c r="W120" s="1">
        <f t="shared" si="27"/>
        <v>295121.19055223133</v>
      </c>
    </row>
    <row r="121" spans="1:23" x14ac:dyDescent="0.25">
      <c r="A121" s="3">
        <v>111</v>
      </c>
      <c r="B121" s="1">
        <f t="shared" si="28"/>
        <v>-207494.96493199325</v>
      </c>
      <c r="C121" s="1">
        <f t="shared" si="16"/>
        <v>-292.22207561255715</v>
      </c>
      <c r="D121" s="1">
        <f t="shared" si="19"/>
        <v>428311.64712531061</v>
      </c>
      <c r="E121" s="1">
        <f t="shared" si="20"/>
        <v>258815.04821526725</v>
      </c>
      <c r="G121" s="3">
        <v>111</v>
      </c>
      <c r="H121" s="1">
        <f t="shared" si="29"/>
        <v>-192975</v>
      </c>
      <c r="I121" s="1">
        <f t="shared" si="21"/>
        <v>-271.77312499999999</v>
      </c>
      <c r="J121" s="1">
        <f t="shared" si="22"/>
        <v>428311.64712531061</v>
      </c>
      <c r="K121" s="1">
        <f t="shared" si="23"/>
        <v>239414.76894327672</v>
      </c>
      <c r="M121" s="3">
        <v>111</v>
      </c>
      <c r="N121" s="1">
        <f t="shared" si="30"/>
        <v>-247219.9844142189</v>
      </c>
      <c r="O121" s="1">
        <f t="shared" si="17"/>
        <v>-374.00147805002496</v>
      </c>
      <c r="P121" s="1">
        <f t="shared" si="24"/>
        <v>428311.64712531061</v>
      </c>
      <c r="Q121" s="1">
        <f t="shared" si="25"/>
        <v>306255.71967355779</v>
      </c>
      <c r="S121" s="3">
        <v>111</v>
      </c>
      <c r="T121" s="1">
        <f t="shared" si="31"/>
        <v>-240766.66666666738</v>
      </c>
      <c r="U121" s="1">
        <f t="shared" si="18"/>
        <v>-364.91305555555658</v>
      </c>
      <c r="V121" s="1">
        <f t="shared" si="26"/>
        <v>428311.64712531061</v>
      </c>
      <c r="W121" s="1">
        <f t="shared" si="27"/>
        <v>297633.37333045271</v>
      </c>
    </row>
    <row r="122" spans="1:23" x14ac:dyDescent="0.25">
      <c r="A122" s="3">
        <v>112</v>
      </c>
      <c r="B122" s="1">
        <f t="shared" si="28"/>
        <v>-206798.6600446979</v>
      </c>
      <c r="C122" s="1">
        <f t="shared" si="16"/>
        <v>-291.2414462296162</v>
      </c>
      <c r="D122" s="1">
        <f t="shared" si="19"/>
        <v>429560.88942942611</v>
      </c>
      <c r="E122" s="1">
        <f t="shared" si="20"/>
        <v>260836.27570028175</v>
      </c>
      <c r="G122" s="3">
        <v>112</v>
      </c>
      <c r="H122" s="1">
        <f t="shared" si="29"/>
        <v>-192200</v>
      </c>
      <c r="I122" s="1">
        <f t="shared" si="21"/>
        <v>-270.68166666666667</v>
      </c>
      <c r="J122" s="1">
        <f t="shared" si="22"/>
        <v>429560.88942942611</v>
      </c>
      <c r="K122" s="1">
        <f t="shared" si="23"/>
        <v>241265.67342877918</v>
      </c>
      <c r="M122" s="3">
        <v>112</v>
      </c>
      <c r="N122" s="1">
        <f t="shared" si="30"/>
        <v>-246910.51557542096</v>
      </c>
      <c r="O122" s="1">
        <f t="shared" si="17"/>
        <v>-373.56564276871779</v>
      </c>
      <c r="P122" s="1">
        <f t="shared" si="24"/>
        <v>429560.88942942611</v>
      </c>
      <c r="Q122" s="1">
        <f t="shared" si="25"/>
        <v>308858.74105480558</v>
      </c>
      <c r="S122" s="3">
        <v>112</v>
      </c>
      <c r="T122" s="1">
        <f t="shared" si="31"/>
        <v>-240422.22222222295</v>
      </c>
      <c r="U122" s="1">
        <f t="shared" si="18"/>
        <v>-364.42796296296399</v>
      </c>
      <c r="V122" s="1">
        <f t="shared" si="26"/>
        <v>429560.88942942611</v>
      </c>
      <c r="W122" s="1">
        <f t="shared" si="27"/>
        <v>300160.69560080633</v>
      </c>
    </row>
    <row r="123" spans="1:23" x14ac:dyDescent="0.25">
      <c r="A123" s="3">
        <v>113</v>
      </c>
      <c r="B123" s="1">
        <f t="shared" si="28"/>
        <v>-206101.37452801963</v>
      </c>
      <c r="C123" s="1">
        <f t="shared" si="16"/>
        <v>-290.25943579362763</v>
      </c>
      <c r="D123" s="1">
        <f t="shared" si="19"/>
        <v>430813.77535692859</v>
      </c>
      <c r="E123" s="1">
        <f t="shared" si="20"/>
        <v>262869.29367895878</v>
      </c>
      <c r="G123" s="3">
        <v>113</v>
      </c>
      <c r="H123" s="1">
        <f t="shared" si="29"/>
        <v>-191425</v>
      </c>
      <c r="I123" s="1">
        <f t="shared" si="21"/>
        <v>-269.59020833333329</v>
      </c>
      <c r="J123" s="1">
        <f t="shared" si="22"/>
        <v>430813.77535692859</v>
      </c>
      <c r="K123" s="1">
        <f t="shared" si="23"/>
        <v>243128.46631544706</v>
      </c>
      <c r="M123" s="3">
        <v>113</v>
      </c>
      <c r="N123" s="1">
        <f t="shared" si="30"/>
        <v>-246600.61090134172</v>
      </c>
      <c r="O123" s="1">
        <f t="shared" si="17"/>
        <v>-373.12919368605628</v>
      </c>
      <c r="P123" s="1">
        <f t="shared" si="24"/>
        <v>430813.77535692859</v>
      </c>
      <c r="Q123" s="1">
        <f t="shared" si="25"/>
        <v>311476.94672744401</v>
      </c>
      <c r="S123" s="3">
        <v>113</v>
      </c>
      <c r="T123" s="1">
        <f t="shared" si="31"/>
        <v>-240077.77777777851</v>
      </c>
      <c r="U123" s="1">
        <f t="shared" si="18"/>
        <v>-363.94287037037139</v>
      </c>
      <c r="V123" s="1">
        <f t="shared" si="26"/>
        <v>430813.77535692859</v>
      </c>
      <c r="W123" s="1">
        <f t="shared" si="27"/>
        <v>302703.24567699624</v>
      </c>
    </row>
    <row r="124" spans="1:23" x14ac:dyDescent="0.25">
      <c r="A124" s="3">
        <v>114</v>
      </c>
      <c r="B124" s="1">
        <f t="shared" si="28"/>
        <v>-205403.10700090535</v>
      </c>
      <c r="C124" s="1">
        <f t="shared" si="16"/>
        <v>-289.27604235960831</v>
      </c>
      <c r="D124" s="1">
        <f t="shared" si="19"/>
        <v>432070.31553505297</v>
      </c>
      <c r="E124" s="1">
        <f t="shared" si="20"/>
        <v>264914.17092917813</v>
      </c>
      <c r="G124" s="3">
        <v>114</v>
      </c>
      <c r="H124" s="1">
        <f t="shared" si="29"/>
        <v>-190650</v>
      </c>
      <c r="I124" s="1">
        <f t="shared" si="21"/>
        <v>-268.49874999999997</v>
      </c>
      <c r="J124" s="1">
        <f t="shared" si="22"/>
        <v>432070.31553505297</v>
      </c>
      <c r="K124" s="1">
        <f t="shared" si="23"/>
        <v>245003.21695228718</v>
      </c>
      <c r="M124" s="3">
        <v>114</v>
      </c>
      <c r="N124" s="1">
        <f t="shared" si="30"/>
        <v>-246290.26977817982</v>
      </c>
      <c r="O124" s="1">
        <f t="shared" si="17"/>
        <v>-372.69212993760323</v>
      </c>
      <c r="P124" s="1">
        <f t="shared" si="24"/>
        <v>432070.31553505297</v>
      </c>
      <c r="Q124" s="1">
        <f t="shared" si="25"/>
        <v>314110.42526650615</v>
      </c>
      <c r="S124" s="3">
        <v>114</v>
      </c>
      <c r="T124" s="1">
        <f t="shared" si="31"/>
        <v>-239733.33333333407</v>
      </c>
      <c r="U124" s="1">
        <f t="shared" si="18"/>
        <v>-363.4577777777788</v>
      </c>
      <c r="V124" s="1">
        <f t="shared" si="26"/>
        <v>432070.31553505297</v>
      </c>
      <c r="W124" s="1">
        <f t="shared" si="27"/>
        <v>305261.11238788982</v>
      </c>
    </row>
    <row r="125" spans="1:23" x14ac:dyDescent="0.25">
      <c r="A125" s="3">
        <v>115</v>
      </c>
      <c r="B125" s="1">
        <f t="shared" si="28"/>
        <v>-204703.85608035707</v>
      </c>
      <c r="C125" s="1">
        <f t="shared" si="16"/>
        <v>-288.29126397983617</v>
      </c>
      <c r="D125" s="1">
        <f t="shared" si="19"/>
        <v>433330.52062203019</v>
      </c>
      <c r="E125" s="1">
        <f t="shared" si="20"/>
        <v>266970.97663002374</v>
      </c>
      <c r="G125" s="3">
        <v>115</v>
      </c>
      <c r="H125" s="1">
        <f t="shared" si="29"/>
        <v>-189875</v>
      </c>
      <c r="I125" s="1">
        <f t="shared" si="21"/>
        <v>-267.40729166666665</v>
      </c>
      <c r="J125" s="1">
        <f t="shared" si="22"/>
        <v>433330.52062203019</v>
      </c>
      <c r="K125" s="1">
        <f t="shared" si="23"/>
        <v>246889.9950928422</v>
      </c>
      <c r="M125" s="3">
        <v>115</v>
      </c>
      <c r="N125" s="1">
        <f t="shared" si="30"/>
        <v>-245979.49159126947</v>
      </c>
      <c r="O125" s="1">
        <f t="shared" si="17"/>
        <v>-372.25445065770452</v>
      </c>
      <c r="P125" s="1">
        <f t="shared" si="24"/>
        <v>433330.52062203019</v>
      </c>
      <c r="Q125" s="1">
        <f t="shared" si="25"/>
        <v>316759.26576371281</v>
      </c>
      <c r="S125" s="3">
        <v>115</v>
      </c>
      <c r="T125" s="1">
        <f t="shared" si="31"/>
        <v>-239388.88888888963</v>
      </c>
      <c r="U125" s="1">
        <f t="shared" si="18"/>
        <v>-362.97268518518621</v>
      </c>
      <c r="V125" s="1">
        <f t="shared" si="26"/>
        <v>433330.52062203019</v>
      </c>
      <c r="W125" s="1">
        <f t="shared" si="27"/>
        <v>307834.38508052286</v>
      </c>
    </row>
    <row r="126" spans="1:23" x14ac:dyDescent="0.25">
      <c r="A126" s="3">
        <v>116</v>
      </c>
      <c r="B126" s="1">
        <f t="shared" si="28"/>
        <v>-204003.62038142901</v>
      </c>
      <c r="C126" s="1">
        <f t="shared" si="16"/>
        <v>-287.30509870384583</v>
      </c>
      <c r="D126" s="1">
        <f t="shared" si="19"/>
        <v>434594.40130717779</v>
      </c>
      <c r="E126" s="1">
        <f t="shared" si="20"/>
        <v>269039.78036412428</v>
      </c>
      <c r="G126" s="3">
        <v>116</v>
      </c>
      <c r="H126" s="1">
        <f t="shared" si="29"/>
        <v>-189100</v>
      </c>
      <c r="I126" s="1">
        <f t="shared" si="21"/>
        <v>-266.31583333333327</v>
      </c>
      <c r="J126" s="1">
        <f t="shared" si="22"/>
        <v>434594.40130717779</v>
      </c>
      <c r="K126" s="1">
        <f t="shared" si="23"/>
        <v>248788.87089755046</v>
      </c>
      <c r="M126" s="3">
        <v>116</v>
      </c>
      <c r="N126" s="1">
        <f t="shared" si="30"/>
        <v>-245668.27572507921</v>
      </c>
      <c r="O126" s="1">
        <f t="shared" si="17"/>
        <v>-371.81615497948656</v>
      </c>
      <c r="P126" s="1">
        <f t="shared" si="24"/>
        <v>434594.40130717779</v>
      </c>
      <c r="Q126" s="1">
        <f t="shared" si="25"/>
        <v>319423.5578304865</v>
      </c>
      <c r="S126" s="3">
        <v>116</v>
      </c>
      <c r="T126" s="1">
        <f t="shared" si="31"/>
        <v>-239044.44444444519</v>
      </c>
      <c r="U126" s="1">
        <f t="shared" si="18"/>
        <v>-362.48759259259361</v>
      </c>
      <c r="V126" s="1">
        <f t="shared" si="26"/>
        <v>434594.40130717779</v>
      </c>
      <c r="W126" s="1">
        <f t="shared" si="27"/>
        <v>310423.1536231222</v>
      </c>
    </row>
    <row r="127" spans="1:23" x14ac:dyDescent="0.25">
      <c r="A127" s="3">
        <v>117</v>
      </c>
      <c r="B127" s="1">
        <f t="shared" si="28"/>
        <v>-203302.39851722497</v>
      </c>
      <c r="C127" s="1">
        <f t="shared" si="16"/>
        <v>-286.31754457842516</v>
      </c>
      <c r="D127" s="1">
        <f t="shared" si="19"/>
        <v>435861.96831099037</v>
      </c>
      <c r="E127" s="1">
        <f t="shared" si="20"/>
        <v>271120.65212000709</v>
      </c>
      <c r="G127" s="3">
        <v>117</v>
      </c>
      <c r="H127" s="1">
        <f t="shared" si="29"/>
        <v>-188325</v>
      </c>
      <c r="I127" s="1">
        <f t="shared" si="21"/>
        <v>-265.22437499999995</v>
      </c>
      <c r="J127" s="1">
        <f t="shared" si="22"/>
        <v>435861.96831099037</v>
      </c>
      <c r="K127" s="1">
        <f t="shared" si="23"/>
        <v>250699.91493611952</v>
      </c>
      <c r="M127" s="3">
        <v>117</v>
      </c>
      <c r="N127" s="1">
        <f t="shared" si="30"/>
        <v>-245356.62156321073</v>
      </c>
      <c r="O127" s="1">
        <f t="shared" si="17"/>
        <v>-371.3772420348551</v>
      </c>
      <c r="P127" s="1">
        <f t="shared" si="24"/>
        <v>435861.96831099037</v>
      </c>
      <c r="Q127" s="1">
        <f t="shared" si="25"/>
        <v>322103.39160098304</v>
      </c>
      <c r="S127" s="3">
        <v>117</v>
      </c>
      <c r="T127" s="1">
        <f t="shared" si="31"/>
        <v>-238700.00000000076</v>
      </c>
      <c r="U127" s="1">
        <f t="shared" si="18"/>
        <v>-362.00250000000108</v>
      </c>
      <c r="V127" s="1">
        <f t="shared" si="26"/>
        <v>435861.96831099037</v>
      </c>
      <c r="W127" s="1">
        <f t="shared" si="27"/>
        <v>313027.50840814598</v>
      </c>
    </row>
    <row r="128" spans="1:23" x14ac:dyDescent="0.25">
      <c r="A128" s="3">
        <v>118</v>
      </c>
      <c r="B128" s="1">
        <f t="shared" si="28"/>
        <v>-202600.1890988955</v>
      </c>
      <c r="C128" s="1">
        <f t="shared" si="16"/>
        <v>-285.32859964761116</v>
      </c>
      <c r="D128" s="1">
        <f t="shared" si="19"/>
        <v>437133.23238523077</v>
      </c>
      <c r="E128" s="1">
        <f t="shared" si="20"/>
        <v>273213.66229446587</v>
      </c>
      <c r="G128" s="3">
        <v>118</v>
      </c>
      <c r="H128" s="1">
        <f t="shared" si="29"/>
        <v>-187550</v>
      </c>
      <c r="I128" s="1">
        <f t="shared" si="21"/>
        <v>-264.13291666666663</v>
      </c>
      <c r="J128" s="1">
        <f t="shared" si="22"/>
        <v>437133.23238523077</v>
      </c>
      <c r="K128" s="1">
        <f t="shared" si="23"/>
        <v>252623.19818991356</v>
      </c>
      <c r="M128" s="3">
        <v>118</v>
      </c>
      <c r="N128" s="1">
        <f t="shared" si="30"/>
        <v>-245044.52848839763</v>
      </c>
      <c r="O128" s="1">
        <f t="shared" si="17"/>
        <v>-370.9377109544933</v>
      </c>
      <c r="P128" s="1">
        <f t="shared" si="24"/>
        <v>437133.23238523077</v>
      </c>
      <c r="Q128" s="1">
        <f t="shared" si="25"/>
        <v>324798.85773514083</v>
      </c>
      <c r="S128" s="3">
        <v>118</v>
      </c>
      <c r="T128" s="1">
        <f t="shared" si="31"/>
        <v>-238355.55555555632</v>
      </c>
      <c r="U128" s="1">
        <f t="shared" si="18"/>
        <v>-361.51740740740848</v>
      </c>
      <c r="V128" s="1">
        <f t="shared" si="26"/>
        <v>437133.23238523077</v>
      </c>
      <c r="W128" s="1">
        <f t="shared" si="27"/>
        <v>315647.54035534168</v>
      </c>
    </row>
    <row r="129" spans="1:23" x14ac:dyDescent="0.25">
      <c r="A129" s="3">
        <v>119</v>
      </c>
      <c r="B129" s="1">
        <f t="shared" si="28"/>
        <v>-201896.99073563522</v>
      </c>
      <c r="C129" s="1">
        <f t="shared" si="16"/>
        <v>-284.33826195268625</v>
      </c>
      <c r="D129" s="1">
        <f t="shared" si="19"/>
        <v>438408.20431302104</v>
      </c>
      <c r="E129" s="1">
        <f t="shared" si="20"/>
        <v>275318.88169494236</v>
      </c>
      <c r="G129" s="3">
        <v>119</v>
      </c>
      <c r="H129" s="1">
        <f t="shared" si="29"/>
        <v>-186775</v>
      </c>
      <c r="I129" s="1">
        <f t="shared" si="21"/>
        <v>-263.04145833333331</v>
      </c>
      <c r="J129" s="1">
        <f t="shared" si="22"/>
        <v>438408.20431302104</v>
      </c>
      <c r="K129" s="1">
        <f t="shared" si="23"/>
        <v>254558.79205435471</v>
      </c>
      <c r="M129" s="3">
        <v>119</v>
      </c>
      <c r="N129" s="1">
        <f t="shared" si="30"/>
        <v>-244731.99588250415</v>
      </c>
      <c r="O129" s="1">
        <f t="shared" si="17"/>
        <v>-370.49756086785999</v>
      </c>
      <c r="P129" s="1">
        <f t="shared" si="24"/>
        <v>438408.20431302104</v>
      </c>
      <c r="Q129" s="1">
        <f t="shared" si="25"/>
        <v>327510.04742174788</v>
      </c>
      <c r="S129" s="3">
        <v>119</v>
      </c>
      <c r="T129" s="1">
        <f t="shared" si="31"/>
        <v>-238011.11111111188</v>
      </c>
      <c r="U129" s="1">
        <f t="shared" si="18"/>
        <v>-361.03231481481589</v>
      </c>
      <c r="V129" s="1">
        <f t="shared" si="26"/>
        <v>438408.20431302104</v>
      </c>
      <c r="W129" s="1">
        <f t="shared" si="27"/>
        <v>318283.34091482195</v>
      </c>
    </row>
    <row r="130" spans="1:23" x14ac:dyDescent="0.25">
      <c r="A130" s="3">
        <v>120</v>
      </c>
      <c r="B130" s="1">
        <f t="shared" si="28"/>
        <v>-201192.80203468</v>
      </c>
      <c r="C130" s="1">
        <f t="shared" si="16"/>
        <v>-283.34652953217432</v>
      </c>
      <c r="D130" s="1">
        <f t="shared" si="19"/>
        <v>439686.89490893402</v>
      </c>
      <c r="E130" s="1">
        <f t="shared" si="20"/>
        <v>277436.38154192158</v>
      </c>
      <c r="G130" s="3">
        <v>120</v>
      </c>
      <c r="H130" s="1">
        <f t="shared" si="29"/>
        <v>-186000</v>
      </c>
      <c r="I130" s="1">
        <f t="shared" si="21"/>
        <v>-261.95</v>
      </c>
      <c r="J130" s="1">
        <f t="shared" si="22"/>
        <v>439686.89490893402</v>
      </c>
      <c r="K130" s="1">
        <f t="shared" si="23"/>
        <v>256506.76834133844</v>
      </c>
      <c r="M130" s="3">
        <v>120</v>
      </c>
      <c r="N130" s="1">
        <f t="shared" si="30"/>
        <v>-244419.02312652406</v>
      </c>
      <c r="O130" s="1">
        <f t="shared" si="17"/>
        <v>-370.05679090318802</v>
      </c>
      <c r="P130" s="1">
        <f t="shared" si="24"/>
        <v>439686.89490893402</v>
      </c>
      <c r="Q130" s="1">
        <f t="shared" si="25"/>
        <v>330237.0523815268</v>
      </c>
      <c r="S130" s="3">
        <v>120</v>
      </c>
      <c r="T130" s="1">
        <f t="shared" si="31"/>
        <v>-237666.66666666744</v>
      </c>
      <c r="U130" s="1">
        <f t="shared" si="18"/>
        <v>-360.5472222222233</v>
      </c>
      <c r="V130" s="1">
        <f t="shared" si="26"/>
        <v>439686.89490893402</v>
      </c>
      <c r="W130" s="1">
        <f t="shared" si="27"/>
        <v>320935.00207015843</v>
      </c>
    </row>
    <row r="131" spans="1:23" x14ac:dyDescent="0.25">
      <c r="A131" s="3">
        <v>121</v>
      </c>
      <c r="B131" s="1">
        <f t="shared" si="28"/>
        <v>-200487.62160130427</v>
      </c>
      <c r="C131" s="1">
        <f t="shared" si="16"/>
        <v>-282.35340042183685</v>
      </c>
      <c r="D131" s="1">
        <f t="shared" si="19"/>
        <v>440969.31501908507</v>
      </c>
      <c r="E131" s="1">
        <f t="shared" si="20"/>
        <v>279566.23347134155</v>
      </c>
      <c r="G131" s="3">
        <v>121</v>
      </c>
      <c r="H131" s="1">
        <f t="shared" si="29"/>
        <v>-185225</v>
      </c>
      <c r="I131" s="1">
        <f t="shared" si="21"/>
        <v>-260.85854166666667</v>
      </c>
      <c r="J131" s="1">
        <f t="shared" si="22"/>
        <v>440969.31501908507</v>
      </c>
      <c r="K131" s="1">
        <f t="shared" si="23"/>
        <v>258467.19928166291</v>
      </c>
      <c r="M131" s="3">
        <v>121</v>
      </c>
      <c r="N131" s="1">
        <f t="shared" si="30"/>
        <v>-244105.60960057928</v>
      </c>
      <c r="O131" s="1">
        <f t="shared" si="17"/>
        <v>-369.61540018748246</v>
      </c>
      <c r="P131" s="1">
        <f t="shared" si="24"/>
        <v>440969.31501908507</v>
      </c>
      <c r="Q131" s="1">
        <f t="shared" si="25"/>
        <v>332979.96487023775</v>
      </c>
      <c r="S131" s="3">
        <v>121</v>
      </c>
      <c r="T131" s="1">
        <f t="shared" si="31"/>
        <v>-237322.222222223</v>
      </c>
      <c r="U131" s="1">
        <f t="shared" si="18"/>
        <v>-360.0621296296307</v>
      </c>
      <c r="V131" s="1">
        <f t="shared" si="26"/>
        <v>440969.31501908507</v>
      </c>
      <c r="W131" s="1">
        <f t="shared" si="27"/>
        <v>323602.61634149362</v>
      </c>
    </row>
    <row r="132" spans="1:23" x14ac:dyDescent="0.25">
      <c r="A132" s="3">
        <v>122</v>
      </c>
      <c r="B132" s="1">
        <f t="shared" si="28"/>
        <v>-199781.4480388182</v>
      </c>
      <c r="C132" s="1">
        <f t="shared" si="16"/>
        <v>-281.35887265466891</v>
      </c>
      <c r="D132" s="1">
        <f t="shared" si="19"/>
        <v>442255.47552122409</v>
      </c>
      <c r="E132" s="1">
        <f t="shared" si="20"/>
        <v>281708.50953701645</v>
      </c>
      <c r="G132" s="3">
        <v>122</v>
      </c>
      <c r="H132" s="1">
        <f t="shared" si="29"/>
        <v>-184450</v>
      </c>
      <c r="I132" s="1">
        <f t="shared" si="21"/>
        <v>-259.76708333333329</v>
      </c>
      <c r="J132" s="1">
        <f t="shared" si="22"/>
        <v>442255.47552122409</v>
      </c>
      <c r="K132" s="1">
        <f t="shared" si="23"/>
        <v>260440.15752747262</v>
      </c>
      <c r="M132" s="3">
        <v>122</v>
      </c>
      <c r="N132" s="1">
        <f t="shared" si="30"/>
        <v>-243791.75468391881</v>
      </c>
      <c r="O132" s="1">
        <f t="shared" si="17"/>
        <v>-369.17338784651901</v>
      </c>
      <c r="P132" s="1">
        <f t="shared" si="24"/>
        <v>442255.47552122409</v>
      </c>
      <c r="Q132" s="1">
        <f t="shared" si="25"/>
        <v>335738.87768179952</v>
      </c>
      <c r="S132" s="3">
        <v>122</v>
      </c>
      <c r="T132" s="1">
        <f t="shared" si="31"/>
        <v>-236977.77777777857</v>
      </c>
      <c r="U132" s="1">
        <f t="shared" si="18"/>
        <v>-359.57703703703811</v>
      </c>
      <c r="V132" s="1">
        <f t="shared" si="26"/>
        <v>442255.47552122409</v>
      </c>
      <c r="W132" s="1">
        <f t="shared" si="27"/>
        <v>326286.27678867086</v>
      </c>
    </row>
    <row r="133" spans="1:23" x14ac:dyDescent="0.25">
      <c r="A133" s="3">
        <v>123</v>
      </c>
      <c r="B133" s="1">
        <f t="shared" si="28"/>
        <v>-199074.27994856497</v>
      </c>
      <c r="C133" s="1">
        <f t="shared" si="16"/>
        <v>-280.36294426089563</v>
      </c>
      <c r="D133" s="1">
        <f t="shared" si="19"/>
        <v>443545.38732482766</v>
      </c>
      <c r="E133" s="1">
        <f t="shared" si="20"/>
        <v>283863.28221307445</v>
      </c>
      <c r="G133" s="3">
        <v>123</v>
      </c>
      <c r="H133" s="1">
        <f t="shared" si="29"/>
        <v>-183675</v>
      </c>
      <c r="I133" s="1">
        <f t="shared" si="21"/>
        <v>-258.67562499999997</v>
      </c>
      <c r="J133" s="1">
        <f t="shared" si="22"/>
        <v>443545.38732482766</v>
      </c>
      <c r="K133" s="1">
        <f t="shared" si="23"/>
        <v>262425.71615471627</v>
      </c>
      <c r="M133" s="3">
        <v>123</v>
      </c>
      <c r="N133" s="1">
        <f t="shared" si="30"/>
        <v>-243477.45775491738</v>
      </c>
      <c r="O133" s="1">
        <f t="shared" si="17"/>
        <v>-368.73075300484197</v>
      </c>
      <c r="P133" s="1">
        <f t="shared" si="24"/>
        <v>443545.38732482766</v>
      </c>
      <c r="Q133" s="1">
        <f t="shared" si="25"/>
        <v>338513.88415142876</v>
      </c>
      <c r="S133" s="3">
        <v>123</v>
      </c>
      <c r="T133" s="1">
        <f t="shared" si="31"/>
        <v>-236633.33333333413</v>
      </c>
      <c r="U133" s="1">
        <f t="shared" si="18"/>
        <v>-359.09194444444557</v>
      </c>
      <c r="V133" s="1">
        <f t="shared" si="26"/>
        <v>443545.38732482766</v>
      </c>
      <c r="W133" s="1">
        <f t="shared" si="27"/>
        <v>328986.07701438258</v>
      </c>
    </row>
    <row r="134" spans="1:23" x14ac:dyDescent="0.25">
      <c r="A134" s="3">
        <v>124</v>
      </c>
      <c r="B134" s="1">
        <f t="shared" si="28"/>
        <v>-198366.11592991799</v>
      </c>
      <c r="C134" s="1">
        <f t="shared" si="16"/>
        <v>-279.36561326796783</v>
      </c>
      <c r="D134" s="1">
        <f t="shared" si="19"/>
        <v>444839.06137119175</v>
      </c>
      <c r="E134" s="1">
        <f t="shared" si="20"/>
        <v>286030.62439640943</v>
      </c>
      <c r="G134" s="3">
        <v>124</v>
      </c>
      <c r="H134" s="1">
        <f t="shared" si="29"/>
        <v>-182900</v>
      </c>
      <c r="I134" s="1">
        <f t="shared" si="21"/>
        <v>-257.58416666666665</v>
      </c>
      <c r="J134" s="1">
        <f t="shared" si="22"/>
        <v>444839.06137119175</v>
      </c>
      <c r="K134" s="1">
        <f t="shared" si="23"/>
        <v>264423.94866561878</v>
      </c>
      <c r="M134" s="3">
        <v>124</v>
      </c>
      <c r="N134" s="1">
        <f t="shared" si="30"/>
        <v>-243162.71819107427</v>
      </c>
      <c r="O134" s="1">
        <f t="shared" si="17"/>
        <v>-368.28749478576293</v>
      </c>
      <c r="P134" s="1">
        <f t="shared" si="24"/>
        <v>444839.06137119175</v>
      </c>
      <c r="Q134" s="1">
        <f t="shared" si="25"/>
        <v>341305.07815879746</v>
      </c>
      <c r="S134" s="3">
        <v>124</v>
      </c>
      <c r="T134" s="1">
        <f t="shared" si="31"/>
        <v>-236288.88888888969</v>
      </c>
      <c r="U134" s="1">
        <f t="shared" si="18"/>
        <v>-358.60685185185298</v>
      </c>
      <c r="V134" s="1">
        <f t="shared" si="26"/>
        <v>444839.06137119175</v>
      </c>
      <c r="W134" s="1">
        <f t="shared" si="27"/>
        <v>331702.11116733687</v>
      </c>
    </row>
    <row r="135" spans="1:23" x14ac:dyDescent="0.25">
      <c r="A135" s="3">
        <v>125</v>
      </c>
      <c r="B135" s="1">
        <f t="shared" si="28"/>
        <v>-197656.95458027805</v>
      </c>
      <c r="C135" s="1">
        <f t="shared" si="16"/>
        <v>-278.36687770055823</v>
      </c>
      <c r="D135" s="1">
        <f t="shared" si="19"/>
        <v>446136.50863352441</v>
      </c>
      <c r="E135" s="1">
        <f t="shared" si="20"/>
        <v>288210.60940914723</v>
      </c>
      <c r="G135" s="3">
        <v>125</v>
      </c>
      <c r="H135" s="1">
        <f t="shared" si="29"/>
        <v>-182125</v>
      </c>
      <c r="I135" s="1">
        <f t="shared" si="21"/>
        <v>-256.49270833333333</v>
      </c>
      <c r="J135" s="1">
        <f t="shared" si="22"/>
        <v>446136.50863352441</v>
      </c>
      <c r="K135" s="1">
        <f t="shared" si="23"/>
        <v>266434.92899116821</v>
      </c>
      <c r="M135" s="3">
        <v>125</v>
      </c>
      <c r="N135" s="1">
        <f t="shared" si="30"/>
        <v>-242847.53536901207</v>
      </c>
      <c r="O135" s="1">
        <f t="shared" si="17"/>
        <v>-367.84361231135864</v>
      </c>
      <c r="P135" s="1">
        <f t="shared" si="24"/>
        <v>446136.50863352441</v>
      </c>
      <c r="Q135" s="1">
        <f t="shared" si="25"/>
        <v>344112.55413120915</v>
      </c>
      <c r="S135" s="3">
        <v>125</v>
      </c>
      <c r="T135" s="1">
        <f t="shared" si="31"/>
        <v>-235944.44444444525</v>
      </c>
      <c r="U135" s="1">
        <f t="shared" si="18"/>
        <v>-358.12175925926039</v>
      </c>
      <c r="V135" s="1">
        <f t="shared" si="26"/>
        <v>446136.50863352441</v>
      </c>
      <c r="W135" s="1">
        <f t="shared" si="27"/>
        <v>334434.47394544265</v>
      </c>
    </row>
    <row r="136" spans="1:23" x14ac:dyDescent="0.25">
      <c r="A136" s="3">
        <v>126</v>
      </c>
      <c r="B136" s="1">
        <f t="shared" si="28"/>
        <v>-196946.7944950707</v>
      </c>
      <c r="C136" s="1">
        <f t="shared" si="16"/>
        <v>-277.36673558055787</v>
      </c>
      <c r="D136" s="1">
        <f t="shared" si="19"/>
        <v>447437.74011703889</v>
      </c>
      <c r="E136" s="1">
        <f t="shared" si="20"/>
        <v>290403.31100112601</v>
      </c>
      <c r="G136" s="3">
        <v>126</v>
      </c>
      <c r="H136" s="1">
        <f t="shared" si="29"/>
        <v>-181350</v>
      </c>
      <c r="I136" s="1">
        <f t="shared" si="21"/>
        <v>-255.40124999999998</v>
      </c>
      <c r="J136" s="1">
        <f t="shared" si="22"/>
        <v>447437.74011703889</v>
      </c>
      <c r="K136" s="1">
        <f t="shared" si="23"/>
        <v>268458.73149361671</v>
      </c>
      <c r="M136" s="3">
        <v>126</v>
      </c>
      <c r="N136" s="1">
        <f t="shared" si="30"/>
        <v>-242531.90866447546</v>
      </c>
      <c r="O136" s="1">
        <f t="shared" si="17"/>
        <v>-367.39910470246957</v>
      </c>
      <c r="P136" s="1">
        <f t="shared" si="24"/>
        <v>447437.74011703889</v>
      </c>
      <c r="Q136" s="1">
        <f t="shared" si="25"/>
        <v>346936.40704679326</v>
      </c>
      <c r="S136" s="3">
        <v>126</v>
      </c>
      <c r="T136" s="1">
        <f t="shared" si="31"/>
        <v>-235600.00000000081</v>
      </c>
      <c r="U136" s="1">
        <f t="shared" si="18"/>
        <v>-357.63666666666779</v>
      </c>
      <c r="V136" s="1">
        <f t="shared" si="26"/>
        <v>447437.74011703889</v>
      </c>
      <c r="W136" s="1">
        <f t="shared" si="27"/>
        <v>337183.2605990133</v>
      </c>
    </row>
    <row r="137" spans="1:23" x14ac:dyDescent="0.25">
      <c r="A137" s="3">
        <v>127</v>
      </c>
      <c r="B137" s="1">
        <f t="shared" si="28"/>
        <v>-196235.63426774336</v>
      </c>
      <c r="C137" s="1">
        <f t="shared" si="16"/>
        <v>-276.36518492707188</v>
      </c>
      <c r="D137" s="1">
        <f t="shared" si="19"/>
        <v>448742.76685904694</v>
      </c>
      <c r="E137" s="1">
        <f t="shared" si="20"/>
        <v>292608.80335239135</v>
      </c>
      <c r="G137" s="3">
        <v>127</v>
      </c>
      <c r="H137" s="1">
        <f t="shared" si="29"/>
        <v>-180575</v>
      </c>
      <c r="I137" s="1">
        <f t="shared" si="21"/>
        <v>-254.30979166666665</v>
      </c>
      <c r="J137" s="1">
        <f t="shared" si="22"/>
        <v>448742.76685904694</v>
      </c>
      <c r="K137" s="1">
        <f t="shared" si="23"/>
        <v>270495.43096899614</v>
      </c>
      <c r="M137" s="3">
        <v>127</v>
      </c>
      <c r="N137" s="1">
        <f t="shared" si="30"/>
        <v>-242215.83745232996</v>
      </c>
      <c r="O137" s="1">
        <f t="shared" si="17"/>
        <v>-366.95397107869803</v>
      </c>
      <c r="P137" s="1">
        <f t="shared" si="24"/>
        <v>448742.76685904694</v>
      </c>
      <c r="Q137" s="1">
        <f t="shared" si="25"/>
        <v>349776.73243771825</v>
      </c>
      <c r="S137" s="3">
        <v>127</v>
      </c>
      <c r="T137" s="1">
        <f t="shared" si="31"/>
        <v>-235255.55555555638</v>
      </c>
      <c r="U137" s="1">
        <f t="shared" si="18"/>
        <v>-357.1515740740752</v>
      </c>
      <c r="V137" s="1">
        <f t="shared" si="26"/>
        <v>448742.76685904694</v>
      </c>
      <c r="W137" s="1">
        <f t="shared" si="27"/>
        <v>339948.56693398906</v>
      </c>
    </row>
    <row r="138" spans="1:23" x14ac:dyDescent="0.25">
      <c r="A138" s="3">
        <v>128</v>
      </c>
      <c r="B138" s="1">
        <f t="shared" si="28"/>
        <v>-195523.47248976253</v>
      </c>
      <c r="C138" s="1">
        <f t="shared" ref="C138:C201" si="32">B138*int_a_90/12</f>
        <v>-275.36222375641552</v>
      </c>
      <c r="D138" s="1">
        <f t="shared" si="19"/>
        <v>450051.59992905252</v>
      </c>
      <c r="E138" s="1">
        <f t="shared" si="20"/>
        <v>294827.16107570572</v>
      </c>
      <c r="G138" s="3">
        <v>128</v>
      </c>
      <c r="H138" s="1">
        <f t="shared" si="29"/>
        <v>-179800</v>
      </c>
      <c r="I138" s="1">
        <f t="shared" si="21"/>
        <v>-253.21833333333333</v>
      </c>
      <c r="J138" s="1">
        <f t="shared" si="22"/>
        <v>450051.59992905252</v>
      </c>
      <c r="K138" s="1">
        <f t="shared" si="23"/>
        <v>272545.10264964862</v>
      </c>
      <c r="M138" s="3">
        <v>128</v>
      </c>
      <c r="N138" s="1">
        <f t="shared" si="30"/>
        <v>-241899.3211065607</v>
      </c>
      <c r="O138" s="1">
        <f t="shared" ref="O138:O201" si="33">(N138+P$2)*int_a_90/12-P$3</f>
        <v>-366.50821055840629</v>
      </c>
      <c r="P138" s="1">
        <f t="shared" si="24"/>
        <v>450051.59992905252</v>
      </c>
      <c r="Q138" s="1">
        <f t="shared" si="25"/>
        <v>352633.62639342365</v>
      </c>
      <c r="S138" s="3">
        <v>128</v>
      </c>
      <c r="T138" s="1">
        <f t="shared" si="31"/>
        <v>-234911.11111111194</v>
      </c>
      <c r="U138" s="1">
        <f t="shared" ref="U138:U201" si="34">(T138+V$2)*int_l_90/12-V$3</f>
        <v>-356.66648148148266</v>
      </c>
      <c r="V138" s="1">
        <f t="shared" si="26"/>
        <v>450051.59992905252</v>
      </c>
      <c r="W138" s="1">
        <f t="shared" si="27"/>
        <v>342730.48931517813</v>
      </c>
    </row>
    <row r="139" spans="1:23" x14ac:dyDescent="0.25">
      <c r="A139" s="3">
        <v>129</v>
      </c>
      <c r="B139" s="1">
        <f t="shared" si="28"/>
        <v>-194810.30775061104</v>
      </c>
      <c r="C139" s="1">
        <f t="shared" si="32"/>
        <v>-274.35785008211053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297058.45921907277</v>
      </c>
      <c r="G139" s="3">
        <v>129</v>
      </c>
      <c r="H139" s="1">
        <f t="shared" si="29"/>
        <v>-179025</v>
      </c>
      <c r="I139" s="1">
        <f t="shared" ref="I139:I202" si="37">H139*int_l_90/12</f>
        <v>-252.12687499999996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274607.82220677158</v>
      </c>
      <c r="M139" s="3">
        <v>129</v>
      </c>
      <c r="N139" s="1">
        <f t="shared" si="30"/>
        <v>-241582.35900027116</v>
      </c>
      <c r="O139" s="1">
        <f t="shared" si="33"/>
        <v>-366.06182225871521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355507.18556387065</v>
      </c>
      <c r="S139" s="3">
        <v>129</v>
      </c>
      <c r="T139" s="1">
        <f t="shared" si="31"/>
        <v>-234566.6666666675</v>
      </c>
      <c r="U139" s="1">
        <f t="shared" si="34"/>
        <v>-356.18138888889007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345529.12466951663</v>
      </c>
    </row>
    <row r="140" spans="1:23" x14ac:dyDescent="0.25">
      <c r="A140" s="3">
        <v>130</v>
      </c>
      <c r="B140" s="1">
        <f t="shared" ref="B140:B203" si="44">B139+C$3+C139</f>
        <v>-194096.13863778525</v>
      </c>
      <c r="C140" s="1">
        <f t="shared" si="32"/>
        <v>-273.35206191488084</v>
      </c>
      <c r="D140" s="1">
        <f t="shared" si="35"/>
        <v>452680.72949259641</v>
      </c>
      <c r="E140" s="1">
        <f t="shared" si="36"/>
        <v>299302.77326827613</v>
      </c>
      <c r="G140" s="3">
        <v>130</v>
      </c>
      <c r="H140" s="1">
        <f t="shared" ref="H140:H203" si="45">H139+I$2/360</f>
        <v>-178250</v>
      </c>
      <c r="I140" s="1">
        <f t="shared" si="37"/>
        <v>-251.03541666666663</v>
      </c>
      <c r="J140" s="1">
        <f t="shared" si="38"/>
        <v>452680.72949259641</v>
      </c>
      <c r="K140" s="1">
        <f t="shared" si="39"/>
        <v>276683.66575297777</v>
      </c>
      <c r="M140" s="3">
        <v>130</v>
      </c>
      <c r="N140" s="1">
        <f t="shared" ref="N140:N203" si="46">N139+O$3+(O139+P$3)</f>
        <v>-241264.95050568192</v>
      </c>
      <c r="O140" s="1">
        <f t="shared" si="33"/>
        <v>-365.61480529550204</v>
      </c>
      <c r="P140" s="1">
        <f t="shared" si="40"/>
        <v>452680.72949259641</v>
      </c>
      <c r="Q140" s="1">
        <f t="shared" si="41"/>
        <v>358397.50716281193</v>
      </c>
      <c r="S140" s="3">
        <v>130</v>
      </c>
      <c r="T140" s="1">
        <f t="shared" ref="T140:T203" si="47">T139+U$2/360</f>
        <v>-234222.22222222306</v>
      </c>
      <c r="U140" s="1">
        <f t="shared" si="34"/>
        <v>-355.69629629629748</v>
      </c>
      <c r="V140" s="1">
        <f t="shared" si="42"/>
        <v>452680.72949259641</v>
      </c>
      <c r="W140" s="1">
        <f t="shared" si="43"/>
        <v>348344.57048934809</v>
      </c>
    </row>
    <row r="141" spans="1:23" x14ac:dyDescent="0.25">
      <c r="A141" s="3">
        <v>131</v>
      </c>
      <c r="B141" s="1">
        <f t="shared" si="44"/>
        <v>-193380.96373679224</v>
      </c>
      <c r="C141" s="1">
        <f t="shared" si="32"/>
        <v>-272.34485726264904</v>
      </c>
      <c r="D141" s="1">
        <f t="shared" si="35"/>
        <v>454001.04828694981</v>
      </c>
      <c r="E141" s="1">
        <f t="shared" si="36"/>
        <v>301560.17914943316</v>
      </c>
      <c r="G141" s="3">
        <v>131</v>
      </c>
      <c r="H141" s="1">
        <f t="shared" si="45"/>
        <v>-177475</v>
      </c>
      <c r="I141" s="1">
        <f t="shared" si="37"/>
        <v>-249.94395833333331</v>
      </c>
      <c r="J141" s="1">
        <f t="shared" si="38"/>
        <v>454001.04828694981</v>
      </c>
      <c r="K141" s="1">
        <f t="shared" si="39"/>
        <v>278772.70984487014</v>
      </c>
      <c r="M141" s="3">
        <v>131</v>
      </c>
      <c r="N141" s="1">
        <f t="shared" si="46"/>
        <v>-240947.09499412947</v>
      </c>
      <c r="O141" s="1">
        <f t="shared" si="33"/>
        <v>-365.16715878339897</v>
      </c>
      <c r="P141" s="1">
        <f t="shared" si="40"/>
        <v>454001.04828694981</v>
      </c>
      <c r="Q141" s="1">
        <f t="shared" si="41"/>
        <v>361304.68897108041</v>
      </c>
      <c r="S141" s="3">
        <v>131</v>
      </c>
      <c r="T141" s="1">
        <f t="shared" si="47"/>
        <v>-233877.77777777863</v>
      </c>
      <c r="U141" s="1">
        <f t="shared" si="34"/>
        <v>-355.21120370370488</v>
      </c>
      <c r="V141" s="1">
        <f t="shared" si="42"/>
        <v>454001.04828694981</v>
      </c>
      <c r="W141" s="1">
        <f t="shared" si="43"/>
        <v>351176.92483572115</v>
      </c>
    </row>
    <row r="142" spans="1:23" x14ac:dyDescent="0.25">
      <c r="A142" s="3">
        <v>132</v>
      </c>
      <c r="B142" s="1">
        <f t="shared" si="44"/>
        <v>-192664.78163114699</v>
      </c>
      <c r="C142" s="1">
        <f t="shared" si="32"/>
        <v>-271.33623413053198</v>
      </c>
      <c r="D142" s="1">
        <f t="shared" si="35"/>
        <v>455325.2180111201</v>
      </c>
      <c r="E142" s="1">
        <f t="shared" si="36"/>
        <v>303830.75323156361</v>
      </c>
      <c r="G142" s="3">
        <v>132</v>
      </c>
      <c r="H142" s="1">
        <f t="shared" si="45"/>
        <v>-176700</v>
      </c>
      <c r="I142" s="1">
        <f t="shared" si="37"/>
        <v>-248.85249999999996</v>
      </c>
      <c r="J142" s="1">
        <f t="shared" si="38"/>
        <v>455325.2180111201</v>
      </c>
      <c r="K142" s="1">
        <f t="shared" si="39"/>
        <v>280875.03148563189</v>
      </c>
      <c r="M142" s="3">
        <v>132</v>
      </c>
      <c r="N142" s="1">
        <f t="shared" si="46"/>
        <v>-240628.79183606492</v>
      </c>
      <c r="O142" s="1">
        <f t="shared" si="33"/>
        <v>-364.71888183579142</v>
      </c>
      <c r="P142" s="1">
        <f t="shared" si="40"/>
        <v>455325.2180111201</v>
      </c>
      <c r="Q142" s="1">
        <f t="shared" si="41"/>
        <v>364228.82933989709</v>
      </c>
      <c r="S142" s="3">
        <v>132</v>
      </c>
      <c r="T142" s="1">
        <f t="shared" si="47"/>
        <v>-233533.33333333419</v>
      </c>
      <c r="U142" s="1">
        <f t="shared" si="34"/>
        <v>-354.72611111111229</v>
      </c>
      <c r="V142" s="1">
        <f t="shared" si="42"/>
        <v>455325.2180111201</v>
      </c>
      <c r="W142" s="1">
        <f t="shared" si="43"/>
        <v>354026.28634170734</v>
      </c>
    </row>
    <row r="143" spans="1:23" x14ac:dyDescent="0.25">
      <c r="A143" s="3">
        <v>133</v>
      </c>
      <c r="B143" s="1">
        <f t="shared" si="44"/>
        <v>-191947.59090236961</v>
      </c>
      <c r="C143" s="1">
        <f t="shared" si="32"/>
        <v>-270.3261905208372</v>
      </c>
      <c r="D143" s="1">
        <f t="shared" si="35"/>
        <v>456653.24989698589</v>
      </c>
      <c r="E143" s="1">
        <f t="shared" si="36"/>
        <v>306114.57232917316</v>
      </c>
      <c r="G143" s="3">
        <v>133</v>
      </c>
      <c r="H143" s="1">
        <f t="shared" si="45"/>
        <v>-175925</v>
      </c>
      <c r="I143" s="1">
        <f t="shared" si="37"/>
        <v>-247.76104166666664</v>
      </c>
      <c r="J143" s="1">
        <f t="shared" si="38"/>
        <v>456653.24989698589</v>
      </c>
      <c r="K143" s="1">
        <f t="shared" si="39"/>
        <v>282990.7081276314</v>
      </c>
      <c r="M143" s="3">
        <v>133</v>
      </c>
      <c r="N143" s="1">
        <f t="shared" si="46"/>
        <v>-240310.04040105274</v>
      </c>
      <c r="O143" s="1">
        <f t="shared" si="33"/>
        <v>-364.26997356481593</v>
      </c>
      <c r="P143" s="1">
        <f t="shared" si="40"/>
        <v>456653.24989698589</v>
      </c>
      <c r="Q143" s="1">
        <f t="shared" si="41"/>
        <v>367170.02719419851</v>
      </c>
      <c r="S143" s="3">
        <v>133</v>
      </c>
      <c r="T143" s="1">
        <f t="shared" si="47"/>
        <v>-233188.88888888975</v>
      </c>
      <c r="U143" s="1">
        <f t="shared" si="34"/>
        <v>-354.2410185185197</v>
      </c>
      <c r="V143" s="1">
        <f t="shared" si="42"/>
        <v>456653.24989698589</v>
      </c>
      <c r="W143" s="1">
        <f t="shared" si="43"/>
        <v>356892.75421573769</v>
      </c>
    </row>
    <row r="144" spans="1:23" x14ac:dyDescent="0.25">
      <c r="A144" s="3">
        <v>134</v>
      </c>
      <c r="B144" s="1">
        <f t="shared" si="44"/>
        <v>-191229.39012998255</v>
      </c>
      <c r="C144" s="1">
        <f t="shared" si="32"/>
        <v>-269.31472443305876</v>
      </c>
      <c r="D144" s="1">
        <f t="shared" si="35"/>
        <v>457985.15520918544</v>
      </c>
      <c r="E144" s="1">
        <f t="shared" si="36"/>
        <v>308411.7137048521</v>
      </c>
      <c r="G144" s="3">
        <v>134</v>
      </c>
      <c r="H144" s="1">
        <f t="shared" si="45"/>
        <v>-175150</v>
      </c>
      <c r="I144" s="1">
        <f t="shared" si="37"/>
        <v>-246.66958333333332</v>
      </c>
      <c r="J144" s="1">
        <f t="shared" si="38"/>
        <v>457985.15520918544</v>
      </c>
      <c r="K144" s="1">
        <f t="shared" si="39"/>
        <v>285119.81767504261</v>
      </c>
      <c r="M144" s="3">
        <v>134</v>
      </c>
      <c r="N144" s="1">
        <f t="shared" si="46"/>
        <v>-239990.84005776959</v>
      </c>
      <c r="O144" s="1">
        <f t="shared" si="33"/>
        <v>-363.82043308135883</v>
      </c>
      <c r="P144" s="1">
        <f t="shared" si="40"/>
        <v>457985.15520918544</v>
      </c>
      <c r="Q144" s="1">
        <f t="shared" si="41"/>
        <v>370128.38203598338</v>
      </c>
      <c r="S144" s="3">
        <v>134</v>
      </c>
      <c r="T144" s="1">
        <f t="shared" si="47"/>
        <v>-232844.44444444531</v>
      </c>
      <c r="U144" s="1">
        <f t="shared" si="34"/>
        <v>-353.75592592592716</v>
      </c>
      <c r="V144" s="1">
        <f t="shared" si="42"/>
        <v>457985.15520918544</v>
      </c>
      <c r="W144" s="1">
        <f t="shared" si="43"/>
        <v>359776.42824495916</v>
      </c>
    </row>
    <row r="145" spans="1:23" x14ac:dyDescent="0.25">
      <c r="A145" s="3">
        <v>135</v>
      </c>
      <c r="B145" s="1">
        <f t="shared" si="44"/>
        <v>-190510.17789150772</v>
      </c>
      <c r="C145" s="1">
        <f t="shared" si="32"/>
        <v>-268.30183386387336</v>
      </c>
      <c r="D145" s="1">
        <f t="shared" si="35"/>
        <v>459320.94524521224</v>
      </c>
      <c r="E145" s="1">
        <f t="shared" si="36"/>
        <v>310722.25507188914</v>
      </c>
      <c r="G145" s="3">
        <v>135</v>
      </c>
      <c r="H145" s="1">
        <f t="shared" si="45"/>
        <v>-174375</v>
      </c>
      <c r="I145" s="1">
        <f t="shared" si="37"/>
        <v>-245.57812499999997</v>
      </c>
      <c r="J145" s="1">
        <f t="shared" si="38"/>
        <v>459320.94524521224</v>
      </c>
      <c r="K145" s="1">
        <f t="shared" si="39"/>
        <v>287262.43848648039</v>
      </c>
      <c r="M145" s="3">
        <v>135</v>
      </c>
      <c r="N145" s="1">
        <f t="shared" si="46"/>
        <v>-239671.19017400299</v>
      </c>
      <c r="O145" s="1">
        <f t="shared" si="33"/>
        <v>-363.3702594950542</v>
      </c>
      <c r="P145" s="1">
        <f t="shared" si="40"/>
        <v>459320.94524521224</v>
      </c>
      <c r="Q145" s="1">
        <f t="shared" si="41"/>
        <v>373103.99394767865</v>
      </c>
      <c r="S145" s="3">
        <v>135</v>
      </c>
      <c r="T145" s="1">
        <f t="shared" si="47"/>
        <v>-232500.00000000087</v>
      </c>
      <c r="U145" s="1">
        <f t="shared" si="34"/>
        <v>-353.27083333333456</v>
      </c>
      <c r="V145" s="1">
        <f t="shared" si="42"/>
        <v>459320.94524521224</v>
      </c>
      <c r="W145" s="1">
        <f t="shared" si="43"/>
        <v>362677.40879861033</v>
      </c>
    </row>
    <row r="146" spans="1:23" x14ac:dyDescent="0.25">
      <c r="A146" s="3">
        <v>136</v>
      </c>
      <c r="B146" s="1">
        <f t="shared" si="44"/>
        <v>-189789.95276246368</v>
      </c>
      <c r="C146" s="1">
        <f t="shared" si="32"/>
        <v>-267.28751680713634</v>
      </c>
      <c r="D146" s="1">
        <f t="shared" si="35"/>
        <v>460660.63133551076</v>
      </c>
      <c r="E146" s="1">
        <f t="shared" si="36"/>
        <v>313046.27459690056</v>
      </c>
      <c r="G146" s="3">
        <v>136</v>
      </c>
      <c r="H146" s="1">
        <f t="shared" si="45"/>
        <v>-173600</v>
      </c>
      <c r="I146" s="1">
        <f t="shared" si="37"/>
        <v>-244.48666666666665</v>
      </c>
      <c r="J146" s="1">
        <f t="shared" si="38"/>
        <v>460660.63133551076</v>
      </c>
      <c r="K146" s="1">
        <f t="shared" si="39"/>
        <v>289418.64937765151</v>
      </c>
      <c r="M146" s="3">
        <v>136</v>
      </c>
      <c r="N146" s="1">
        <f t="shared" si="46"/>
        <v>-239351.09011665007</v>
      </c>
      <c r="O146" s="1">
        <f t="shared" si="33"/>
        <v>-362.91945191428215</v>
      </c>
      <c r="P146" s="1">
        <f t="shared" si="40"/>
        <v>460660.63133551076</v>
      </c>
      <c r="Q146" s="1">
        <f t="shared" si="41"/>
        <v>376096.96359552548</v>
      </c>
      <c r="S146" s="3">
        <v>136</v>
      </c>
      <c r="T146" s="1">
        <f t="shared" si="47"/>
        <v>-232155.55555555644</v>
      </c>
      <c r="U146" s="1">
        <f t="shared" si="34"/>
        <v>-352.78574074074197</v>
      </c>
      <c r="V146" s="1">
        <f t="shared" si="42"/>
        <v>460660.63133551076</v>
      </c>
      <c r="W146" s="1">
        <f t="shared" si="43"/>
        <v>365595.79683141707</v>
      </c>
    </row>
    <row r="147" spans="1:23" x14ac:dyDescent="0.25">
      <c r="A147" s="3">
        <v>137</v>
      </c>
      <c r="B147" s="1">
        <f t="shared" si="44"/>
        <v>-189068.71331636293</v>
      </c>
      <c r="C147" s="1">
        <f t="shared" si="32"/>
        <v>-266.27177125387777</v>
      </c>
      <c r="D147" s="1">
        <f t="shared" si="35"/>
        <v>462004.22484357265</v>
      </c>
      <c r="E147" s="1">
        <f t="shared" si="36"/>
        <v>315383.85090247454</v>
      </c>
      <c r="G147" s="3">
        <v>137</v>
      </c>
      <c r="H147" s="1">
        <f t="shared" si="45"/>
        <v>-172825</v>
      </c>
      <c r="I147" s="1">
        <f t="shared" si="37"/>
        <v>-243.39520833333333</v>
      </c>
      <c r="J147" s="1">
        <f t="shared" si="38"/>
        <v>462004.22484357265</v>
      </c>
      <c r="K147" s="1">
        <f t="shared" si="39"/>
        <v>291588.52962402115</v>
      </c>
      <c r="M147" s="3">
        <v>137</v>
      </c>
      <c r="N147" s="1">
        <f t="shared" si="46"/>
        <v>-239030.5392517164</v>
      </c>
      <c r="O147" s="1">
        <f t="shared" si="33"/>
        <v>-362.46800944616723</v>
      </c>
      <c r="P147" s="1">
        <f t="shared" si="40"/>
        <v>462004.22484357265</v>
      </c>
      <c r="Q147" s="1">
        <f t="shared" si="41"/>
        <v>379107.39223298477</v>
      </c>
      <c r="S147" s="3">
        <v>137</v>
      </c>
      <c r="T147" s="1">
        <f t="shared" si="47"/>
        <v>-231811.111111112</v>
      </c>
      <c r="U147" s="1">
        <f t="shared" si="34"/>
        <v>-352.30064814814938</v>
      </c>
      <c r="V147" s="1">
        <f t="shared" si="42"/>
        <v>462004.22484357265</v>
      </c>
      <c r="W147" s="1">
        <f t="shared" si="43"/>
        <v>368531.69388700771</v>
      </c>
    </row>
    <row r="148" spans="1:23" x14ac:dyDescent="0.25">
      <c r="A148" s="3">
        <v>138</v>
      </c>
      <c r="B148" s="1">
        <f t="shared" si="44"/>
        <v>-188346.45812470891</v>
      </c>
      <c r="C148" s="1">
        <f t="shared" si="32"/>
        <v>-265.25459519229838</v>
      </c>
      <c r="D148" s="1">
        <f t="shared" si="35"/>
        <v>463351.73716603307</v>
      </c>
      <c r="E148" s="1">
        <f t="shared" si="36"/>
        <v>317735.06306983106</v>
      </c>
      <c r="G148" s="3">
        <v>138</v>
      </c>
      <c r="H148" s="1">
        <f t="shared" si="45"/>
        <v>-172050</v>
      </c>
      <c r="I148" s="1">
        <f t="shared" si="37"/>
        <v>-242.30374999999995</v>
      </c>
      <c r="J148" s="1">
        <f t="shared" si="38"/>
        <v>463351.73716603307</v>
      </c>
      <c r="K148" s="1">
        <f t="shared" si="39"/>
        <v>293772.15896349458</v>
      </c>
      <c r="M148" s="3">
        <v>138</v>
      </c>
      <c r="N148" s="1">
        <f t="shared" si="46"/>
        <v>-238709.5369443146</v>
      </c>
      <c r="O148" s="1">
        <f t="shared" si="33"/>
        <v>-362.01593119657639</v>
      </c>
      <c r="P148" s="1">
        <f t="shared" si="40"/>
        <v>463351.73716603307</v>
      </c>
      <c r="Q148" s="1">
        <f t="shared" si="41"/>
        <v>382135.38170416257</v>
      </c>
      <c r="S148" s="3">
        <v>138</v>
      </c>
      <c r="T148" s="1">
        <f t="shared" si="47"/>
        <v>-231466.66666666756</v>
      </c>
      <c r="U148" s="1">
        <f t="shared" si="34"/>
        <v>-351.81555555555678</v>
      </c>
      <c r="V148" s="1">
        <f t="shared" si="42"/>
        <v>463351.73716603307</v>
      </c>
      <c r="W148" s="1">
        <f t="shared" si="43"/>
        <v>371485.20210134861</v>
      </c>
    </row>
    <row r="149" spans="1:23" x14ac:dyDescent="0.25">
      <c r="A149" s="3">
        <v>139</v>
      </c>
      <c r="B149" s="1">
        <f t="shared" si="44"/>
        <v>-187623.18575699331</v>
      </c>
      <c r="C149" s="1">
        <f t="shared" si="32"/>
        <v>-264.23598660776554</v>
      </c>
      <c r="D149" s="1">
        <f t="shared" si="35"/>
        <v>464703.17973276734</v>
      </c>
      <c r="E149" s="1">
        <f t="shared" si="36"/>
        <v>320099.99064149713</v>
      </c>
      <c r="G149" s="3">
        <v>139</v>
      </c>
      <c r="H149" s="1">
        <f t="shared" si="45"/>
        <v>-171275</v>
      </c>
      <c r="I149" s="1">
        <f t="shared" si="37"/>
        <v>-241.21229166666663</v>
      </c>
      <c r="J149" s="1">
        <f t="shared" si="38"/>
        <v>464703.17973276734</v>
      </c>
      <c r="K149" s="1">
        <f t="shared" si="39"/>
        <v>295969.61759911501</v>
      </c>
      <c r="M149" s="3">
        <v>139</v>
      </c>
      <c r="N149" s="1">
        <f t="shared" si="46"/>
        <v>-238388.08255866321</v>
      </c>
      <c r="O149" s="1">
        <f t="shared" si="33"/>
        <v>-361.56321627011732</v>
      </c>
      <c r="P149" s="1">
        <f t="shared" si="40"/>
        <v>464703.17973276734</v>
      </c>
      <c r="Q149" s="1">
        <f t="shared" si="41"/>
        <v>385181.03444725554</v>
      </c>
      <c r="S149" s="3">
        <v>139</v>
      </c>
      <c r="T149" s="1">
        <f t="shared" si="47"/>
        <v>-231122.22222222312</v>
      </c>
      <c r="U149" s="1">
        <f t="shared" si="34"/>
        <v>-351.33046296296419</v>
      </c>
      <c r="V149" s="1">
        <f t="shared" si="42"/>
        <v>464703.17973276734</v>
      </c>
      <c r="W149" s="1">
        <f t="shared" si="43"/>
        <v>374456.42420619907</v>
      </c>
    </row>
    <row r="150" spans="1:23" x14ac:dyDescent="0.25">
      <c r="A150" s="3">
        <v>140</v>
      </c>
      <c r="B150" s="1">
        <f t="shared" si="44"/>
        <v>-186898.89478069317</v>
      </c>
      <c r="C150" s="1">
        <f t="shared" si="32"/>
        <v>-263.21594348280951</v>
      </c>
      <c r="D150" s="1">
        <f t="shared" si="35"/>
        <v>466058.5640069879</v>
      </c>
      <c r="E150" s="1">
        <f t="shared" si="36"/>
        <v>322478.71362399793</v>
      </c>
      <c r="G150" s="3">
        <v>140</v>
      </c>
      <c r="H150" s="1">
        <f t="shared" si="45"/>
        <v>-170500</v>
      </c>
      <c r="I150" s="1">
        <f t="shared" si="37"/>
        <v>-240.12083333333331</v>
      </c>
      <c r="J150" s="1">
        <f t="shared" si="38"/>
        <v>466058.5640069879</v>
      </c>
      <c r="K150" s="1">
        <f t="shared" si="39"/>
        <v>298180.98620177648</v>
      </c>
      <c r="M150" s="3">
        <v>140</v>
      </c>
      <c r="N150" s="1">
        <f t="shared" si="46"/>
        <v>-238066.17545808537</v>
      </c>
      <c r="O150" s="1">
        <f t="shared" si="33"/>
        <v>-361.10986377013688</v>
      </c>
      <c r="P150" s="1">
        <f t="shared" si="40"/>
        <v>466058.5640069879</v>
      </c>
      <c r="Q150" s="1">
        <f t="shared" si="41"/>
        <v>388244.45349801658</v>
      </c>
      <c r="S150" s="3">
        <v>140</v>
      </c>
      <c r="T150" s="1">
        <f t="shared" si="47"/>
        <v>-230777.77777777868</v>
      </c>
      <c r="U150" s="1">
        <f t="shared" si="34"/>
        <v>-350.84537037037165</v>
      </c>
      <c r="V150" s="1">
        <f t="shared" si="42"/>
        <v>466058.5640069879</v>
      </c>
      <c r="W150" s="1">
        <f t="shared" si="43"/>
        <v>377445.46353258711</v>
      </c>
    </row>
    <row r="151" spans="1:23" x14ac:dyDescent="0.25">
      <c r="A151" s="3">
        <v>141</v>
      </c>
      <c r="B151" s="1">
        <f t="shared" si="44"/>
        <v>-186173.58376126809</v>
      </c>
      <c r="C151" s="1">
        <f t="shared" si="32"/>
        <v>-262.19446379711923</v>
      </c>
      <c r="D151" s="1">
        <f t="shared" si="35"/>
        <v>467417.9014853416</v>
      </c>
      <c r="E151" s="1">
        <f t="shared" si="36"/>
        <v>324871.31249056332</v>
      </c>
      <c r="G151" s="3">
        <v>141</v>
      </c>
      <c r="H151" s="1">
        <f t="shared" si="45"/>
        <v>-169725</v>
      </c>
      <c r="I151" s="1">
        <f t="shared" si="37"/>
        <v>-239.02937499999996</v>
      </c>
      <c r="J151" s="1">
        <f t="shared" si="38"/>
        <v>467417.9014853416</v>
      </c>
      <c r="K151" s="1">
        <f t="shared" si="39"/>
        <v>300406.34591295355</v>
      </c>
      <c r="M151" s="3">
        <v>141</v>
      </c>
      <c r="N151" s="1">
        <f t="shared" si="46"/>
        <v>-237743.81500500755</v>
      </c>
      <c r="O151" s="1">
        <f t="shared" si="33"/>
        <v>-360.65587279871897</v>
      </c>
      <c r="P151" s="1">
        <f t="shared" si="40"/>
        <v>467417.9014853416</v>
      </c>
      <c r="Q151" s="1">
        <f t="shared" si="41"/>
        <v>391325.7424932404</v>
      </c>
      <c r="S151" s="3">
        <v>141</v>
      </c>
      <c r="T151" s="1">
        <f t="shared" si="47"/>
        <v>-230433.33333333425</v>
      </c>
      <c r="U151" s="1">
        <f t="shared" si="34"/>
        <v>-350.36027777777906</v>
      </c>
      <c r="V151" s="1">
        <f t="shared" si="42"/>
        <v>467417.9014853416</v>
      </c>
      <c r="W151" s="1">
        <f t="shared" si="43"/>
        <v>380452.424014305</v>
      </c>
    </row>
    <row r="152" spans="1:23" x14ac:dyDescent="0.25">
      <c r="A152" s="3">
        <v>142</v>
      </c>
      <c r="B152" s="1">
        <f t="shared" si="44"/>
        <v>-185447.25126215731</v>
      </c>
      <c r="C152" s="1">
        <f t="shared" si="32"/>
        <v>-261.17154552753817</v>
      </c>
      <c r="D152" s="1">
        <f t="shared" si="35"/>
        <v>468781.20369800722</v>
      </c>
      <c r="E152" s="1">
        <f t="shared" si="36"/>
        <v>327277.86818385037</v>
      </c>
      <c r="G152" s="3">
        <v>142</v>
      </c>
      <c r="H152" s="1">
        <f t="shared" si="45"/>
        <v>-168950</v>
      </c>
      <c r="I152" s="1">
        <f t="shared" si="37"/>
        <v>-237.93791666666664</v>
      </c>
      <c r="J152" s="1">
        <f t="shared" si="38"/>
        <v>468781.20369800722</v>
      </c>
      <c r="K152" s="1">
        <f t="shared" si="39"/>
        <v>302645.77834744577</v>
      </c>
      <c r="M152" s="3">
        <v>142</v>
      </c>
      <c r="N152" s="1">
        <f t="shared" si="46"/>
        <v>-237421.00056095832</v>
      </c>
      <c r="O152" s="1">
        <f t="shared" si="33"/>
        <v>-360.20124245668296</v>
      </c>
      <c r="P152" s="1">
        <f t="shared" si="40"/>
        <v>468781.20369800722</v>
      </c>
      <c r="Q152" s="1">
        <f t="shared" si="41"/>
        <v>394425.00567426969</v>
      </c>
      <c r="S152" s="3">
        <v>142</v>
      </c>
      <c r="T152" s="1">
        <f t="shared" si="47"/>
        <v>-230088.88888888981</v>
      </c>
      <c r="U152" s="1">
        <f t="shared" si="34"/>
        <v>-349.87518518518647</v>
      </c>
      <c r="V152" s="1">
        <f t="shared" si="42"/>
        <v>468781.20369800722</v>
      </c>
      <c r="W152" s="1">
        <f t="shared" si="43"/>
        <v>383477.41019142553</v>
      </c>
    </row>
    <row r="153" spans="1:23" x14ac:dyDescent="0.25">
      <c r="A153" s="3">
        <v>143</v>
      </c>
      <c r="B153" s="1">
        <f t="shared" si="44"/>
        <v>-184719.89584477694</v>
      </c>
      <c r="C153" s="1">
        <f t="shared" si="32"/>
        <v>-260.14718664806082</v>
      </c>
      <c r="D153" s="1">
        <f t="shared" si="35"/>
        <v>470148.48220879305</v>
      </c>
      <c r="E153" s="1">
        <f t="shared" si="36"/>
        <v>329698.46211868158</v>
      </c>
      <c r="G153" s="3">
        <v>143</v>
      </c>
      <c r="H153" s="1">
        <f t="shared" si="45"/>
        <v>-168175</v>
      </c>
      <c r="I153" s="1">
        <f t="shared" si="37"/>
        <v>-236.84645833333332</v>
      </c>
      <c r="J153" s="1">
        <f t="shared" si="38"/>
        <v>470148.48220879305</v>
      </c>
      <c r="K153" s="1">
        <f t="shared" si="39"/>
        <v>304899.36559613922</v>
      </c>
      <c r="M153" s="3">
        <v>143</v>
      </c>
      <c r="N153" s="1">
        <f t="shared" si="46"/>
        <v>-237097.73148656703</v>
      </c>
      <c r="O153" s="1">
        <f t="shared" si="33"/>
        <v>-359.74597184358191</v>
      </c>
      <c r="P153" s="1">
        <f t="shared" si="40"/>
        <v>470148.48220879305</v>
      </c>
      <c r="Q153" s="1">
        <f t="shared" si="41"/>
        <v>397542.34789052163</v>
      </c>
      <c r="S153" s="3">
        <v>143</v>
      </c>
      <c r="T153" s="1">
        <f t="shared" si="47"/>
        <v>-229744.44444444537</v>
      </c>
      <c r="U153" s="1">
        <f t="shared" si="34"/>
        <v>-349.39009259259387</v>
      </c>
      <c r="V153" s="1">
        <f t="shared" si="42"/>
        <v>470148.48220879305</v>
      </c>
      <c r="W153" s="1">
        <f t="shared" si="43"/>
        <v>386520.52721383853</v>
      </c>
    </row>
    <row r="154" spans="1:23" x14ac:dyDescent="0.25">
      <c r="A154" s="3">
        <v>144</v>
      </c>
      <c r="B154" s="1">
        <f t="shared" si="44"/>
        <v>-183991.51606851711</v>
      </c>
      <c r="C154" s="1">
        <f t="shared" si="32"/>
        <v>-259.12138512982824</v>
      </c>
      <c r="D154" s="1">
        <f t="shared" si="35"/>
        <v>471519.74861523538</v>
      </c>
      <c r="E154" s="1">
        <f t="shared" si="36"/>
        <v>332133.17618479929</v>
      </c>
      <c r="G154" s="3">
        <v>144</v>
      </c>
      <c r="H154" s="1">
        <f t="shared" si="45"/>
        <v>-167400</v>
      </c>
      <c r="I154" s="1">
        <f t="shared" si="37"/>
        <v>-235.755</v>
      </c>
      <c r="J154" s="1">
        <f t="shared" si="38"/>
        <v>471519.74861523538</v>
      </c>
      <c r="K154" s="1">
        <f t="shared" si="39"/>
        <v>307167.19022878335</v>
      </c>
      <c r="M154" s="3">
        <v>144</v>
      </c>
      <c r="N154" s="1">
        <f t="shared" si="46"/>
        <v>-236774.00714156264</v>
      </c>
      <c r="O154" s="1">
        <f t="shared" si="33"/>
        <v>-359.29006005770071</v>
      </c>
      <c r="P154" s="1">
        <f t="shared" si="40"/>
        <v>471519.74861523538</v>
      </c>
      <c r="Q154" s="1">
        <f t="shared" si="41"/>
        <v>400677.87460303504</v>
      </c>
      <c r="S154" s="3">
        <v>144</v>
      </c>
      <c r="T154" s="1">
        <f t="shared" si="47"/>
        <v>-229400.00000000093</v>
      </c>
      <c r="U154" s="1">
        <f t="shared" si="34"/>
        <v>-348.90500000000128</v>
      </c>
      <c r="V154" s="1">
        <f t="shared" si="42"/>
        <v>471519.74861523538</v>
      </c>
      <c r="W154" s="1">
        <f t="shared" si="43"/>
        <v>389581.88084480813</v>
      </c>
    </row>
    <row r="155" spans="1:23" x14ac:dyDescent="0.25">
      <c r="A155" s="3">
        <v>145</v>
      </c>
      <c r="B155" s="1">
        <f t="shared" si="44"/>
        <v>-183262.11049073905</v>
      </c>
      <c r="C155" s="1">
        <f t="shared" si="32"/>
        <v>-258.09413894112413</v>
      </c>
      <c r="D155" s="1">
        <f t="shared" si="35"/>
        <v>472895.01454869646</v>
      </c>
      <c r="E155" s="1">
        <f t="shared" si="36"/>
        <v>334582.09274963604</v>
      </c>
      <c r="G155" s="3">
        <v>145</v>
      </c>
      <c r="H155" s="1">
        <f t="shared" si="45"/>
        <v>-166625</v>
      </c>
      <c r="I155" s="1">
        <f t="shared" si="37"/>
        <v>-234.66354166666665</v>
      </c>
      <c r="J155" s="1">
        <f t="shared" si="38"/>
        <v>472895.01454869646</v>
      </c>
      <c r="K155" s="1">
        <f t="shared" si="39"/>
        <v>309449.33529678464</v>
      </c>
      <c r="M155" s="3">
        <v>145</v>
      </c>
      <c r="N155" s="1">
        <f t="shared" si="46"/>
        <v>-236449.8268847724</v>
      </c>
      <c r="O155" s="1">
        <f t="shared" si="33"/>
        <v>-358.83350619605443</v>
      </c>
      <c r="P155" s="1">
        <f t="shared" si="40"/>
        <v>472895.01454869646</v>
      </c>
      <c r="Q155" s="1">
        <f t="shared" si="41"/>
        <v>403831.69188803813</v>
      </c>
      <c r="S155" s="3">
        <v>145</v>
      </c>
      <c r="T155" s="1">
        <f t="shared" si="47"/>
        <v>-229055.55555555649</v>
      </c>
      <c r="U155" s="1">
        <f t="shared" si="34"/>
        <v>-348.41990740740874</v>
      </c>
      <c r="V155" s="1">
        <f t="shared" si="42"/>
        <v>472895.01454869646</v>
      </c>
      <c r="W155" s="1">
        <f t="shared" si="43"/>
        <v>392661.57746455097</v>
      </c>
    </row>
    <row r="156" spans="1:23" x14ac:dyDescent="0.25">
      <c r="A156" s="3">
        <v>146</v>
      </c>
      <c r="B156" s="1">
        <f t="shared" si="44"/>
        <v>-182531.67766677227</v>
      </c>
      <c r="C156" s="1">
        <f t="shared" si="32"/>
        <v>-257.06544604737093</v>
      </c>
      <c r="D156" s="1">
        <f t="shared" si="35"/>
        <v>474274.29167446349</v>
      </c>
      <c r="E156" s="1">
        <f t="shared" si="36"/>
        <v>337045.29466110101</v>
      </c>
      <c r="G156" s="3">
        <v>146</v>
      </c>
      <c r="H156" s="1">
        <f t="shared" si="45"/>
        <v>-165850</v>
      </c>
      <c r="I156" s="1">
        <f t="shared" si="37"/>
        <v>-233.57208333333332</v>
      </c>
      <c r="J156" s="1">
        <f t="shared" si="38"/>
        <v>474274.29167446349</v>
      </c>
      <c r="K156" s="1">
        <f t="shared" si="39"/>
        <v>311745.88433601591</v>
      </c>
      <c r="M156" s="3">
        <v>146</v>
      </c>
      <c r="N156" s="1">
        <f t="shared" si="46"/>
        <v>-236125.1900741205</v>
      </c>
      <c r="O156" s="1">
        <f t="shared" si="33"/>
        <v>-358.37630935438636</v>
      </c>
      <c r="P156" s="1">
        <f t="shared" si="40"/>
        <v>474274.29167446349</v>
      </c>
      <c r="Q156" s="1">
        <f t="shared" si="41"/>
        <v>407003.90644053707</v>
      </c>
      <c r="S156" s="3">
        <v>146</v>
      </c>
      <c r="T156" s="1">
        <f t="shared" si="47"/>
        <v>-228711.11111111206</v>
      </c>
      <c r="U156" s="1">
        <f t="shared" si="34"/>
        <v>-347.93481481481615</v>
      </c>
      <c r="V156" s="1">
        <f t="shared" si="42"/>
        <v>474274.29167446349</v>
      </c>
      <c r="W156" s="1">
        <f t="shared" si="43"/>
        <v>395759.72407383495</v>
      </c>
    </row>
    <row r="157" spans="1:23" x14ac:dyDescent="0.25">
      <c r="A157" s="3">
        <v>147</v>
      </c>
      <c r="B157" s="1">
        <f t="shared" si="44"/>
        <v>-181800.21614991175</v>
      </c>
      <c r="C157" s="1">
        <f t="shared" si="32"/>
        <v>-256.03530441112571</v>
      </c>
      <c r="D157" s="1">
        <f t="shared" si="35"/>
        <v>475657.59169184737</v>
      </c>
      <c r="E157" s="1">
        <f t="shared" si="36"/>
        <v>339522.86525038286</v>
      </c>
      <c r="G157" s="3">
        <v>147</v>
      </c>
      <c r="H157" s="1">
        <f t="shared" si="45"/>
        <v>-165075</v>
      </c>
      <c r="I157" s="1">
        <f t="shared" si="37"/>
        <v>-232.480625</v>
      </c>
      <c r="J157" s="1">
        <f t="shared" si="38"/>
        <v>475657.59169184737</v>
      </c>
      <c r="K157" s="1">
        <f t="shared" si="39"/>
        <v>314056.92136964266</v>
      </c>
      <c r="M157" s="3">
        <v>147</v>
      </c>
      <c r="N157" s="1">
        <f t="shared" si="46"/>
        <v>-235800.09606662692</v>
      </c>
      <c r="O157" s="1">
        <f t="shared" si="33"/>
        <v>-357.91846862716625</v>
      </c>
      <c r="P157" s="1">
        <f t="shared" si="40"/>
        <v>475657.59169184737</v>
      </c>
      <c r="Q157" s="1">
        <f t="shared" si="41"/>
        <v>410194.62557792559</v>
      </c>
      <c r="S157" s="3">
        <v>147</v>
      </c>
      <c r="T157" s="1">
        <f t="shared" si="47"/>
        <v>-228366.66666666762</v>
      </c>
      <c r="U157" s="1">
        <f t="shared" si="34"/>
        <v>-347.44972222222356</v>
      </c>
      <c r="V157" s="1">
        <f t="shared" si="42"/>
        <v>475657.59169184737</v>
      </c>
      <c r="W157" s="1">
        <f t="shared" si="43"/>
        <v>398876.42829759902</v>
      </c>
    </row>
    <row r="158" spans="1:23" x14ac:dyDescent="0.25">
      <c r="A158" s="3">
        <v>148</v>
      </c>
      <c r="B158" s="1">
        <f t="shared" si="44"/>
        <v>-181067.72449141499</v>
      </c>
      <c r="C158" s="1">
        <f t="shared" si="32"/>
        <v>-255.00371199207609</v>
      </c>
      <c r="D158" s="1">
        <f t="shared" si="35"/>
        <v>477044.92633428192</v>
      </c>
      <c r="E158" s="1">
        <f t="shared" si="36"/>
        <v>342014.88833476882</v>
      </c>
      <c r="G158" s="3">
        <v>148</v>
      </c>
      <c r="H158" s="1">
        <f t="shared" si="45"/>
        <v>-164300</v>
      </c>
      <c r="I158" s="1">
        <f t="shared" si="37"/>
        <v>-231.38916666666663</v>
      </c>
      <c r="J158" s="1">
        <f t="shared" si="38"/>
        <v>477044.92633428192</v>
      </c>
      <c r="K158" s="1">
        <f t="shared" si="39"/>
        <v>316382.53091096558</v>
      </c>
      <c r="M158" s="3">
        <v>148</v>
      </c>
      <c r="N158" s="1">
        <f t="shared" si="46"/>
        <v>-235474.54421840614</v>
      </c>
      <c r="O158" s="1">
        <f t="shared" si="33"/>
        <v>-357.45998310758864</v>
      </c>
      <c r="P158" s="1">
        <f t="shared" si="40"/>
        <v>477044.92633428192</v>
      </c>
      <c r="Q158" s="1">
        <f t="shared" si="41"/>
        <v>413403.95724361553</v>
      </c>
      <c r="S158" s="3">
        <v>148</v>
      </c>
      <c r="T158" s="1">
        <f t="shared" si="47"/>
        <v>-228022.22222222318</v>
      </c>
      <c r="U158" s="1">
        <f t="shared" si="34"/>
        <v>-346.96462962963096</v>
      </c>
      <c r="V158" s="1">
        <f t="shared" si="42"/>
        <v>477044.92633428192</v>
      </c>
      <c r="W158" s="1">
        <f t="shared" si="43"/>
        <v>402011.7983885943</v>
      </c>
    </row>
    <row r="159" spans="1:23" x14ac:dyDescent="0.25">
      <c r="A159" s="3">
        <v>149</v>
      </c>
      <c r="B159" s="1">
        <f t="shared" si="44"/>
        <v>-180334.20124049918</v>
      </c>
      <c r="C159" s="1">
        <f t="shared" si="32"/>
        <v>-253.97066674703635</v>
      </c>
      <c r="D159" s="1">
        <f t="shared" si="35"/>
        <v>478436.30736942356</v>
      </c>
      <c r="E159" s="1">
        <f t="shared" si="36"/>
        <v>344521.44822048041</v>
      </c>
      <c r="G159" s="3">
        <v>149</v>
      </c>
      <c r="H159" s="1">
        <f t="shared" si="45"/>
        <v>-163525</v>
      </c>
      <c r="I159" s="1">
        <f t="shared" si="37"/>
        <v>-230.2977083333333</v>
      </c>
      <c r="J159" s="1">
        <f t="shared" si="38"/>
        <v>478436.30736942356</v>
      </c>
      <c r="K159" s="1">
        <f t="shared" si="39"/>
        <v>318722.79796627956</v>
      </c>
      <c r="M159" s="3">
        <v>149</v>
      </c>
      <c r="N159" s="1">
        <f t="shared" si="46"/>
        <v>-235148.53388466575</v>
      </c>
      <c r="O159" s="1">
        <f t="shared" si="33"/>
        <v>-357.00085188757095</v>
      </c>
      <c r="P159" s="1">
        <f t="shared" si="40"/>
        <v>478436.30736942356</v>
      </c>
      <c r="Q159" s="1">
        <f t="shared" si="41"/>
        <v>416632.01001068868</v>
      </c>
      <c r="S159" s="3">
        <v>149</v>
      </c>
      <c r="T159" s="1">
        <f t="shared" si="47"/>
        <v>-227677.77777777874</v>
      </c>
      <c r="U159" s="1">
        <f t="shared" si="34"/>
        <v>-346.47953703703837</v>
      </c>
      <c r="V159" s="1">
        <f t="shared" si="42"/>
        <v>478436.30736942356</v>
      </c>
      <c r="W159" s="1">
        <f t="shared" si="43"/>
        <v>405165.94323104632</v>
      </c>
    </row>
    <row r="160" spans="1:23" x14ac:dyDescent="0.25">
      <c r="A160" s="3">
        <v>150</v>
      </c>
      <c r="B160" s="1">
        <f t="shared" si="44"/>
        <v>-179599.64494433833</v>
      </c>
      <c r="C160" s="1">
        <f t="shared" si="32"/>
        <v>-252.93616662994313</v>
      </c>
      <c r="D160" s="1">
        <f t="shared" si="35"/>
        <v>479831.74659925106</v>
      </c>
      <c r="E160" s="1">
        <f t="shared" si="36"/>
        <v>347042.62970552529</v>
      </c>
      <c r="G160" s="3">
        <v>150</v>
      </c>
      <c r="H160" s="1">
        <f t="shared" si="45"/>
        <v>-162750</v>
      </c>
      <c r="I160" s="1">
        <f t="shared" si="37"/>
        <v>-229.20624999999998</v>
      </c>
      <c r="J160" s="1">
        <f t="shared" si="38"/>
        <v>479831.74659925106</v>
      </c>
      <c r="K160" s="1">
        <f t="shared" si="39"/>
        <v>321077.80803774955</v>
      </c>
      <c r="M160" s="3">
        <v>150</v>
      </c>
      <c r="N160" s="1">
        <f t="shared" si="46"/>
        <v>-234822.06441970536</v>
      </c>
      <c r="O160" s="1">
        <f t="shared" si="33"/>
        <v>-356.5410740577517</v>
      </c>
      <c r="P160" s="1">
        <f t="shared" si="40"/>
        <v>479831.74659925106</v>
      </c>
      <c r="Q160" s="1">
        <f t="shared" si="41"/>
        <v>419878.89308556973</v>
      </c>
      <c r="S160" s="3">
        <v>150</v>
      </c>
      <c r="T160" s="1">
        <f t="shared" si="47"/>
        <v>-227333.3333333343</v>
      </c>
      <c r="U160" s="1">
        <f t="shared" si="34"/>
        <v>-345.99444444444578</v>
      </c>
      <c r="V160" s="1">
        <f t="shared" si="42"/>
        <v>479831.74659925106</v>
      </c>
      <c r="W160" s="1">
        <f t="shared" si="43"/>
        <v>408338.97234433854</v>
      </c>
    </row>
    <row r="161" spans="1:23" x14ac:dyDescent="0.25">
      <c r="A161" s="3">
        <v>151</v>
      </c>
      <c r="B161" s="1">
        <f t="shared" si="44"/>
        <v>-178864.05414806039</v>
      </c>
      <c r="C161" s="1">
        <f t="shared" si="32"/>
        <v>-251.90020959185168</v>
      </c>
      <c r="D161" s="1">
        <f t="shared" si="35"/>
        <v>481231.25586016552</v>
      </c>
      <c r="E161" s="1">
        <f t="shared" si="36"/>
        <v>349578.51808256627</v>
      </c>
      <c r="G161" s="3">
        <v>151</v>
      </c>
      <c r="H161" s="1">
        <f t="shared" si="45"/>
        <v>-161975</v>
      </c>
      <c r="I161" s="1">
        <f t="shared" si="37"/>
        <v>-228.11479166666663</v>
      </c>
      <c r="J161" s="1">
        <f t="shared" si="38"/>
        <v>481231.25586016552</v>
      </c>
      <c r="K161" s="1">
        <f t="shared" si="39"/>
        <v>323447.64712630305</v>
      </c>
      <c r="M161" s="3">
        <v>151</v>
      </c>
      <c r="N161" s="1">
        <f t="shared" si="46"/>
        <v>-234495.13517691515</v>
      </c>
      <c r="O161" s="1">
        <f t="shared" si="33"/>
        <v>-356.08064870748882</v>
      </c>
      <c r="P161" s="1">
        <f t="shared" si="40"/>
        <v>481231.25586016552</v>
      </c>
      <c r="Q161" s="1">
        <f t="shared" si="41"/>
        <v>423144.71631172096</v>
      </c>
      <c r="S161" s="3">
        <v>151</v>
      </c>
      <c r="T161" s="1">
        <f t="shared" si="47"/>
        <v>-226988.88888888987</v>
      </c>
      <c r="U161" s="1">
        <f t="shared" si="34"/>
        <v>-345.50935185185324</v>
      </c>
      <c r="V161" s="1">
        <f t="shared" si="42"/>
        <v>481231.25586016552</v>
      </c>
      <c r="W161" s="1">
        <f t="shared" si="43"/>
        <v>411530.99588671757</v>
      </c>
    </row>
    <row r="162" spans="1:23" x14ac:dyDescent="0.25">
      <c r="A162" s="3">
        <v>152</v>
      </c>
      <c r="B162" s="1">
        <f t="shared" si="44"/>
        <v>-178127.42739474433</v>
      </c>
      <c r="C162" s="1">
        <f t="shared" si="32"/>
        <v>-250.86279358093157</v>
      </c>
      <c r="D162" s="1">
        <f t="shared" si="35"/>
        <v>482634.84702309099</v>
      </c>
      <c r="E162" s="1">
        <f t="shared" si="36"/>
        <v>352129.19914180663</v>
      </c>
      <c r="G162" s="3">
        <v>152</v>
      </c>
      <c r="H162" s="1">
        <f t="shared" si="45"/>
        <v>-161200</v>
      </c>
      <c r="I162" s="1">
        <f t="shared" si="37"/>
        <v>-227.02333333333331</v>
      </c>
      <c r="J162" s="1">
        <f t="shared" si="38"/>
        <v>482634.84702309099</v>
      </c>
      <c r="K162" s="1">
        <f t="shared" si="39"/>
        <v>325832.40173453983</v>
      </c>
      <c r="M162" s="3">
        <v>152</v>
      </c>
      <c r="N162" s="1">
        <f t="shared" si="46"/>
        <v>-234167.74550877468</v>
      </c>
      <c r="O162" s="1">
        <f t="shared" si="33"/>
        <v>-355.61957492485766</v>
      </c>
      <c r="P162" s="1">
        <f t="shared" si="40"/>
        <v>482634.84702309099</v>
      </c>
      <c r="Q162" s="1">
        <f t="shared" si="41"/>
        <v>426429.59017335804</v>
      </c>
      <c r="S162" s="3">
        <v>152</v>
      </c>
      <c r="T162" s="1">
        <f t="shared" si="47"/>
        <v>-226644.44444444543</v>
      </c>
      <c r="U162" s="1">
        <f t="shared" si="34"/>
        <v>-345.02425925926065</v>
      </c>
      <c r="V162" s="1">
        <f t="shared" si="42"/>
        <v>482634.84702309099</v>
      </c>
      <c r="W162" s="1">
        <f t="shared" si="43"/>
        <v>414742.1246590197</v>
      </c>
    </row>
    <row r="163" spans="1:23" x14ac:dyDescent="0.25">
      <c r="A163" s="3">
        <v>153</v>
      </c>
      <c r="B163" s="1">
        <f t="shared" si="44"/>
        <v>-177389.76322541735</v>
      </c>
      <c r="C163" s="1">
        <f t="shared" si="32"/>
        <v>-249.82391654246274</v>
      </c>
      <c r="D163" s="1">
        <f t="shared" si="35"/>
        <v>484042.53199357499</v>
      </c>
      <c r="E163" s="1">
        <f t="shared" si="36"/>
        <v>354694.75917389261</v>
      </c>
      <c r="G163" s="3">
        <v>153</v>
      </c>
      <c r="H163" s="1">
        <f t="shared" si="45"/>
        <v>-160425</v>
      </c>
      <c r="I163" s="1">
        <f t="shared" si="37"/>
        <v>-225.93187499999999</v>
      </c>
      <c r="J163" s="1">
        <f t="shared" si="38"/>
        <v>484042.53199357499</v>
      </c>
      <c r="K163" s="1">
        <f t="shared" si="39"/>
        <v>328232.15886965796</v>
      </c>
      <c r="M163" s="3">
        <v>153</v>
      </c>
      <c r="N163" s="1">
        <f t="shared" si="46"/>
        <v>-233839.89476685156</v>
      </c>
      <c r="O163" s="1">
        <f t="shared" si="33"/>
        <v>-355.15785179664925</v>
      </c>
      <c r="P163" s="1">
        <f t="shared" si="40"/>
        <v>484042.53199357499</v>
      </c>
      <c r="Q163" s="1">
        <f t="shared" si="41"/>
        <v>429733.62579918798</v>
      </c>
      <c r="S163" s="3">
        <v>153</v>
      </c>
      <c r="T163" s="1">
        <f t="shared" si="47"/>
        <v>-226300.00000000099</v>
      </c>
      <c r="U163" s="1">
        <f t="shared" si="34"/>
        <v>-344.53916666666805</v>
      </c>
      <c r="V163" s="1">
        <f t="shared" si="42"/>
        <v>484042.53199357499</v>
      </c>
      <c r="W163" s="1">
        <f t="shared" si="43"/>
        <v>417972.47010841954</v>
      </c>
    </row>
    <row r="164" spans="1:23" x14ac:dyDescent="0.25">
      <c r="A164" s="3">
        <v>154</v>
      </c>
      <c r="B164" s="1">
        <f t="shared" si="44"/>
        <v>-176651.06017905191</v>
      </c>
      <c r="C164" s="1">
        <f t="shared" si="32"/>
        <v>-248.78357641883142</v>
      </c>
      <c r="D164" s="1">
        <f t="shared" si="35"/>
        <v>485454.32271188957</v>
      </c>
      <c r="E164" s="1">
        <f t="shared" si="36"/>
        <v>357275.28497283242</v>
      </c>
      <c r="G164" s="3">
        <v>154</v>
      </c>
      <c r="H164" s="1">
        <f t="shared" si="45"/>
        <v>-159650</v>
      </c>
      <c r="I164" s="1">
        <f t="shared" si="37"/>
        <v>-224.84041666666664</v>
      </c>
      <c r="J164" s="1">
        <f t="shared" si="38"/>
        <v>485454.32271188957</v>
      </c>
      <c r="K164" s="1">
        <f t="shared" si="39"/>
        <v>330647.00604639767</v>
      </c>
      <c r="M164" s="3">
        <v>154</v>
      </c>
      <c r="N164" s="1">
        <f t="shared" si="46"/>
        <v>-233511.58230180026</v>
      </c>
      <c r="O164" s="1">
        <f t="shared" si="33"/>
        <v>-354.69547840836867</v>
      </c>
      <c r="P164" s="1">
        <f t="shared" si="40"/>
        <v>485454.32271188957</v>
      </c>
      <c r="Q164" s="1">
        <f t="shared" si="41"/>
        <v>433056.93496616866</v>
      </c>
      <c r="S164" s="3">
        <v>154</v>
      </c>
      <c r="T164" s="1">
        <f t="shared" si="47"/>
        <v>-225955.55555555655</v>
      </c>
      <c r="U164" s="1">
        <f t="shared" si="34"/>
        <v>-344.05407407407546</v>
      </c>
      <c r="V164" s="1">
        <f t="shared" si="42"/>
        <v>485454.32271188957</v>
      </c>
      <c r="W164" s="1">
        <f t="shared" si="43"/>
        <v>421222.14433220011</v>
      </c>
    </row>
    <row r="165" spans="1:23" x14ac:dyDescent="0.25">
      <c r="A165" s="3">
        <v>155</v>
      </c>
      <c r="B165" s="1">
        <f t="shared" si="44"/>
        <v>-175911.31679256284</v>
      </c>
      <c r="C165" s="1">
        <f t="shared" si="32"/>
        <v>-247.74177114952599</v>
      </c>
      <c r="D165" s="1">
        <f t="shared" si="35"/>
        <v>486870.23115313257</v>
      </c>
      <c r="E165" s="1">
        <f t="shared" si="36"/>
        <v>359870.86383893271</v>
      </c>
      <c r="G165" s="3">
        <v>155</v>
      </c>
      <c r="H165" s="1">
        <f t="shared" si="45"/>
        <v>-158875</v>
      </c>
      <c r="I165" s="1">
        <f t="shared" si="37"/>
        <v>-223.74895833333332</v>
      </c>
      <c r="J165" s="1">
        <f t="shared" si="38"/>
        <v>486870.23115313257</v>
      </c>
      <c r="K165" s="1">
        <f t="shared" si="39"/>
        <v>333077.03129000164</v>
      </c>
      <c r="M165" s="3">
        <v>155</v>
      </c>
      <c r="N165" s="1">
        <f t="shared" si="46"/>
        <v>-233182.80746336066</v>
      </c>
      <c r="O165" s="1">
        <f t="shared" si="33"/>
        <v>-354.23245384423291</v>
      </c>
      <c r="P165" s="1">
        <f t="shared" si="40"/>
        <v>486870.23115313257</v>
      </c>
      <c r="Q165" s="1">
        <f t="shared" si="41"/>
        <v>436399.63010329002</v>
      </c>
      <c r="S165" s="3">
        <v>155</v>
      </c>
      <c r="T165" s="1">
        <f t="shared" si="47"/>
        <v>-225611.11111111211</v>
      </c>
      <c r="U165" s="1">
        <f t="shared" si="34"/>
        <v>-343.56898148148287</v>
      </c>
      <c r="V165" s="1">
        <f t="shared" si="42"/>
        <v>486870.23115313257</v>
      </c>
      <c r="W165" s="1">
        <f t="shared" si="43"/>
        <v>424491.26008154539</v>
      </c>
    </row>
    <row r="166" spans="1:23" x14ac:dyDescent="0.25">
      <c r="A166" s="3">
        <v>156</v>
      </c>
      <c r="B166" s="1">
        <f t="shared" si="44"/>
        <v>-175170.53160080448</v>
      </c>
      <c r="C166" s="1">
        <f t="shared" si="32"/>
        <v>-246.69849867113294</v>
      </c>
      <c r="D166" s="1">
        <f t="shared" si="35"/>
        <v>488290.26932732924</v>
      </c>
      <c r="E166" s="1">
        <f t="shared" si="36"/>
        <v>362481.58358175191</v>
      </c>
      <c r="G166" s="3">
        <v>156</v>
      </c>
      <c r="H166" s="1">
        <f t="shared" si="45"/>
        <v>-158100</v>
      </c>
      <c r="I166" s="1">
        <f t="shared" si="37"/>
        <v>-222.6575</v>
      </c>
      <c r="J166" s="1">
        <f t="shared" si="38"/>
        <v>488290.26932732924</v>
      </c>
      <c r="K166" s="1">
        <f t="shared" si="39"/>
        <v>335522.32313919335</v>
      </c>
      <c r="M166" s="3">
        <v>156</v>
      </c>
      <c r="N166" s="1">
        <f t="shared" si="46"/>
        <v>-232853.56960035692</v>
      </c>
      <c r="O166" s="1">
        <f t="shared" si="33"/>
        <v>-353.76877718716929</v>
      </c>
      <c r="P166" s="1">
        <f t="shared" si="40"/>
        <v>488290.26932732924</v>
      </c>
      <c r="Q166" s="1">
        <f t="shared" si="41"/>
        <v>439761.82429537794</v>
      </c>
      <c r="S166" s="3">
        <v>156</v>
      </c>
      <c r="T166" s="1">
        <f t="shared" si="47"/>
        <v>-225266.66666666768</v>
      </c>
      <c r="U166" s="1">
        <f t="shared" si="34"/>
        <v>-343.08388888889033</v>
      </c>
      <c r="V166" s="1">
        <f t="shared" si="42"/>
        <v>488290.26932732924</v>
      </c>
      <c r="W166" s="1">
        <f t="shared" si="43"/>
        <v>427779.93076535442</v>
      </c>
    </row>
    <row r="167" spans="1:23" x14ac:dyDescent="0.25">
      <c r="A167" s="3">
        <v>157</v>
      </c>
      <c r="B167" s="1">
        <f t="shared" si="44"/>
        <v>-174428.70313656772</v>
      </c>
      <c r="C167" s="1">
        <f t="shared" si="32"/>
        <v>-245.65375691733286</v>
      </c>
      <c r="D167" s="1">
        <f t="shared" si="35"/>
        <v>489714.44927953393</v>
      </c>
      <c r="E167" s="1">
        <f t="shared" si="36"/>
        <v>365107.53252307087</v>
      </c>
      <c r="G167" s="3">
        <v>157</v>
      </c>
      <c r="H167" s="1">
        <f t="shared" si="45"/>
        <v>-157325</v>
      </c>
      <c r="I167" s="1">
        <f t="shared" si="37"/>
        <v>-221.56604166666662</v>
      </c>
      <c r="J167" s="1">
        <f t="shared" si="38"/>
        <v>489714.44927953393</v>
      </c>
      <c r="K167" s="1">
        <f t="shared" si="39"/>
        <v>337982.97064917197</v>
      </c>
      <c r="M167" s="3">
        <v>157</v>
      </c>
      <c r="N167" s="1">
        <f t="shared" si="46"/>
        <v>-232523.86806069611</v>
      </c>
      <c r="O167" s="1">
        <f t="shared" si="33"/>
        <v>-353.30444751881367</v>
      </c>
      <c r="P167" s="1">
        <f t="shared" si="40"/>
        <v>489714.44927953393</v>
      </c>
      <c r="Q167" s="1">
        <f t="shared" si="41"/>
        <v>443143.6312869197</v>
      </c>
      <c r="S167" s="3">
        <v>157</v>
      </c>
      <c r="T167" s="1">
        <f t="shared" si="47"/>
        <v>-224922.22222222324</v>
      </c>
      <c r="U167" s="1">
        <f t="shared" si="34"/>
        <v>-342.59879629629773</v>
      </c>
      <c r="V167" s="1">
        <f t="shared" si="42"/>
        <v>489714.44927953393</v>
      </c>
      <c r="W167" s="1">
        <f t="shared" si="43"/>
        <v>431088.27045407827</v>
      </c>
    </row>
    <row r="168" spans="1:23" x14ac:dyDescent="0.25">
      <c r="A168" s="3">
        <v>158</v>
      </c>
      <c r="B168" s="1">
        <f t="shared" si="44"/>
        <v>-173685.82993057717</v>
      </c>
      <c r="C168" s="1">
        <f t="shared" si="32"/>
        <v>-244.60754381889615</v>
      </c>
      <c r="D168" s="1">
        <f t="shared" si="35"/>
        <v>491142.78308993258</v>
      </c>
      <c r="E168" s="1">
        <f t="shared" si="36"/>
        <v>367748.79949988087</v>
      </c>
      <c r="G168" s="3">
        <v>158</v>
      </c>
      <c r="H168" s="1">
        <f t="shared" si="45"/>
        <v>-156550</v>
      </c>
      <c r="I168" s="1">
        <f t="shared" si="37"/>
        <v>-220.4745833333333</v>
      </c>
      <c r="J168" s="1">
        <f t="shared" si="38"/>
        <v>491142.78308993258</v>
      </c>
      <c r="K168" s="1">
        <f t="shared" si="39"/>
        <v>340459.06339462544</v>
      </c>
      <c r="M168" s="3">
        <v>158</v>
      </c>
      <c r="N168" s="1">
        <f t="shared" si="46"/>
        <v>-232193.70219136696</v>
      </c>
      <c r="O168" s="1">
        <f t="shared" si="33"/>
        <v>-352.83946391950843</v>
      </c>
      <c r="P168" s="1">
        <f t="shared" si="40"/>
        <v>491142.78308993258</v>
      </c>
      <c r="Q168" s="1">
        <f t="shared" si="41"/>
        <v>446545.16548591212</v>
      </c>
      <c r="S168" s="3">
        <v>158</v>
      </c>
      <c r="T168" s="1">
        <f t="shared" si="47"/>
        <v>-224577.7777777788</v>
      </c>
      <c r="U168" s="1">
        <f t="shared" si="34"/>
        <v>-342.11370370370514</v>
      </c>
      <c r="V168" s="1">
        <f t="shared" si="42"/>
        <v>491142.78308993258</v>
      </c>
      <c r="W168" s="1">
        <f t="shared" si="43"/>
        <v>434416.39388357894</v>
      </c>
    </row>
    <row r="169" spans="1:23" x14ac:dyDescent="0.25">
      <c r="A169" s="3">
        <v>159</v>
      </c>
      <c r="B169" s="1">
        <f t="shared" si="44"/>
        <v>-172941.91051148815</v>
      </c>
      <c r="C169" s="1">
        <f t="shared" si="32"/>
        <v>-243.55985730367911</v>
      </c>
      <c r="D169" s="1">
        <f t="shared" si="35"/>
        <v>492575.2828739449</v>
      </c>
      <c r="E169" s="1">
        <f t="shared" si="36"/>
        <v>370405.47386738891</v>
      </c>
      <c r="G169" s="3">
        <v>159</v>
      </c>
      <c r="H169" s="1">
        <f t="shared" si="45"/>
        <v>-155775</v>
      </c>
      <c r="I169" s="1">
        <f t="shared" si="37"/>
        <v>-219.38312499999998</v>
      </c>
      <c r="J169" s="1">
        <f t="shared" si="38"/>
        <v>492575.2828739449</v>
      </c>
      <c r="K169" s="1">
        <f t="shared" si="39"/>
        <v>342950.69147276075</v>
      </c>
      <c r="M169" s="3">
        <v>159</v>
      </c>
      <c r="N169" s="1">
        <f t="shared" si="46"/>
        <v>-231863.07133843852</v>
      </c>
      <c r="O169" s="1">
        <f t="shared" si="33"/>
        <v>-352.37382546830088</v>
      </c>
      <c r="P169" s="1">
        <f t="shared" si="40"/>
        <v>492575.2828739449</v>
      </c>
      <c r="Q169" s="1">
        <f t="shared" si="41"/>
        <v>449966.54196773202</v>
      </c>
      <c r="S169" s="3">
        <v>159</v>
      </c>
      <c r="T169" s="1">
        <f t="shared" si="47"/>
        <v>-224233.33333333436</v>
      </c>
      <c r="U169" s="1">
        <f t="shared" si="34"/>
        <v>-341.62861111111255</v>
      </c>
      <c r="V169" s="1">
        <f t="shared" si="42"/>
        <v>492575.2828739449</v>
      </c>
      <c r="W169" s="1">
        <f t="shared" si="43"/>
        <v>437764.41645901091</v>
      </c>
    </row>
    <row r="170" spans="1:23" x14ac:dyDescent="0.25">
      <c r="A170" s="3">
        <v>160</v>
      </c>
      <c r="B170" s="1">
        <f t="shared" si="44"/>
        <v>-172196.94340588394</v>
      </c>
      <c r="C170" s="1">
        <f t="shared" si="32"/>
        <v>-242.51069529661984</v>
      </c>
      <c r="D170" s="1">
        <f t="shared" si="35"/>
        <v>494011.96078232722</v>
      </c>
      <c r="E170" s="1">
        <f t="shared" si="36"/>
        <v>373077.64550204074</v>
      </c>
      <c r="G170" s="3">
        <v>160</v>
      </c>
      <c r="H170" s="1">
        <f t="shared" si="45"/>
        <v>-155000</v>
      </c>
      <c r="I170" s="1">
        <f t="shared" si="37"/>
        <v>-218.29166666666663</v>
      </c>
      <c r="J170" s="1">
        <f t="shared" si="38"/>
        <v>494011.96078232722</v>
      </c>
      <c r="K170" s="1">
        <f t="shared" si="39"/>
        <v>345457.94550635183</v>
      </c>
      <c r="M170" s="3">
        <v>160</v>
      </c>
      <c r="N170" s="1">
        <f t="shared" si="46"/>
        <v>-231531.97484705885</v>
      </c>
      <c r="O170" s="1">
        <f t="shared" si="33"/>
        <v>-351.90753124294122</v>
      </c>
      <c r="P170" s="1">
        <f t="shared" si="40"/>
        <v>494011.96078232722</v>
      </c>
      <c r="Q170" s="1">
        <f t="shared" si="41"/>
        <v>453407.87647902919</v>
      </c>
      <c r="S170" s="3">
        <v>160</v>
      </c>
      <c r="T170" s="1">
        <f t="shared" si="47"/>
        <v>-223888.88888888992</v>
      </c>
      <c r="U170" s="1">
        <f t="shared" si="34"/>
        <v>-341.14351851851995</v>
      </c>
      <c r="V170" s="1">
        <f t="shared" si="42"/>
        <v>494011.96078232722</v>
      </c>
      <c r="W170" s="1">
        <f t="shared" si="43"/>
        <v>441132.45425872551</v>
      </c>
    </row>
    <row r="171" spans="1:23" x14ac:dyDescent="0.25">
      <c r="A171" s="3">
        <v>161</v>
      </c>
      <c r="B171" s="1">
        <f t="shared" si="44"/>
        <v>-171450.92713827267</v>
      </c>
      <c r="C171" s="1">
        <f t="shared" si="32"/>
        <v>-241.46005571973399</v>
      </c>
      <c r="D171" s="1">
        <f t="shared" si="35"/>
        <v>495452.82900127571</v>
      </c>
      <c r="E171" s="1">
        <f t="shared" si="36"/>
        <v>375765.4048045614</v>
      </c>
      <c r="G171" s="3">
        <v>161</v>
      </c>
      <c r="H171" s="1">
        <f t="shared" si="45"/>
        <v>-154225</v>
      </c>
      <c r="I171" s="1">
        <f t="shared" si="37"/>
        <v>-217.20020833333331</v>
      </c>
      <c r="J171" s="1">
        <f t="shared" si="38"/>
        <v>495452.82900127571</v>
      </c>
      <c r="K171" s="1">
        <f t="shared" si="39"/>
        <v>347980.91664680559</v>
      </c>
      <c r="M171" s="3">
        <v>161</v>
      </c>
      <c r="N171" s="1">
        <f t="shared" si="46"/>
        <v>-231200.41206145383</v>
      </c>
      <c r="O171" s="1">
        <f t="shared" si="33"/>
        <v>-351.44058031988078</v>
      </c>
      <c r="P171" s="1">
        <f t="shared" si="40"/>
        <v>495452.82900127571</v>
      </c>
      <c r="Q171" s="1">
        <f t="shared" si="41"/>
        <v>456869.28544164222</v>
      </c>
      <c r="S171" s="3">
        <v>161</v>
      </c>
      <c r="T171" s="1">
        <f t="shared" si="47"/>
        <v>-223544.44444444549</v>
      </c>
      <c r="U171" s="1">
        <f t="shared" si="34"/>
        <v>-340.65842592592736</v>
      </c>
      <c r="V171" s="1">
        <f t="shared" si="42"/>
        <v>495452.82900127571</v>
      </c>
      <c r="W171" s="1">
        <f t="shared" si="43"/>
        <v>444520.62403819768</v>
      </c>
    </row>
    <row r="172" spans="1:23" x14ac:dyDescent="0.25">
      <c r="A172" s="3">
        <v>162</v>
      </c>
      <c r="B172" s="1">
        <f t="shared" si="44"/>
        <v>-170703.86023108452</v>
      </c>
      <c r="C172" s="1">
        <f t="shared" si="32"/>
        <v>-240.40793649211068</v>
      </c>
      <c r="D172" s="1">
        <f t="shared" si="35"/>
        <v>496897.89975252945</v>
      </c>
      <c r="E172" s="1">
        <f t="shared" si="36"/>
        <v>378468.84270301345</v>
      </c>
      <c r="G172" s="3">
        <v>162</v>
      </c>
      <c r="H172" s="1">
        <f t="shared" si="45"/>
        <v>-153450</v>
      </c>
      <c r="I172" s="1">
        <f t="shared" si="37"/>
        <v>-216.10874999999999</v>
      </c>
      <c r="J172" s="1">
        <f t="shared" si="38"/>
        <v>496897.89975252945</v>
      </c>
      <c r="K172" s="1">
        <f t="shared" si="39"/>
        <v>350519.69657724531</v>
      </c>
      <c r="M172" s="3">
        <v>162</v>
      </c>
      <c r="N172" s="1">
        <f t="shared" si="46"/>
        <v>-230868.38232492574</v>
      </c>
      <c r="O172" s="1">
        <f t="shared" si="33"/>
        <v>-350.97297177427043</v>
      </c>
      <c r="P172" s="1">
        <f t="shared" si="40"/>
        <v>496897.89975252945</v>
      </c>
      <c r="Q172" s="1">
        <f t="shared" si="41"/>
        <v>460350.88595653721</v>
      </c>
      <c r="S172" s="3">
        <v>162</v>
      </c>
      <c r="T172" s="1">
        <f t="shared" si="47"/>
        <v>-223200.00000000105</v>
      </c>
      <c r="U172" s="1">
        <f t="shared" si="34"/>
        <v>-340.17333333333482</v>
      </c>
      <c r="V172" s="1">
        <f t="shared" si="42"/>
        <v>496897.89975252945</v>
      </c>
      <c r="W172" s="1">
        <f t="shared" si="43"/>
        <v>447929.04323397606</v>
      </c>
    </row>
    <row r="173" spans="1:23" x14ac:dyDescent="0.25">
      <c r="A173" s="3">
        <v>163</v>
      </c>
      <c r="B173" s="1">
        <f t="shared" si="44"/>
        <v>-169955.74120466874</v>
      </c>
      <c r="C173" s="1">
        <f t="shared" si="32"/>
        <v>-239.35433552990844</v>
      </c>
      <c r="D173" s="1">
        <f t="shared" si="35"/>
        <v>498347.18529347435</v>
      </c>
      <c r="E173" s="1">
        <f t="shared" si="36"/>
        <v>381188.05065587308</v>
      </c>
      <c r="G173" s="3">
        <v>163</v>
      </c>
      <c r="H173" s="1">
        <f t="shared" si="45"/>
        <v>-152675</v>
      </c>
      <c r="I173" s="1">
        <f t="shared" si="37"/>
        <v>-215.01729166666664</v>
      </c>
      <c r="J173" s="1">
        <f t="shared" si="38"/>
        <v>498347.18529347435</v>
      </c>
      <c r="K173" s="1">
        <f t="shared" si="39"/>
        <v>353074.37751561258</v>
      </c>
      <c r="M173" s="3">
        <v>163</v>
      </c>
      <c r="N173" s="1">
        <f t="shared" si="46"/>
        <v>-230535.88497985204</v>
      </c>
      <c r="O173" s="1">
        <f t="shared" si="33"/>
        <v>-350.50470467995825</v>
      </c>
      <c r="P173" s="1">
        <f t="shared" si="40"/>
        <v>498347.18529347435</v>
      </c>
      <c r="Q173" s="1">
        <f t="shared" si="41"/>
        <v>463852.79580776906</v>
      </c>
      <c r="S173" s="3">
        <v>163</v>
      </c>
      <c r="T173" s="1">
        <f t="shared" si="47"/>
        <v>-222855.55555555661</v>
      </c>
      <c r="U173" s="1">
        <f t="shared" si="34"/>
        <v>-339.68824074074223</v>
      </c>
      <c r="V173" s="1">
        <f t="shared" si="42"/>
        <v>498347.18529347435</v>
      </c>
      <c r="W173" s="1">
        <f t="shared" si="43"/>
        <v>451357.82996765577</v>
      </c>
    </row>
    <row r="174" spans="1:23" x14ac:dyDescent="0.25">
      <c r="A174" s="3">
        <v>164</v>
      </c>
      <c r="B174" s="1">
        <f t="shared" si="44"/>
        <v>-169206.56857729075</v>
      </c>
      <c r="C174" s="1">
        <f t="shared" si="32"/>
        <v>-238.29925074635113</v>
      </c>
      <c r="D174" s="1">
        <f t="shared" si="35"/>
        <v>499800.69791724702</v>
      </c>
      <c r="E174" s="1">
        <f t="shared" si="36"/>
        <v>383923.12065512442</v>
      </c>
      <c r="G174" s="3">
        <v>164</v>
      </c>
      <c r="H174" s="1">
        <f t="shared" si="45"/>
        <v>-151900</v>
      </c>
      <c r="I174" s="1">
        <f t="shared" si="37"/>
        <v>-213.92583333333332</v>
      </c>
      <c r="J174" s="1">
        <f t="shared" si="38"/>
        <v>499800.69791724702</v>
      </c>
      <c r="K174" s="1">
        <f t="shared" si="39"/>
        <v>355645.05221778696</v>
      </c>
      <c r="M174" s="3">
        <v>164</v>
      </c>
      <c r="N174" s="1">
        <f t="shared" si="46"/>
        <v>-230202.91936768402</v>
      </c>
      <c r="O174" s="1">
        <f t="shared" si="33"/>
        <v>-350.03577810948832</v>
      </c>
      <c r="P174" s="1">
        <f t="shared" si="40"/>
        <v>499800.69791724702</v>
      </c>
      <c r="Q174" s="1">
        <f t="shared" si="41"/>
        <v>467375.13346646645</v>
      </c>
      <c r="S174" s="3">
        <v>164</v>
      </c>
      <c r="T174" s="1">
        <f t="shared" si="47"/>
        <v>-222511.11111111217</v>
      </c>
      <c r="U174" s="1">
        <f t="shared" si="34"/>
        <v>-339.20314814814964</v>
      </c>
      <c r="V174" s="1">
        <f t="shared" si="42"/>
        <v>499800.69791724702</v>
      </c>
      <c r="W174" s="1">
        <f t="shared" si="43"/>
        <v>454807.10304987454</v>
      </c>
    </row>
    <row r="175" spans="1:23" x14ac:dyDescent="0.25">
      <c r="A175" s="3">
        <v>165</v>
      </c>
      <c r="B175" s="1">
        <f t="shared" si="44"/>
        <v>-168456.3408651292</v>
      </c>
      <c r="C175" s="1">
        <f t="shared" si="32"/>
        <v>-237.2426800517236</v>
      </c>
      <c r="D175" s="1">
        <f t="shared" si="35"/>
        <v>501258.449952839</v>
      </c>
      <c r="E175" s="1">
        <f t="shared" si="36"/>
        <v>386674.14522937138</v>
      </c>
      <c r="G175" s="3">
        <v>165</v>
      </c>
      <c r="H175" s="1">
        <f t="shared" si="45"/>
        <v>-151125</v>
      </c>
      <c r="I175" s="1">
        <f t="shared" si="37"/>
        <v>-212.83437499999999</v>
      </c>
      <c r="J175" s="1">
        <f t="shared" si="38"/>
        <v>501258.449952839</v>
      </c>
      <c r="K175" s="1">
        <f t="shared" si="39"/>
        <v>358231.81398072408</v>
      </c>
      <c r="M175" s="3">
        <v>165</v>
      </c>
      <c r="N175" s="1">
        <f t="shared" si="46"/>
        <v>-229869.48482894554</v>
      </c>
      <c r="O175" s="1">
        <f t="shared" si="33"/>
        <v>-349.56619113409829</v>
      </c>
      <c r="P175" s="1">
        <f t="shared" si="40"/>
        <v>501258.449952839</v>
      </c>
      <c r="Q175" s="1">
        <f t="shared" si="41"/>
        <v>470918.01809483953</v>
      </c>
      <c r="S175" s="3">
        <v>165</v>
      </c>
      <c r="T175" s="1">
        <f t="shared" si="47"/>
        <v>-222166.66666666773</v>
      </c>
      <c r="U175" s="1">
        <f t="shared" si="34"/>
        <v>-338.71805555555704</v>
      </c>
      <c r="V175" s="1">
        <f t="shared" si="42"/>
        <v>501258.449952839</v>
      </c>
      <c r="W175" s="1">
        <f t="shared" si="43"/>
        <v>458276.98198433215</v>
      </c>
    </row>
    <row r="176" spans="1:23" x14ac:dyDescent="0.25">
      <c r="A176" s="3">
        <v>166</v>
      </c>
      <c r="B176" s="1">
        <f t="shared" si="44"/>
        <v>-167705.05658227301</v>
      </c>
      <c r="C176" s="1">
        <f t="shared" si="32"/>
        <v>-236.18462135336779</v>
      </c>
      <c r="D176" s="1">
        <f t="shared" si="35"/>
        <v>502720.45376520144</v>
      </c>
      <c r="E176" s="1">
        <f t="shared" si="36"/>
        <v>389441.21744696813</v>
      </c>
      <c r="G176" s="3">
        <v>166</v>
      </c>
      <c r="H176" s="1">
        <f t="shared" si="45"/>
        <v>-150350</v>
      </c>
      <c r="I176" s="1">
        <f t="shared" si="37"/>
        <v>-211.74291666666667</v>
      </c>
      <c r="J176" s="1">
        <f t="shared" si="38"/>
        <v>502720.45376520144</v>
      </c>
      <c r="K176" s="1">
        <f t="shared" si="39"/>
        <v>360834.75664561166</v>
      </c>
      <c r="M176" s="3">
        <v>166</v>
      </c>
      <c r="N176" s="1">
        <f t="shared" si="46"/>
        <v>-229535.58070323168</v>
      </c>
      <c r="O176" s="1">
        <f t="shared" si="33"/>
        <v>-349.09594282371796</v>
      </c>
      <c r="P176" s="1">
        <f t="shared" si="40"/>
        <v>502720.45376520144</v>
      </c>
      <c r="Q176" s="1">
        <f t="shared" si="41"/>
        <v>474481.56955021148</v>
      </c>
      <c r="S176" s="3">
        <v>166</v>
      </c>
      <c r="T176" s="1">
        <f t="shared" si="47"/>
        <v>-221822.2222222233</v>
      </c>
      <c r="U176" s="1">
        <f t="shared" si="34"/>
        <v>-338.23296296296445</v>
      </c>
      <c r="V176" s="1">
        <f t="shared" si="42"/>
        <v>502720.45376520144</v>
      </c>
      <c r="W176" s="1">
        <f t="shared" si="43"/>
        <v>461767.58697183337</v>
      </c>
    </row>
    <row r="177" spans="1:23" x14ac:dyDescent="0.25">
      <c r="A177" s="3">
        <v>167</v>
      </c>
      <c r="B177" s="1">
        <f t="shared" si="44"/>
        <v>-166952.71424071849</v>
      </c>
      <c r="C177" s="1">
        <f t="shared" si="32"/>
        <v>-235.12507255567849</v>
      </c>
      <c r="D177" s="1">
        <f t="shared" si="35"/>
        <v>504186.72175534995</v>
      </c>
      <c r="E177" s="1">
        <f t="shared" si="36"/>
        <v>392224.43091916753</v>
      </c>
      <c r="G177" s="3">
        <v>167</v>
      </c>
      <c r="H177" s="1">
        <f t="shared" si="45"/>
        <v>-149575</v>
      </c>
      <c r="I177" s="1">
        <f t="shared" si="37"/>
        <v>-210.6514583333333</v>
      </c>
      <c r="J177" s="1">
        <f t="shared" si="38"/>
        <v>504186.72175534995</v>
      </c>
      <c r="K177" s="1">
        <f t="shared" si="39"/>
        <v>363453.97460104444</v>
      </c>
      <c r="M177" s="3">
        <v>167</v>
      </c>
      <c r="N177" s="1">
        <f t="shared" si="46"/>
        <v>-229201.20632920743</v>
      </c>
      <c r="O177" s="1">
        <f t="shared" si="33"/>
        <v>-348.62503224696712</v>
      </c>
      <c r="P177" s="1">
        <f t="shared" si="40"/>
        <v>504186.72175534995</v>
      </c>
      <c r="Q177" s="1">
        <f t="shared" si="41"/>
        <v>478065.9083890731</v>
      </c>
      <c r="S177" s="3">
        <v>167</v>
      </c>
      <c r="T177" s="1">
        <f t="shared" si="47"/>
        <v>-221477.77777777886</v>
      </c>
      <c r="U177" s="1">
        <f t="shared" si="34"/>
        <v>-337.74787037037186</v>
      </c>
      <c r="V177" s="1">
        <f t="shared" si="42"/>
        <v>504186.72175534995</v>
      </c>
      <c r="W177" s="1">
        <f t="shared" si="43"/>
        <v>465279.03891435423</v>
      </c>
    </row>
    <row r="178" spans="1:23" x14ac:dyDescent="0.25">
      <c r="A178" s="3">
        <v>168</v>
      </c>
      <c r="B178" s="1">
        <f t="shared" si="44"/>
        <v>-166199.31235036626</v>
      </c>
      <c r="C178" s="1">
        <f t="shared" si="32"/>
        <v>-234.06403156009912</v>
      </c>
      <c r="D178" s="1">
        <f t="shared" si="35"/>
        <v>505657.26636046974</v>
      </c>
      <c r="E178" s="1">
        <f t="shared" si="36"/>
        <v>395023.87980328809</v>
      </c>
      <c r="G178" s="3">
        <v>168</v>
      </c>
      <c r="H178" s="1">
        <f t="shared" si="45"/>
        <v>-148800</v>
      </c>
      <c r="I178" s="1">
        <f t="shared" si="37"/>
        <v>-209.55999999999997</v>
      </c>
      <c r="J178" s="1">
        <f t="shared" si="38"/>
        <v>505657.26636046974</v>
      </c>
      <c r="K178" s="1">
        <f t="shared" si="39"/>
        <v>366089.5627862172</v>
      </c>
      <c r="M178" s="3">
        <v>168</v>
      </c>
      <c r="N178" s="1">
        <f t="shared" si="46"/>
        <v>-228866.36104460643</v>
      </c>
      <c r="O178" s="1">
        <f t="shared" si="33"/>
        <v>-348.15345847115407</v>
      </c>
      <c r="P178" s="1">
        <f t="shared" si="40"/>
        <v>505657.26636046974</v>
      </c>
      <c r="Q178" s="1">
        <f t="shared" si="41"/>
        <v>481671.15587116143</v>
      </c>
      <c r="S178" s="3">
        <v>168</v>
      </c>
      <c r="T178" s="1">
        <f t="shared" si="47"/>
        <v>-221133.33333333442</v>
      </c>
      <c r="U178" s="1">
        <f t="shared" si="34"/>
        <v>-337.26277777777932</v>
      </c>
      <c r="V178" s="1">
        <f t="shared" si="42"/>
        <v>505657.26636046974</v>
      </c>
      <c r="W178" s="1">
        <f t="shared" si="43"/>
        <v>468811.45941913238</v>
      </c>
    </row>
    <row r="179" spans="1:23" x14ac:dyDescent="0.25">
      <c r="A179" s="3">
        <v>169</v>
      </c>
      <c r="B179" s="1">
        <f t="shared" si="44"/>
        <v>-165444.84941901846</v>
      </c>
      <c r="C179" s="1">
        <f t="shared" si="32"/>
        <v>-233.00149626511765</v>
      </c>
      <c r="D179" s="1">
        <f t="shared" si="35"/>
        <v>507132.10005402111</v>
      </c>
      <c r="E179" s="1">
        <f t="shared" si="36"/>
        <v>397839.65880589932</v>
      </c>
      <c r="G179" s="3">
        <v>169</v>
      </c>
      <c r="H179" s="1">
        <f t="shared" si="45"/>
        <v>-148025</v>
      </c>
      <c r="I179" s="1">
        <f t="shared" si="37"/>
        <v>-208.46854166666665</v>
      </c>
      <c r="J179" s="1">
        <f t="shared" si="38"/>
        <v>507132.10005402111</v>
      </c>
      <c r="K179" s="1">
        <f t="shared" si="39"/>
        <v>368741.61669413676</v>
      </c>
      <c r="M179" s="3">
        <v>169</v>
      </c>
      <c r="N179" s="1">
        <f t="shared" si="46"/>
        <v>-228531.04418622961</v>
      </c>
      <c r="O179" s="1">
        <f t="shared" si="33"/>
        <v>-347.68122056227338</v>
      </c>
      <c r="P179" s="1">
        <f t="shared" si="40"/>
        <v>507132.10005402111</v>
      </c>
      <c r="Q179" s="1">
        <f t="shared" si="41"/>
        <v>485297.43396356195</v>
      </c>
      <c r="S179" s="3">
        <v>169</v>
      </c>
      <c r="T179" s="1">
        <f t="shared" si="47"/>
        <v>-220788.88888888998</v>
      </c>
      <c r="U179" s="1">
        <f t="shared" si="34"/>
        <v>-336.77768518518673</v>
      </c>
      <c r="V179" s="1">
        <f t="shared" si="42"/>
        <v>507132.10005402111</v>
      </c>
      <c r="W179" s="1">
        <f t="shared" si="43"/>
        <v>472364.97080278106</v>
      </c>
    </row>
    <row r="180" spans="1:23" x14ac:dyDescent="0.25">
      <c r="A180" s="3">
        <v>170</v>
      </c>
      <c r="B180" s="1">
        <f t="shared" si="44"/>
        <v>-164689.32395237568</v>
      </c>
      <c r="C180" s="1">
        <f t="shared" si="32"/>
        <v>-231.93746456626241</v>
      </c>
      <c r="D180" s="1">
        <f t="shared" si="35"/>
        <v>508611.23534584534</v>
      </c>
      <c r="E180" s="1">
        <f t="shared" si="36"/>
        <v>400671.86318602582</v>
      </c>
      <c r="G180" s="3">
        <v>170</v>
      </c>
      <c r="H180" s="1">
        <f t="shared" si="45"/>
        <v>-147250</v>
      </c>
      <c r="I180" s="1">
        <f t="shared" si="37"/>
        <v>-207.3770833333333</v>
      </c>
      <c r="J180" s="1">
        <f t="shared" si="38"/>
        <v>508611.23534584534</v>
      </c>
      <c r="K180" s="1">
        <f t="shared" si="39"/>
        <v>371410.23237485258</v>
      </c>
      <c r="M180" s="3">
        <v>170</v>
      </c>
      <c r="N180" s="1">
        <f t="shared" si="46"/>
        <v>-228195.25508994394</v>
      </c>
      <c r="O180" s="1">
        <f t="shared" si="33"/>
        <v>-347.20831758500435</v>
      </c>
      <c r="P180" s="1">
        <f t="shared" si="40"/>
        <v>508611.23534584534</v>
      </c>
      <c r="Q180" s="1">
        <f t="shared" si="41"/>
        <v>488944.86534483481</v>
      </c>
      <c r="S180" s="3">
        <v>170</v>
      </c>
      <c r="T180" s="1">
        <f t="shared" si="47"/>
        <v>-220444.44444444554</v>
      </c>
      <c r="U180" s="1">
        <f t="shared" si="34"/>
        <v>-336.29259259259413</v>
      </c>
      <c r="V180" s="1">
        <f t="shared" si="42"/>
        <v>508611.23534584534</v>
      </c>
      <c r="W180" s="1">
        <f t="shared" si="43"/>
        <v>475939.69609542692</v>
      </c>
    </row>
    <row r="181" spans="1:23" x14ac:dyDescent="0.25">
      <c r="A181" s="3">
        <v>171</v>
      </c>
      <c r="B181" s="1">
        <f t="shared" si="44"/>
        <v>-163932.73445403404</v>
      </c>
      <c r="C181" s="1">
        <f t="shared" si="32"/>
        <v>-230.87193435609791</v>
      </c>
      <c r="D181" s="1">
        <f t="shared" si="35"/>
        <v>510094.68478227075</v>
      </c>
      <c r="E181" s="1">
        <f t="shared" si="36"/>
        <v>403520.58875836973</v>
      </c>
      <c r="G181" s="3">
        <v>171</v>
      </c>
      <c r="H181" s="1">
        <f t="shared" si="45"/>
        <v>-146475</v>
      </c>
      <c r="I181" s="1">
        <f t="shared" si="37"/>
        <v>-206.28562499999998</v>
      </c>
      <c r="J181" s="1">
        <f t="shared" si="38"/>
        <v>510094.68478227075</v>
      </c>
      <c r="K181" s="1">
        <f t="shared" si="39"/>
        <v>374095.5064387059</v>
      </c>
      <c r="M181" s="3">
        <v>171</v>
      </c>
      <c r="N181" s="1">
        <f t="shared" si="46"/>
        <v>-227858.99309068098</v>
      </c>
      <c r="O181" s="1">
        <f t="shared" si="33"/>
        <v>-346.73474860270903</v>
      </c>
      <c r="P181" s="1">
        <f t="shared" si="40"/>
        <v>510094.68478227075</v>
      </c>
      <c r="Q181" s="1">
        <f t="shared" si="41"/>
        <v>492613.57340916508</v>
      </c>
      <c r="S181" s="3">
        <v>171</v>
      </c>
      <c r="T181" s="1">
        <f t="shared" si="47"/>
        <v>-220100.00000000111</v>
      </c>
      <c r="U181" s="1">
        <f t="shared" si="34"/>
        <v>-335.80750000000154</v>
      </c>
      <c r="V181" s="1">
        <f t="shared" si="42"/>
        <v>510094.68478227075</v>
      </c>
      <c r="W181" s="1">
        <f t="shared" si="43"/>
        <v>479535.75904487248</v>
      </c>
    </row>
    <row r="182" spans="1:23" x14ac:dyDescent="0.25">
      <c r="A182" s="3">
        <v>172</v>
      </c>
      <c r="B182" s="1">
        <f t="shared" si="44"/>
        <v>-163175.07942548225</v>
      </c>
      <c r="C182" s="1">
        <f t="shared" si="32"/>
        <v>-229.8049035242208</v>
      </c>
      <c r="D182" s="1">
        <f t="shared" si="35"/>
        <v>511582.46094621904</v>
      </c>
      <c r="E182" s="1">
        <f t="shared" si="36"/>
        <v>406385.93189655233</v>
      </c>
      <c r="G182" s="3">
        <v>172</v>
      </c>
      <c r="H182" s="1">
        <f t="shared" si="45"/>
        <v>-145700</v>
      </c>
      <c r="I182" s="1">
        <f t="shared" si="37"/>
        <v>-205.19416666666666</v>
      </c>
      <c r="J182" s="1">
        <f t="shared" si="38"/>
        <v>511582.46094621904</v>
      </c>
      <c r="K182" s="1">
        <f t="shared" si="39"/>
        <v>376797.53605959838</v>
      </c>
      <c r="M182" s="3">
        <v>172</v>
      </c>
      <c r="N182" s="1">
        <f t="shared" si="46"/>
        <v>-227522.25752243571</v>
      </c>
      <c r="O182" s="1">
        <f t="shared" si="33"/>
        <v>-346.26051267743031</v>
      </c>
      <c r="P182" s="1">
        <f t="shared" si="40"/>
        <v>511582.46094621904</v>
      </c>
      <c r="Q182" s="1">
        <f t="shared" si="41"/>
        <v>496303.68227053725</v>
      </c>
      <c r="S182" s="3">
        <v>172</v>
      </c>
      <c r="T182" s="1">
        <f t="shared" si="47"/>
        <v>-219755.55555555667</v>
      </c>
      <c r="U182" s="1">
        <f t="shared" si="34"/>
        <v>-335.32240740740895</v>
      </c>
      <c r="V182" s="1">
        <f t="shared" si="42"/>
        <v>511582.46094621904</v>
      </c>
      <c r="W182" s="1">
        <f t="shared" si="43"/>
        <v>483153.28412078239</v>
      </c>
    </row>
    <row r="183" spans="1:23" x14ac:dyDescent="0.25">
      <c r="A183" s="3">
        <v>173</v>
      </c>
      <c r="B183" s="1">
        <f t="shared" si="44"/>
        <v>-162416.35736609859</v>
      </c>
      <c r="C183" s="1">
        <f t="shared" si="32"/>
        <v>-228.7363699572555</v>
      </c>
      <c r="D183" s="1">
        <f t="shared" si="35"/>
        <v>513074.57645731221</v>
      </c>
      <c r="E183" s="1">
        <f t="shared" si="36"/>
        <v>409267.98953637428</v>
      </c>
      <c r="G183" s="3">
        <v>173</v>
      </c>
      <c r="H183" s="1">
        <f t="shared" si="45"/>
        <v>-144925</v>
      </c>
      <c r="I183" s="1">
        <f t="shared" si="37"/>
        <v>-204.10270833333331</v>
      </c>
      <c r="J183" s="1">
        <f t="shared" si="38"/>
        <v>513074.57645731221</v>
      </c>
      <c r="K183" s="1">
        <f t="shared" si="39"/>
        <v>379516.41897827934</v>
      </c>
      <c r="M183" s="3">
        <v>173</v>
      </c>
      <c r="N183" s="1">
        <f t="shared" si="46"/>
        <v>-227185.04771826518</v>
      </c>
      <c r="O183" s="1">
        <f t="shared" si="33"/>
        <v>-345.7856088698901</v>
      </c>
      <c r="P183" s="1">
        <f t="shared" si="40"/>
        <v>513074.57645731221</v>
      </c>
      <c r="Q183" s="1">
        <f t="shared" si="41"/>
        <v>500015.31676693412</v>
      </c>
      <c r="S183" s="3">
        <v>173</v>
      </c>
      <c r="T183" s="1">
        <f t="shared" si="47"/>
        <v>-219411.11111111223</v>
      </c>
      <c r="U183" s="1">
        <f t="shared" si="34"/>
        <v>-334.83731481481641</v>
      </c>
      <c r="V183" s="1">
        <f t="shared" si="42"/>
        <v>513074.57645731221</v>
      </c>
      <c r="W183" s="1">
        <f t="shared" si="43"/>
        <v>486792.39651889441</v>
      </c>
    </row>
    <row r="184" spans="1:23" x14ac:dyDescent="0.25">
      <c r="A184" s="3">
        <v>174</v>
      </c>
      <c r="B184" s="1">
        <f t="shared" si="44"/>
        <v>-161656.56677314793</v>
      </c>
      <c r="C184" s="1">
        <f t="shared" si="32"/>
        <v>-227.66633153884996</v>
      </c>
      <c r="D184" s="1">
        <f t="shared" si="35"/>
        <v>514571.04397197941</v>
      </c>
      <c r="E184" s="1">
        <f t="shared" si="36"/>
        <v>412166.85917909519</v>
      </c>
      <c r="G184" s="3">
        <v>174</v>
      </c>
      <c r="H184" s="1">
        <f t="shared" si="45"/>
        <v>-144150</v>
      </c>
      <c r="I184" s="1">
        <f t="shared" si="37"/>
        <v>-203.01124999999999</v>
      </c>
      <c r="J184" s="1">
        <f t="shared" si="38"/>
        <v>514571.04397197941</v>
      </c>
      <c r="K184" s="1">
        <f t="shared" si="39"/>
        <v>382252.25350565265</v>
      </c>
      <c r="M184" s="3">
        <v>174</v>
      </c>
      <c r="N184" s="1">
        <f t="shared" si="46"/>
        <v>-226847.36301028711</v>
      </c>
      <c r="O184" s="1">
        <f t="shared" si="33"/>
        <v>-345.31003623948766</v>
      </c>
      <c r="P184" s="1">
        <f t="shared" si="40"/>
        <v>514571.04397197941</v>
      </c>
      <c r="Q184" s="1">
        <f t="shared" si="41"/>
        <v>503748.60246455995</v>
      </c>
      <c r="S184" s="3">
        <v>174</v>
      </c>
      <c r="T184" s="1">
        <f t="shared" si="47"/>
        <v>-219066.66666666779</v>
      </c>
      <c r="U184" s="1">
        <f t="shared" si="34"/>
        <v>-334.35222222222382</v>
      </c>
      <c r="V184" s="1">
        <f t="shared" si="42"/>
        <v>514571.04397197941</v>
      </c>
      <c r="W184" s="1">
        <f t="shared" si="43"/>
        <v>490453.22216525464</v>
      </c>
    </row>
    <row r="185" spans="1:23" x14ac:dyDescent="0.25">
      <c r="A185" s="3">
        <v>175</v>
      </c>
      <c r="B185" s="1">
        <f t="shared" si="44"/>
        <v>-160895.70614177888</v>
      </c>
      <c r="C185" s="1">
        <f t="shared" si="32"/>
        <v>-226.5947861496719</v>
      </c>
      <c r="D185" s="1">
        <f t="shared" si="35"/>
        <v>516071.87618356437</v>
      </c>
      <c r="E185" s="1">
        <f t="shared" si="36"/>
        <v>415082.63889473199</v>
      </c>
      <c r="G185" s="3">
        <v>175</v>
      </c>
      <c r="H185" s="1">
        <f t="shared" si="45"/>
        <v>-143375</v>
      </c>
      <c r="I185" s="1">
        <f t="shared" si="37"/>
        <v>-201.91979166666667</v>
      </c>
      <c r="J185" s="1">
        <f t="shared" si="38"/>
        <v>516071.87618356437</v>
      </c>
      <c r="K185" s="1">
        <f t="shared" si="39"/>
        <v>385005.1385261023</v>
      </c>
      <c r="M185" s="3">
        <v>175</v>
      </c>
      <c r="N185" s="1">
        <f t="shared" si="46"/>
        <v>-226509.20272967863</v>
      </c>
      <c r="O185" s="1">
        <f t="shared" si="33"/>
        <v>-344.83379384429736</v>
      </c>
      <c r="P185" s="1">
        <f t="shared" si="40"/>
        <v>516071.87618356437</v>
      </c>
      <c r="Q185" s="1">
        <f t="shared" si="41"/>
        <v>507503.66566208861</v>
      </c>
      <c r="S185" s="3">
        <v>175</v>
      </c>
      <c r="T185" s="1">
        <f t="shared" si="47"/>
        <v>-218722.22222222335</v>
      </c>
      <c r="U185" s="1">
        <f t="shared" si="34"/>
        <v>-333.86712962963122</v>
      </c>
      <c r="V185" s="1">
        <f t="shared" si="42"/>
        <v>516071.87618356437</v>
      </c>
      <c r="W185" s="1">
        <f t="shared" si="43"/>
        <v>494135.88772047788</v>
      </c>
    </row>
    <row r="186" spans="1:23" x14ac:dyDescent="0.25">
      <c r="A186" s="3">
        <v>176</v>
      </c>
      <c r="B186" s="1">
        <f t="shared" si="44"/>
        <v>-160133.77396502066</v>
      </c>
      <c r="C186" s="1">
        <f t="shared" si="32"/>
        <v>-225.52173166740408</v>
      </c>
      <c r="D186" s="1">
        <f t="shared" si="35"/>
        <v>517577.08582243312</v>
      </c>
      <c r="E186" s="1">
        <f t="shared" si="36"/>
        <v>418015.42732537666</v>
      </c>
      <c r="G186" s="3">
        <v>176</v>
      </c>
      <c r="H186" s="1">
        <f t="shared" si="45"/>
        <v>-142600</v>
      </c>
      <c r="I186" s="1">
        <f t="shared" si="37"/>
        <v>-200.82833333333329</v>
      </c>
      <c r="J186" s="1">
        <f t="shared" si="38"/>
        <v>517577.08582243312</v>
      </c>
      <c r="K186" s="1">
        <f t="shared" si="39"/>
        <v>387775.17350083793</v>
      </c>
      <c r="M186" s="3">
        <v>176</v>
      </c>
      <c r="N186" s="1">
        <f t="shared" si="46"/>
        <v>-226170.56620667496</v>
      </c>
      <c r="O186" s="1">
        <f t="shared" si="33"/>
        <v>-344.35688074106724</v>
      </c>
      <c r="P186" s="1">
        <f t="shared" si="40"/>
        <v>517577.08582243312</v>
      </c>
      <c r="Q186" s="1">
        <f t="shared" si="41"/>
        <v>511280.63339493616</v>
      </c>
      <c r="S186" s="3">
        <v>176</v>
      </c>
      <c r="T186" s="1">
        <f t="shared" si="47"/>
        <v>-218377.77777777892</v>
      </c>
      <c r="U186" s="1">
        <f t="shared" si="34"/>
        <v>-333.38203703703863</v>
      </c>
      <c r="V186" s="1">
        <f t="shared" si="42"/>
        <v>517577.08582243312</v>
      </c>
      <c r="W186" s="1">
        <f t="shared" si="43"/>
        <v>497840.52058403252</v>
      </c>
    </row>
    <row r="187" spans="1:23" x14ac:dyDescent="0.25">
      <c r="A187" s="3">
        <v>177</v>
      </c>
      <c r="B187" s="1">
        <f t="shared" si="44"/>
        <v>-159370.76873378016</v>
      </c>
      <c r="C187" s="1">
        <f t="shared" si="32"/>
        <v>-224.44716596674039</v>
      </c>
      <c r="D187" s="1">
        <f t="shared" si="35"/>
        <v>519086.68565608189</v>
      </c>
      <c r="E187" s="1">
        <f t="shared" si="36"/>
        <v>420965.32368853345</v>
      </c>
      <c r="G187" s="3">
        <v>177</v>
      </c>
      <c r="H187" s="1">
        <f t="shared" si="45"/>
        <v>-141825</v>
      </c>
      <c r="I187" s="1">
        <f t="shared" si="37"/>
        <v>-199.73687499999997</v>
      </c>
      <c r="J187" s="1">
        <f t="shared" si="38"/>
        <v>519086.68565608189</v>
      </c>
      <c r="K187" s="1">
        <f t="shared" si="39"/>
        <v>390562.45847125951</v>
      </c>
      <c r="M187" s="3">
        <v>177</v>
      </c>
      <c r="N187" s="1">
        <f t="shared" si="46"/>
        <v>-225831.45277056808</v>
      </c>
      <c r="O187" s="1">
        <f t="shared" si="33"/>
        <v>-343.87929598521669</v>
      </c>
      <c r="P187" s="1">
        <f t="shared" si="40"/>
        <v>519086.68565608189</v>
      </c>
      <c r="Q187" s="1">
        <f t="shared" si="41"/>
        <v>515079.63343955867</v>
      </c>
      <c r="S187" s="3">
        <v>177</v>
      </c>
      <c r="T187" s="1">
        <f t="shared" si="47"/>
        <v>-218033.33333333448</v>
      </c>
      <c r="U187" s="1">
        <f t="shared" si="34"/>
        <v>-332.89694444444604</v>
      </c>
      <c r="V187" s="1">
        <f t="shared" si="42"/>
        <v>519086.68565608189</v>
      </c>
      <c r="W187" s="1">
        <f t="shared" si="43"/>
        <v>501567.24889855052</v>
      </c>
    </row>
    <row r="188" spans="1:23" x14ac:dyDescent="0.25">
      <c r="A188" s="3">
        <v>178</v>
      </c>
      <c r="B188" s="1">
        <f t="shared" si="44"/>
        <v>-158606.688936839</v>
      </c>
      <c r="C188" s="1">
        <f t="shared" si="32"/>
        <v>-223.37108691938158</v>
      </c>
      <c r="D188" s="1">
        <f t="shared" si="35"/>
        <v>520600.68848924548</v>
      </c>
      <c r="E188" s="1">
        <f t="shared" si="36"/>
        <v>423932.42778047529</v>
      </c>
      <c r="G188" s="3">
        <v>178</v>
      </c>
      <c r="H188" s="1">
        <f t="shared" si="45"/>
        <v>-141050</v>
      </c>
      <c r="I188" s="1">
        <f t="shared" si="37"/>
        <v>-198.64541666666665</v>
      </c>
      <c r="J188" s="1">
        <f t="shared" si="38"/>
        <v>520600.68848924548</v>
      </c>
      <c r="K188" s="1">
        <f t="shared" si="39"/>
        <v>393367.09406234184</v>
      </c>
      <c r="M188" s="3">
        <v>178</v>
      </c>
      <c r="N188" s="1">
        <f t="shared" si="46"/>
        <v>-225491.86174970533</v>
      </c>
      <c r="O188" s="1">
        <f t="shared" si="33"/>
        <v>-343.40103863083499</v>
      </c>
      <c r="P188" s="1">
        <f t="shared" si="40"/>
        <v>520600.68848924548</v>
      </c>
      <c r="Q188" s="1">
        <f t="shared" si="41"/>
        <v>518900.79431777482</v>
      </c>
      <c r="S188" s="3">
        <v>178</v>
      </c>
      <c r="T188" s="1">
        <f t="shared" si="47"/>
        <v>-217688.88888889004</v>
      </c>
      <c r="U188" s="1">
        <f t="shared" si="34"/>
        <v>-332.41185185185344</v>
      </c>
      <c r="V188" s="1">
        <f t="shared" si="42"/>
        <v>520600.68848924548</v>
      </c>
      <c r="W188" s="1">
        <f t="shared" si="43"/>
        <v>505316.20155416243</v>
      </c>
    </row>
    <row r="189" spans="1:23" x14ac:dyDescent="0.25">
      <c r="A189" s="3">
        <v>179</v>
      </c>
      <c r="B189" s="1">
        <f t="shared" si="44"/>
        <v>-157841.53306085049</v>
      </c>
      <c r="C189" s="1">
        <f t="shared" si="32"/>
        <v>-222.29349239403109</v>
      </c>
      <c r="D189" s="1">
        <f t="shared" si="35"/>
        <v>522119.10716400581</v>
      </c>
      <c r="E189" s="1">
        <f t="shared" si="36"/>
        <v>426916.83997962013</v>
      </c>
      <c r="G189" s="3">
        <v>179</v>
      </c>
      <c r="H189" s="1">
        <f t="shared" si="45"/>
        <v>-140275</v>
      </c>
      <c r="I189" s="1">
        <f t="shared" si="37"/>
        <v>-197.5539583333333</v>
      </c>
      <c r="J189" s="1">
        <f t="shared" si="38"/>
        <v>522119.10716400581</v>
      </c>
      <c r="K189" s="1">
        <f t="shared" si="39"/>
        <v>396189.18148603884</v>
      </c>
      <c r="M189" s="3">
        <v>179</v>
      </c>
      <c r="N189" s="1">
        <f t="shared" si="46"/>
        <v>-225151.79247148821</v>
      </c>
      <c r="O189" s="1">
        <f t="shared" si="33"/>
        <v>-342.92210773067922</v>
      </c>
      <c r="P189" s="1">
        <f t="shared" si="40"/>
        <v>522119.10716400581</v>
      </c>
      <c r="Q189" s="1">
        <f t="shared" si="41"/>
        <v>522744.24530111387</v>
      </c>
      <c r="S189" s="3">
        <v>179</v>
      </c>
      <c r="T189" s="1">
        <f t="shared" si="47"/>
        <v>-217344.4444444456</v>
      </c>
      <c r="U189" s="1">
        <f t="shared" si="34"/>
        <v>-331.9267592592609</v>
      </c>
      <c r="V189" s="1">
        <f t="shared" si="42"/>
        <v>522119.10716400581</v>
      </c>
      <c r="W189" s="1">
        <f t="shared" si="43"/>
        <v>509087.50819285802</v>
      </c>
    </row>
    <row r="190" spans="1:23" x14ac:dyDescent="0.25">
      <c r="A190" s="3">
        <v>180</v>
      </c>
      <c r="B190" s="1">
        <f t="shared" si="44"/>
        <v>-157075.29959033662</v>
      </c>
      <c r="C190" s="1">
        <f t="shared" si="32"/>
        <v>-221.21438025639074</v>
      </c>
      <c r="D190" s="1">
        <f t="shared" si="35"/>
        <v>523641.95455990086</v>
      </c>
      <c r="E190" s="1">
        <f t="shared" si="36"/>
        <v>429918.66124992666</v>
      </c>
      <c r="G190" s="3">
        <v>180</v>
      </c>
      <c r="H190" s="1">
        <f t="shared" si="45"/>
        <v>-139500</v>
      </c>
      <c r="I190" s="1">
        <f t="shared" si="37"/>
        <v>-196.46249999999998</v>
      </c>
      <c r="J190" s="1">
        <f t="shared" si="38"/>
        <v>523641.95455990086</v>
      </c>
      <c r="K190" s="1">
        <f t="shared" si="39"/>
        <v>399028.82254470739</v>
      </c>
      <c r="M190" s="3">
        <v>180</v>
      </c>
      <c r="N190" s="1">
        <f t="shared" si="46"/>
        <v>-224811.24426237092</v>
      </c>
      <c r="O190" s="1">
        <f t="shared" si="33"/>
        <v>-342.44250233617237</v>
      </c>
      <c r="P190" s="1">
        <f t="shared" si="40"/>
        <v>523641.95455990086</v>
      </c>
      <c r="Q190" s="1">
        <f t="shared" si="41"/>
        <v>526610.11641518911</v>
      </c>
      <c r="S190" s="3">
        <v>180</v>
      </c>
      <c r="T190" s="1">
        <f t="shared" si="47"/>
        <v>-217000.00000000116</v>
      </c>
      <c r="U190" s="1">
        <f t="shared" si="34"/>
        <v>-331.44166666666831</v>
      </c>
      <c r="V190" s="1">
        <f t="shared" si="42"/>
        <v>523641.95455990086</v>
      </c>
      <c r="W190" s="1">
        <f t="shared" si="43"/>
        <v>512881.29921287193</v>
      </c>
    </row>
    <row r="191" spans="1:23" x14ac:dyDescent="0.25">
      <c r="A191" s="3">
        <v>181</v>
      </c>
      <c r="B191" s="1">
        <f t="shared" si="44"/>
        <v>-156307.98700768512</v>
      </c>
      <c r="C191" s="1">
        <f t="shared" si="32"/>
        <v>-220.13374836915651</v>
      </c>
      <c r="D191" s="1">
        <f t="shared" si="35"/>
        <v>525169.24359403388</v>
      </c>
      <c r="E191" s="1">
        <f t="shared" si="36"/>
        <v>432937.99314430996</v>
      </c>
      <c r="G191" s="3">
        <v>181</v>
      </c>
      <c r="H191" s="1">
        <f t="shared" si="45"/>
        <v>-138725</v>
      </c>
      <c r="I191" s="1">
        <f t="shared" si="37"/>
        <v>-195.37104166666666</v>
      </c>
      <c r="J191" s="1">
        <f t="shared" si="38"/>
        <v>525169.24359403388</v>
      </c>
      <c r="K191" s="1">
        <f t="shared" si="39"/>
        <v>401886.11963455152</v>
      </c>
      <c r="M191" s="3">
        <v>181</v>
      </c>
      <c r="N191" s="1">
        <f t="shared" si="46"/>
        <v>-224470.21644785913</v>
      </c>
      <c r="O191" s="1">
        <f t="shared" si="33"/>
        <v>-341.96222149740157</v>
      </c>
      <c r="P191" s="1">
        <f t="shared" si="40"/>
        <v>525169.24359403388</v>
      </c>
      <c r="Q191" s="1">
        <f t="shared" si="41"/>
        <v>530498.53844409646</v>
      </c>
      <c r="S191" s="3">
        <v>181</v>
      </c>
      <c r="T191" s="1">
        <f t="shared" si="47"/>
        <v>-216655.55555555673</v>
      </c>
      <c r="U191" s="1">
        <f t="shared" si="34"/>
        <v>-330.95657407407572</v>
      </c>
      <c r="V191" s="1">
        <f t="shared" si="42"/>
        <v>525169.24359403388</v>
      </c>
      <c r="W191" s="1">
        <f t="shared" si="43"/>
        <v>516697.70577309519</v>
      </c>
    </row>
    <row r="192" spans="1:23" x14ac:dyDescent="0.25">
      <c r="A192" s="3">
        <v>182</v>
      </c>
      <c r="B192" s="1">
        <f t="shared" si="44"/>
        <v>-155539.59379314637</v>
      </c>
      <c r="C192" s="1">
        <f t="shared" si="32"/>
        <v>-219.05159459201445</v>
      </c>
      <c r="D192" s="1">
        <f t="shared" si="35"/>
        <v>526700.98722118314</v>
      </c>
      <c r="E192" s="1">
        <f t="shared" si="36"/>
        <v>435974.9378080772</v>
      </c>
      <c r="G192" s="3">
        <v>182</v>
      </c>
      <c r="H192" s="1">
        <f t="shared" si="45"/>
        <v>-137950</v>
      </c>
      <c r="I192" s="1">
        <f t="shared" si="37"/>
        <v>-194.27958333333331</v>
      </c>
      <c r="J192" s="1">
        <f t="shared" si="38"/>
        <v>526700.98722118314</v>
      </c>
      <c r="K192" s="1">
        <f t="shared" si="39"/>
        <v>404761.17574908637</v>
      </c>
      <c r="M192" s="3">
        <v>182</v>
      </c>
      <c r="N192" s="1">
        <f t="shared" si="46"/>
        <v>-224128.70835250858</v>
      </c>
      <c r="O192" s="1">
        <f t="shared" si="33"/>
        <v>-341.48126426311626</v>
      </c>
      <c r="P192" s="1">
        <f t="shared" si="40"/>
        <v>526700.98722118314</v>
      </c>
      <c r="Q192" s="1">
        <f t="shared" si="41"/>
        <v>534409.64293483912</v>
      </c>
      <c r="S192" s="3">
        <v>182</v>
      </c>
      <c r="T192" s="1">
        <f t="shared" si="47"/>
        <v>-216311.11111111229</v>
      </c>
      <c r="U192" s="1">
        <f t="shared" si="34"/>
        <v>-330.47148148148312</v>
      </c>
      <c r="V192" s="1">
        <f t="shared" si="42"/>
        <v>526700.98722118314</v>
      </c>
      <c r="W192" s="1">
        <f t="shared" si="43"/>
        <v>520536.8597975123</v>
      </c>
    </row>
    <row r="193" spans="1:23" x14ac:dyDescent="0.25">
      <c r="A193" s="3">
        <v>183</v>
      </c>
      <c r="B193" s="1">
        <f t="shared" si="44"/>
        <v>-154770.11842483049</v>
      </c>
      <c r="C193" s="1">
        <f t="shared" si="32"/>
        <v>-217.96791678163626</v>
      </c>
      <c r="D193" s="1">
        <f t="shared" si="35"/>
        <v>528237.19843391154</v>
      </c>
      <c r="E193" s="1">
        <f t="shared" si="36"/>
        <v>439029.59798238304</v>
      </c>
      <c r="G193" s="3">
        <v>183</v>
      </c>
      <c r="H193" s="1">
        <f t="shared" si="45"/>
        <v>-137175</v>
      </c>
      <c r="I193" s="1">
        <f t="shared" si="37"/>
        <v>-193.18812499999999</v>
      </c>
      <c r="J193" s="1">
        <f t="shared" si="38"/>
        <v>528237.19843391154</v>
      </c>
      <c r="K193" s="1">
        <f t="shared" si="39"/>
        <v>407654.09448262275</v>
      </c>
      <c r="M193" s="3">
        <v>183</v>
      </c>
      <c r="N193" s="1">
        <f t="shared" si="46"/>
        <v>-223786.71929992374</v>
      </c>
      <c r="O193" s="1">
        <f t="shared" si="33"/>
        <v>-340.99962968072595</v>
      </c>
      <c r="P193" s="1">
        <f t="shared" si="40"/>
        <v>528237.19843391154</v>
      </c>
      <c r="Q193" s="1">
        <f t="shared" si="41"/>
        <v>538343.56220177782</v>
      </c>
      <c r="S193" s="3">
        <v>183</v>
      </c>
      <c r="T193" s="1">
        <f t="shared" si="47"/>
        <v>-215966.66666666785</v>
      </c>
      <c r="U193" s="1">
        <f t="shared" si="34"/>
        <v>-329.98638888889053</v>
      </c>
      <c r="V193" s="1">
        <f t="shared" si="42"/>
        <v>528237.19843391154</v>
      </c>
      <c r="W193" s="1">
        <f t="shared" si="43"/>
        <v>524398.89397966443</v>
      </c>
    </row>
    <row r="194" spans="1:23" x14ac:dyDescent="0.25">
      <c r="A194" s="3">
        <v>184</v>
      </c>
      <c r="B194" s="1">
        <f t="shared" si="44"/>
        <v>-153999.55937870423</v>
      </c>
      <c r="C194" s="1">
        <f t="shared" si="32"/>
        <v>-216.88271279167509</v>
      </c>
      <c r="D194" s="1">
        <f t="shared" si="35"/>
        <v>529777.8902626771</v>
      </c>
      <c r="E194" s="1">
        <f t="shared" si="36"/>
        <v>442102.07700770569</v>
      </c>
      <c r="G194" s="3">
        <v>184</v>
      </c>
      <c r="H194" s="1">
        <f t="shared" si="45"/>
        <v>-136400</v>
      </c>
      <c r="I194" s="1">
        <f t="shared" si="37"/>
        <v>-192.09666666666666</v>
      </c>
      <c r="J194" s="1">
        <f t="shared" si="38"/>
        <v>529777.8902626771</v>
      </c>
      <c r="K194" s="1">
        <f t="shared" si="39"/>
        <v>410564.98003377137</v>
      </c>
      <c r="M194" s="3">
        <v>184</v>
      </c>
      <c r="N194" s="1">
        <f t="shared" si="46"/>
        <v>-223444.24861275652</v>
      </c>
      <c r="O194" s="1">
        <f t="shared" si="33"/>
        <v>-340.51731679629876</v>
      </c>
      <c r="P194" s="1">
        <f t="shared" si="40"/>
        <v>529777.8902626771</v>
      </c>
      <c r="Q194" s="1">
        <f t="shared" si="41"/>
        <v>542300.42933110695</v>
      </c>
      <c r="S194" s="3">
        <v>184</v>
      </c>
      <c r="T194" s="1">
        <f t="shared" si="47"/>
        <v>-215622.22222222341</v>
      </c>
      <c r="U194" s="1">
        <f t="shared" si="34"/>
        <v>-329.50129629629794</v>
      </c>
      <c r="V194" s="1">
        <f t="shared" si="42"/>
        <v>529777.8902626771</v>
      </c>
      <c r="W194" s="1">
        <f t="shared" si="43"/>
        <v>528283.94178713835</v>
      </c>
    </row>
    <row r="195" spans="1:23" x14ac:dyDescent="0.25">
      <c r="A195" s="3">
        <v>185</v>
      </c>
      <c r="B195" s="1">
        <f t="shared" si="44"/>
        <v>-153227.91512858801</v>
      </c>
      <c r="C195" s="1">
        <f t="shared" si="32"/>
        <v>-215.79598047276144</v>
      </c>
      <c r="D195" s="1">
        <f t="shared" si="35"/>
        <v>531323.07577594323</v>
      </c>
      <c r="E195" s="1">
        <f t="shared" si="36"/>
        <v>445192.47882734274</v>
      </c>
      <c r="G195" s="3">
        <v>185</v>
      </c>
      <c r="H195" s="1">
        <f t="shared" si="45"/>
        <v>-135625</v>
      </c>
      <c r="I195" s="1">
        <f t="shared" si="37"/>
        <v>-191.00520833333334</v>
      </c>
      <c r="J195" s="1">
        <f t="shared" si="38"/>
        <v>531323.07577594323</v>
      </c>
      <c r="K195" s="1">
        <f t="shared" si="39"/>
        <v>413493.93720896839</v>
      </c>
      <c r="M195" s="3">
        <v>185</v>
      </c>
      <c r="N195" s="1">
        <f t="shared" si="46"/>
        <v>-223101.29561270485</v>
      </c>
      <c r="O195" s="1">
        <f t="shared" si="33"/>
        <v>-340.03432465455933</v>
      </c>
      <c r="P195" s="1">
        <f t="shared" si="40"/>
        <v>531323.07577594323</v>
      </c>
      <c r="Q195" s="1">
        <f t="shared" si="41"/>
        <v>546280.3781853572</v>
      </c>
      <c r="S195" s="3">
        <v>185</v>
      </c>
      <c r="T195" s="1">
        <f t="shared" si="47"/>
        <v>-215277.77777777897</v>
      </c>
      <c r="U195" s="1">
        <f t="shared" si="34"/>
        <v>-329.0162037037054</v>
      </c>
      <c r="V195" s="1">
        <f t="shared" si="42"/>
        <v>531323.07577594323</v>
      </c>
      <c r="W195" s="1">
        <f t="shared" si="43"/>
        <v>532192.13746608177</v>
      </c>
    </row>
    <row r="196" spans="1:23" x14ac:dyDescent="0.25">
      <c r="A196" s="3">
        <v>186</v>
      </c>
      <c r="B196" s="1">
        <f t="shared" si="44"/>
        <v>-152455.18414615287</v>
      </c>
      <c r="C196" s="1">
        <f t="shared" si="32"/>
        <v>-214.7077176724986</v>
      </c>
      <c r="D196" s="1">
        <f t="shared" si="35"/>
        <v>532872.76808028971</v>
      </c>
      <c r="E196" s="1">
        <f t="shared" si="36"/>
        <v>448300.90799092763</v>
      </c>
      <c r="G196" s="3">
        <v>186</v>
      </c>
      <c r="H196" s="1">
        <f t="shared" si="45"/>
        <v>-134850</v>
      </c>
      <c r="I196" s="1">
        <f t="shared" si="37"/>
        <v>-189.91374999999996</v>
      </c>
      <c r="J196" s="1">
        <f t="shared" si="38"/>
        <v>532872.76808028971</v>
      </c>
      <c r="K196" s="1">
        <f t="shared" si="39"/>
        <v>416441.0714260207</v>
      </c>
      <c r="M196" s="3">
        <v>186</v>
      </c>
      <c r="N196" s="1">
        <f t="shared" si="46"/>
        <v>-222757.85962051144</v>
      </c>
      <c r="O196" s="1">
        <f t="shared" si="33"/>
        <v>-339.55065229888692</v>
      </c>
      <c r="P196" s="1">
        <f t="shared" si="40"/>
        <v>532872.76808028971</v>
      </c>
      <c r="Q196" s="1">
        <f t="shared" si="41"/>
        <v>550283.54340792389</v>
      </c>
      <c r="S196" s="3">
        <v>186</v>
      </c>
      <c r="T196" s="1">
        <f t="shared" si="47"/>
        <v>-214933.33333333454</v>
      </c>
      <c r="U196" s="1">
        <f t="shared" si="34"/>
        <v>-328.53111111111281</v>
      </c>
      <c r="V196" s="1">
        <f t="shared" si="42"/>
        <v>532872.76808028971</v>
      </c>
      <c r="W196" s="1">
        <f t="shared" si="43"/>
        <v>536123.61604574497</v>
      </c>
    </row>
    <row r="197" spans="1:23" x14ac:dyDescent="0.25">
      <c r="A197" s="3">
        <v>187</v>
      </c>
      <c r="B197" s="1">
        <f t="shared" si="44"/>
        <v>-151681.36490091746</v>
      </c>
      <c r="C197" s="1">
        <f t="shared" si="32"/>
        <v>-213.61792223545874</v>
      </c>
      <c r="D197" s="1">
        <f t="shared" si="35"/>
        <v>534426.98032052384</v>
      </c>
      <c r="E197" s="1">
        <f t="shared" si="36"/>
        <v>451427.46965796681</v>
      </c>
      <c r="G197" s="3">
        <v>187</v>
      </c>
      <c r="H197" s="1">
        <f t="shared" si="45"/>
        <v>-134075</v>
      </c>
      <c r="I197" s="1">
        <f t="shared" si="37"/>
        <v>-188.82229166666664</v>
      </c>
      <c r="J197" s="1">
        <f t="shared" si="38"/>
        <v>534426.98032052384</v>
      </c>
      <c r="K197" s="1">
        <f t="shared" si="39"/>
        <v>419406.48871767253</v>
      </c>
      <c r="M197" s="3">
        <v>187</v>
      </c>
      <c r="N197" s="1">
        <f t="shared" si="46"/>
        <v>-222413.93995596236</v>
      </c>
      <c r="O197" s="1">
        <f t="shared" si="33"/>
        <v>-339.06629877131365</v>
      </c>
      <c r="P197" s="1">
        <f t="shared" si="40"/>
        <v>534426.98032052384</v>
      </c>
      <c r="Q197" s="1">
        <f t="shared" si="41"/>
        <v>554310.06042762217</v>
      </c>
      <c r="S197" s="3">
        <v>187</v>
      </c>
      <c r="T197" s="1">
        <f t="shared" si="47"/>
        <v>-214588.8888888901</v>
      </c>
      <c r="U197" s="1">
        <f t="shared" si="34"/>
        <v>-328.04601851852021</v>
      </c>
      <c r="V197" s="1">
        <f t="shared" si="42"/>
        <v>534426.98032052384</v>
      </c>
      <c r="W197" s="1">
        <f t="shared" si="43"/>
        <v>540078.51334304886</v>
      </c>
    </row>
    <row r="198" spans="1:23" x14ac:dyDescent="0.25">
      <c r="A198" s="3">
        <v>188</v>
      </c>
      <c r="B198" s="1">
        <f t="shared" si="44"/>
        <v>-150906.45586024501</v>
      </c>
      <c r="C198" s="1">
        <f t="shared" si="32"/>
        <v>-212.52659200317837</v>
      </c>
      <c r="D198" s="1">
        <f t="shared" si="35"/>
        <v>535985.725679792</v>
      </c>
      <c r="E198" s="1">
        <f t="shared" si="36"/>
        <v>454572.26960139704</v>
      </c>
      <c r="G198" s="3">
        <v>188</v>
      </c>
      <c r="H198" s="1">
        <f t="shared" si="45"/>
        <v>-133300</v>
      </c>
      <c r="I198" s="1">
        <f t="shared" si="37"/>
        <v>-187.73083333333332</v>
      </c>
      <c r="J198" s="1">
        <f t="shared" si="38"/>
        <v>535985.725679792</v>
      </c>
      <c r="K198" s="1">
        <f t="shared" si="39"/>
        <v>422390.29573519231</v>
      </c>
      <c r="M198" s="3">
        <v>188</v>
      </c>
      <c r="N198" s="1">
        <f t="shared" si="46"/>
        <v>-222069.5359378857</v>
      </c>
      <c r="O198" s="1">
        <f t="shared" si="33"/>
        <v>-338.58126311252232</v>
      </c>
      <c r="P198" s="1">
        <f t="shared" si="40"/>
        <v>535985.725679792</v>
      </c>
      <c r="Q198" s="1">
        <f t="shared" si="41"/>
        <v>558360.06546326878</v>
      </c>
      <c r="S198" s="3">
        <v>188</v>
      </c>
      <c r="T198" s="1">
        <f t="shared" si="47"/>
        <v>-214244.44444444566</v>
      </c>
      <c r="U198" s="1">
        <f t="shared" si="34"/>
        <v>-327.56092592592762</v>
      </c>
      <c r="V198" s="1">
        <f t="shared" si="42"/>
        <v>535985.725679792</v>
      </c>
      <c r="W198" s="1">
        <f t="shared" si="43"/>
        <v>544056.96596717951</v>
      </c>
    </row>
    <row r="199" spans="1:23" x14ac:dyDescent="0.25">
      <c r="A199" s="3">
        <v>189</v>
      </c>
      <c r="B199" s="1">
        <f t="shared" si="44"/>
        <v>-150130.4554893403</v>
      </c>
      <c r="C199" s="1">
        <f t="shared" si="32"/>
        <v>-211.4337248141542</v>
      </c>
      <c r="D199" s="1">
        <f t="shared" si="35"/>
        <v>537549.01737969136</v>
      </c>
      <c r="E199" s="1">
        <f t="shared" si="36"/>
        <v>457735.41421116394</v>
      </c>
      <c r="G199" s="3">
        <v>189</v>
      </c>
      <c r="H199" s="1">
        <f t="shared" si="45"/>
        <v>-132525</v>
      </c>
      <c r="I199" s="1">
        <f t="shared" si="37"/>
        <v>-186.63937499999997</v>
      </c>
      <c r="J199" s="1">
        <f t="shared" si="38"/>
        <v>537549.01737969136</v>
      </c>
      <c r="K199" s="1">
        <f t="shared" si="39"/>
        <v>425392.59975198092</v>
      </c>
      <c r="M199" s="3">
        <v>189</v>
      </c>
      <c r="N199" s="1">
        <f t="shared" si="46"/>
        <v>-221724.64688415025</v>
      </c>
      <c r="O199" s="1">
        <f t="shared" si="33"/>
        <v>-338.09554436184493</v>
      </c>
      <c r="P199" s="1">
        <f t="shared" si="40"/>
        <v>537549.01737969136</v>
      </c>
      <c r="Q199" s="1">
        <f t="shared" si="41"/>
        <v>562433.69552829</v>
      </c>
      <c r="S199" s="3">
        <v>189</v>
      </c>
      <c r="T199" s="1">
        <f t="shared" si="47"/>
        <v>-213900.00000000122</v>
      </c>
      <c r="U199" s="1">
        <f t="shared" si="34"/>
        <v>-327.07583333333503</v>
      </c>
      <c r="V199" s="1">
        <f t="shared" si="42"/>
        <v>537549.01737969136</v>
      </c>
      <c r="W199" s="1">
        <f t="shared" si="43"/>
        <v>548059.1113242103</v>
      </c>
    </row>
    <row r="200" spans="1:23" x14ac:dyDescent="0.25">
      <c r="A200" s="3">
        <v>190</v>
      </c>
      <c r="B200" s="1">
        <f t="shared" si="44"/>
        <v>-149353.36225124655</v>
      </c>
      <c r="C200" s="1">
        <f t="shared" si="32"/>
        <v>-210.33931850383888</v>
      </c>
      <c r="D200" s="1">
        <f t="shared" si="35"/>
        <v>539116.86868038215</v>
      </c>
      <c r="E200" s="1">
        <f t="shared" si="36"/>
        <v>460917.01049782115</v>
      </c>
      <c r="G200" s="3">
        <v>190</v>
      </c>
      <c r="H200" s="1">
        <f t="shared" si="45"/>
        <v>-131750</v>
      </c>
      <c r="I200" s="1">
        <f t="shared" si="37"/>
        <v>-185.54791666666665</v>
      </c>
      <c r="J200" s="1">
        <f t="shared" si="38"/>
        <v>539116.86868038215</v>
      </c>
      <c r="K200" s="1">
        <f t="shared" si="39"/>
        <v>428413.5086672008</v>
      </c>
      <c r="M200" s="3">
        <v>190</v>
      </c>
      <c r="N200" s="1">
        <f t="shared" si="46"/>
        <v>-221379.27211166415</v>
      </c>
      <c r="O200" s="1">
        <f t="shared" si="33"/>
        <v>-337.60914155726033</v>
      </c>
      <c r="P200" s="1">
        <f t="shared" si="40"/>
        <v>539116.86868038215</v>
      </c>
      <c r="Q200" s="1">
        <f t="shared" si="41"/>
        <v>566531.08843535709</v>
      </c>
      <c r="S200" s="3">
        <v>190</v>
      </c>
      <c r="T200" s="1">
        <f t="shared" si="47"/>
        <v>-213555.55555555678</v>
      </c>
      <c r="U200" s="1">
        <f t="shared" si="34"/>
        <v>-326.59074074074249</v>
      </c>
      <c r="V200" s="1">
        <f t="shared" si="42"/>
        <v>539116.86868038215</v>
      </c>
      <c r="W200" s="1">
        <f t="shared" si="43"/>
        <v>552085.08762174961</v>
      </c>
    </row>
    <row r="201" spans="1:23" x14ac:dyDescent="0.25">
      <c r="A201" s="3">
        <v>191</v>
      </c>
      <c r="B201" s="1">
        <f t="shared" si="44"/>
        <v>-148575.17460684248</v>
      </c>
      <c r="C201" s="1">
        <f t="shared" si="32"/>
        <v>-209.24337090463646</v>
      </c>
      <c r="D201" s="1">
        <f t="shared" si="35"/>
        <v>540689.29288069997</v>
      </c>
      <c r="E201" s="1">
        <f t="shared" si="36"/>
        <v>464117.16609615053</v>
      </c>
      <c r="G201" s="3">
        <v>191</v>
      </c>
      <c r="H201" s="1">
        <f t="shared" si="45"/>
        <v>-130975</v>
      </c>
      <c r="I201" s="1">
        <f t="shared" si="37"/>
        <v>-184.45645833333333</v>
      </c>
      <c r="J201" s="1">
        <f t="shared" si="38"/>
        <v>540689.29288069997</v>
      </c>
      <c r="K201" s="1">
        <f t="shared" si="39"/>
        <v>431453.13100942614</v>
      </c>
      <c r="M201" s="3">
        <v>191</v>
      </c>
      <c r="N201" s="1">
        <f t="shared" si="46"/>
        <v>-221033.41093637346</v>
      </c>
      <c r="O201" s="1">
        <f t="shared" si="33"/>
        <v>-337.12205373539263</v>
      </c>
      <c r="P201" s="1">
        <f t="shared" si="40"/>
        <v>540689.29288069997</v>
      </c>
      <c r="Q201" s="1">
        <f t="shared" si="41"/>
        <v>570652.38280104881</v>
      </c>
      <c r="S201" s="3">
        <v>191</v>
      </c>
      <c r="T201" s="1">
        <f t="shared" si="47"/>
        <v>-213211.11111111235</v>
      </c>
      <c r="U201" s="1">
        <f t="shared" si="34"/>
        <v>-326.1056481481499</v>
      </c>
      <c r="V201" s="1">
        <f t="shared" si="42"/>
        <v>540689.29288069997</v>
      </c>
      <c r="W201" s="1">
        <f t="shared" si="43"/>
        <v>556135.03387361718</v>
      </c>
    </row>
    <row r="202" spans="1:23" x14ac:dyDescent="0.25">
      <c r="A202" s="3">
        <v>192</v>
      </c>
      <c r="B202" s="1">
        <f t="shared" si="44"/>
        <v>-147795.89101483923</v>
      </c>
      <c r="C202" s="1">
        <f t="shared" ref="C202:C265" si="48">B202*int_a_90/12</f>
        <v>-208.14587984589855</v>
      </c>
      <c r="D202" s="1">
        <f t="shared" si="35"/>
        <v>542266.30331826874</v>
      </c>
      <c r="E202" s="1">
        <f t="shared" si="36"/>
        <v>467335.9892688035</v>
      </c>
      <c r="G202" s="3">
        <v>192</v>
      </c>
      <c r="H202" s="1">
        <f t="shared" si="45"/>
        <v>-130200</v>
      </c>
      <c r="I202" s="1">
        <f t="shared" si="37"/>
        <v>-183.36499999999998</v>
      </c>
      <c r="J202" s="1">
        <f t="shared" si="38"/>
        <v>542266.30331826874</v>
      </c>
      <c r="K202" s="1">
        <f t="shared" si="39"/>
        <v>434511.57594031451</v>
      </c>
      <c r="M202" s="3">
        <v>192</v>
      </c>
      <c r="N202" s="1">
        <f t="shared" si="46"/>
        <v>-220687.06267326089</v>
      </c>
      <c r="O202" s="1">
        <f t="shared" ref="O202:O265" si="49">(N202+P$2)*int_a_90/12-P$3</f>
        <v>-336.63427993150907</v>
      </c>
      <c r="P202" s="1">
        <f t="shared" si="40"/>
        <v>542266.30331826874</v>
      </c>
      <c r="Q202" s="1">
        <f t="shared" si="41"/>
        <v>574797.71805054042</v>
      </c>
      <c r="S202" s="3">
        <v>192</v>
      </c>
      <c r="T202" s="1">
        <f t="shared" si="47"/>
        <v>-212866.66666666791</v>
      </c>
      <c r="U202" s="1">
        <f t="shared" ref="U202:U265" si="50">(T202+V$2)*int_l_90/12-V$3</f>
        <v>-325.6205555555573</v>
      </c>
      <c r="V202" s="1">
        <f t="shared" si="42"/>
        <v>542266.30331826874</v>
      </c>
      <c r="W202" s="1">
        <f t="shared" si="43"/>
        <v>560209.08990454662</v>
      </c>
    </row>
    <row r="203" spans="1:23" x14ac:dyDescent="0.25">
      <c r="A203" s="3">
        <v>193</v>
      </c>
      <c r="B203" s="1">
        <f t="shared" si="44"/>
        <v>-147015.50993177723</v>
      </c>
      <c r="C203" s="1">
        <f t="shared" si="48"/>
        <v>-207.04684315391958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470573.58890996361</v>
      </c>
      <c r="G203" s="3">
        <v>193</v>
      </c>
      <c r="H203" s="1">
        <f t="shared" si="45"/>
        <v>-129425</v>
      </c>
      <c r="I203" s="1">
        <f t="shared" ref="I203:I266" si="53">H203*int_l_90/12</f>
        <v>-182.27354166666666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437588.95325829968</v>
      </c>
      <c r="M203" s="3">
        <v>193</v>
      </c>
      <c r="N203" s="1">
        <f t="shared" si="46"/>
        <v>-220340.22663634445</v>
      </c>
      <c r="O203" s="1">
        <f t="shared" si="49"/>
        <v>-336.14581917951841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578967.23442232073</v>
      </c>
      <c r="S203" s="3">
        <v>193</v>
      </c>
      <c r="T203" s="1">
        <f t="shared" si="47"/>
        <v>-212522.22222222347</v>
      </c>
      <c r="U203" s="1">
        <f t="shared" si="50"/>
        <v>-325.13546296296471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564307.39635491569</v>
      </c>
    </row>
    <row r="204" spans="1:23" x14ac:dyDescent="0.25">
      <c r="A204" s="3">
        <v>194</v>
      </c>
      <c r="B204" s="1">
        <f t="shared" ref="B204:B267" si="60">B203+C$3+C203</f>
        <v>-146234.02981202325</v>
      </c>
      <c r="C204" s="1">
        <f t="shared" si="48"/>
        <v>-205.94625865193271</v>
      </c>
      <c r="D204" s="1">
        <f t="shared" si="51"/>
        <v>545434.13645027508</v>
      </c>
      <c r="E204" s="1">
        <f t="shared" si="52"/>
        <v>473830.07454903051</v>
      </c>
      <c r="G204" s="3">
        <v>194</v>
      </c>
      <c r="H204" s="1">
        <f t="shared" ref="H204:H267" si="61">H203+I$2/360</f>
        <v>-128650</v>
      </c>
      <c r="I204" s="1">
        <f t="shared" si="53"/>
        <v>-181.18208333333334</v>
      </c>
      <c r="J204" s="1">
        <f t="shared" si="54"/>
        <v>545434.13645027508</v>
      </c>
      <c r="K204" s="1">
        <f t="shared" si="55"/>
        <v>440685.37340230646</v>
      </c>
      <c r="M204" s="3">
        <v>194</v>
      </c>
      <c r="N204" s="1">
        <f t="shared" ref="N204:N267" si="62">N203+O$3+(O203+P$3)</f>
        <v>-219992.902138676</v>
      </c>
      <c r="O204" s="1">
        <f t="shared" si="49"/>
        <v>-335.65667051196868</v>
      </c>
      <c r="P204" s="1">
        <f t="shared" si="56"/>
        <v>545434.13645027508</v>
      </c>
      <c r="Q204" s="1">
        <f t="shared" si="57"/>
        <v>583161.07297293644</v>
      </c>
      <c r="S204" s="3">
        <v>194</v>
      </c>
      <c r="T204" s="1">
        <f t="shared" ref="T204:T267" si="63">T203+U$2/360</f>
        <v>-212177.77777777903</v>
      </c>
      <c r="U204" s="1">
        <f t="shared" si="50"/>
        <v>-324.65037037037212</v>
      </c>
      <c r="V204" s="1">
        <f t="shared" si="58"/>
        <v>545434.13645027508</v>
      </c>
      <c r="W204" s="1">
        <f t="shared" si="59"/>
        <v>568430.09468550456</v>
      </c>
    </row>
    <row r="205" spans="1:23" x14ac:dyDescent="0.25">
      <c r="A205" s="3">
        <v>195</v>
      </c>
      <c r="B205" s="1">
        <f t="shared" si="60"/>
        <v>-145451.44910776729</v>
      </c>
      <c r="C205" s="1">
        <f t="shared" si="48"/>
        <v>-204.84412416010559</v>
      </c>
      <c r="D205" s="1">
        <f t="shared" si="51"/>
        <v>547024.98601492168</v>
      </c>
      <c r="E205" s="1">
        <f t="shared" si="52"/>
        <v>477105.55635432526</v>
      </c>
      <c r="G205" s="3">
        <v>195</v>
      </c>
      <c r="H205" s="1">
        <f t="shared" si="61"/>
        <v>-127875</v>
      </c>
      <c r="I205" s="1">
        <f t="shared" si="53"/>
        <v>-180.09062499999996</v>
      </c>
      <c r="J205" s="1">
        <f t="shared" si="54"/>
        <v>547024.98601492168</v>
      </c>
      <c r="K205" s="1">
        <f t="shared" si="55"/>
        <v>443800.94745548657</v>
      </c>
      <c r="M205" s="3">
        <v>195</v>
      </c>
      <c r="N205" s="1">
        <f t="shared" si="62"/>
        <v>-219645.08849234</v>
      </c>
      <c r="O205" s="1">
        <f t="shared" si="49"/>
        <v>-335.1668329600455</v>
      </c>
      <c r="P205" s="1">
        <f t="shared" si="56"/>
        <v>547024.98601492168</v>
      </c>
      <c r="Q205" s="1">
        <f t="shared" si="57"/>
        <v>587379.37558176403</v>
      </c>
      <c r="S205" s="3">
        <v>195</v>
      </c>
      <c r="T205" s="1">
        <f t="shared" si="63"/>
        <v>-211833.33333333459</v>
      </c>
      <c r="U205" s="1">
        <f t="shared" si="50"/>
        <v>-324.16527777777958</v>
      </c>
      <c r="V205" s="1">
        <f t="shared" si="58"/>
        <v>547024.98601492168</v>
      </c>
      <c r="W205" s="1">
        <f t="shared" si="59"/>
        <v>572577.32718228106</v>
      </c>
    </row>
    <row r="206" spans="1:23" x14ac:dyDescent="0.25">
      <c r="A206" s="3">
        <v>196</v>
      </c>
      <c r="B206" s="1">
        <f t="shared" si="60"/>
        <v>-144667.76626901948</v>
      </c>
      <c r="C206" s="1">
        <f t="shared" si="48"/>
        <v>-203.74043749553576</v>
      </c>
      <c r="D206" s="1">
        <f t="shared" si="51"/>
        <v>548620.47555746522</v>
      </c>
      <c r="E206" s="1">
        <f t="shared" si="52"/>
        <v>480400.14513681759</v>
      </c>
      <c r="G206" s="3">
        <v>196</v>
      </c>
      <c r="H206" s="1">
        <f t="shared" si="61"/>
        <v>-127100</v>
      </c>
      <c r="I206" s="1">
        <f t="shared" si="53"/>
        <v>-178.99916666666664</v>
      </c>
      <c r="J206" s="1">
        <f t="shared" si="54"/>
        <v>548620.47555746522</v>
      </c>
      <c r="K206" s="1">
        <f t="shared" si="55"/>
        <v>446935.78714897693</v>
      </c>
      <c r="M206" s="3">
        <v>196</v>
      </c>
      <c r="N206" s="1">
        <f t="shared" si="62"/>
        <v>-219296.78500845208</v>
      </c>
      <c r="O206" s="1">
        <f t="shared" si="49"/>
        <v>-334.67630555356999</v>
      </c>
      <c r="P206" s="1">
        <f t="shared" si="56"/>
        <v>548620.47555746522</v>
      </c>
      <c r="Q206" s="1">
        <f t="shared" si="57"/>
        <v>591622.28495580982</v>
      </c>
      <c r="S206" s="3">
        <v>196</v>
      </c>
      <c r="T206" s="1">
        <f t="shared" si="63"/>
        <v>-211488.88888889016</v>
      </c>
      <c r="U206" s="1">
        <f t="shared" si="50"/>
        <v>-323.68018518518699</v>
      </c>
      <c r="V206" s="1">
        <f t="shared" si="58"/>
        <v>548620.47555746522</v>
      </c>
      <c r="W206" s="1">
        <f t="shared" si="59"/>
        <v>576749.23696121469</v>
      </c>
    </row>
    <row r="207" spans="1:23" x14ac:dyDescent="0.25">
      <c r="A207" s="3">
        <v>197</v>
      </c>
      <c r="B207" s="1">
        <f t="shared" si="60"/>
        <v>-143882.97974360711</v>
      </c>
      <c r="C207" s="1">
        <f t="shared" si="48"/>
        <v>-202.63519647224666</v>
      </c>
      <c r="D207" s="1">
        <f t="shared" si="51"/>
        <v>550220.61861117452</v>
      </c>
      <c r="E207" s="1">
        <f t="shared" si="52"/>
        <v>483713.95235387445</v>
      </c>
      <c r="G207" s="3">
        <v>197</v>
      </c>
      <c r="H207" s="1">
        <f t="shared" si="61"/>
        <v>-126325</v>
      </c>
      <c r="I207" s="1">
        <f t="shared" si="53"/>
        <v>-177.90770833333332</v>
      </c>
      <c r="J207" s="1">
        <f t="shared" si="54"/>
        <v>550220.61861117452</v>
      </c>
      <c r="K207" s="1">
        <f t="shared" si="55"/>
        <v>450090.00486567931</v>
      </c>
      <c r="M207" s="3">
        <v>197</v>
      </c>
      <c r="N207" s="1">
        <f t="shared" si="62"/>
        <v>-218947.99099715767</v>
      </c>
      <c r="O207" s="1">
        <f t="shared" si="49"/>
        <v>-334.18508732099707</v>
      </c>
      <c r="P207" s="1">
        <f t="shared" si="56"/>
        <v>550220.61861117452</v>
      </c>
      <c r="Q207" s="1">
        <f t="shared" si="57"/>
        <v>595889.94463453745</v>
      </c>
      <c r="S207" s="3">
        <v>197</v>
      </c>
      <c r="T207" s="1">
        <f t="shared" si="63"/>
        <v>-211144.44444444572</v>
      </c>
      <c r="U207" s="1">
        <f t="shared" si="50"/>
        <v>-323.19509259259439</v>
      </c>
      <c r="V207" s="1">
        <f t="shared" si="58"/>
        <v>550220.61861117452</v>
      </c>
      <c r="W207" s="1">
        <f t="shared" si="59"/>
        <v>580945.96797311795</v>
      </c>
    </row>
    <row r="208" spans="1:23" x14ac:dyDescent="0.25">
      <c r="A208" s="3">
        <v>198</v>
      </c>
      <c r="B208" s="1">
        <f t="shared" si="60"/>
        <v>-143097.08797717147</v>
      </c>
      <c r="C208" s="1">
        <f t="shared" si="48"/>
        <v>-201.52839890118312</v>
      </c>
      <c r="D208" s="1">
        <f t="shared" si="51"/>
        <v>551825.42874879041</v>
      </c>
      <c r="E208" s="1">
        <f t="shared" si="52"/>
        <v>487047.0901130308</v>
      </c>
      <c r="G208" s="3">
        <v>198</v>
      </c>
      <c r="H208" s="1">
        <f t="shared" si="61"/>
        <v>-125550</v>
      </c>
      <c r="I208" s="1">
        <f t="shared" si="53"/>
        <v>-176.81624999999997</v>
      </c>
      <c r="J208" s="1">
        <f t="shared" si="54"/>
        <v>551825.42874879041</v>
      </c>
      <c r="K208" s="1">
        <f t="shared" si="55"/>
        <v>453263.71364406246</v>
      </c>
      <c r="M208" s="3">
        <v>198</v>
      </c>
      <c r="N208" s="1">
        <f t="shared" si="62"/>
        <v>-218598.70576763072</v>
      </c>
      <c r="O208" s="1">
        <f t="shared" si="49"/>
        <v>-333.69317728941326</v>
      </c>
      <c r="P208" s="1">
        <f t="shared" si="56"/>
        <v>551825.42874879041</v>
      </c>
      <c r="Q208" s="1">
        <f t="shared" si="57"/>
        <v>600182.49899472436</v>
      </c>
      <c r="S208" s="3">
        <v>198</v>
      </c>
      <c r="T208" s="1">
        <f t="shared" si="63"/>
        <v>-210800.00000000128</v>
      </c>
      <c r="U208" s="1">
        <f t="shared" si="50"/>
        <v>-322.7100000000018</v>
      </c>
      <c r="V208" s="1">
        <f t="shared" si="58"/>
        <v>551825.42874879041</v>
      </c>
      <c r="W208" s="1">
        <f t="shared" si="59"/>
        <v>585167.66500851675</v>
      </c>
    </row>
    <row r="209" spans="1:23" x14ac:dyDescent="0.25">
      <c r="A209" s="3">
        <v>199</v>
      </c>
      <c r="B209" s="1">
        <f t="shared" si="60"/>
        <v>-142310.08941316477</v>
      </c>
      <c r="C209" s="1">
        <f t="shared" si="48"/>
        <v>-200.42004259020703</v>
      </c>
      <c r="D209" s="1">
        <f t="shared" si="51"/>
        <v>553434.9195826411</v>
      </c>
      <c r="E209" s="1">
        <f t="shared" si="52"/>
        <v>490399.67117578222</v>
      </c>
      <c r="G209" s="3">
        <v>199</v>
      </c>
      <c r="H209" s="1">
        <f t="shared" si="61"/>
        <v>-124775</v>
      </c>
      <c r="I209" s="1">
        <f t="shared" si="53"/>
        <v>-175.72479166666665</v>
      </c>
      <c r="J209" s="1">
        <f t="shared" si="54"/>
        <v>553434.9195826411</v>
      </c>
      <c r="K209" s="1">
        <f t="shared" si="55"/>
        <v>456457.0271819862</v>
      </c>
      <c r="M209" s="3">
        <v>199</v>
      </c>
      <c r="N209" s="1">
        <f t="shared" si="62"/>
        <v>-218248.92862807217</v>
      </c>
      <c r="O209" s="1">
        <f t="shared" si="49"/>
        <v>-333.20057448453497</v>
      </c>
      <c r="P209" s="1">
        <f t="shared" si="56"/>
        <v>553434.9195826411</v>
      </c>
      <c r="Q209" s="1">
        <f t="shared" si="57"/>
        <v>604500.09325534571</v>
      </c>
      <c r="S209" s="3">
        <v>199</v>
      </c>
      <c r="T209" s="1">
        <f t="shared" si="63"/>
        <v>-210455.55555555684</v>
      </c>
      <c r="U209" s="1">
        <f t="shared" si="50"/>
        <v>-322.22490740740921</v>
      </c>
      <c r="V209" s="1">
        <f t="shared" si="58"/>
        <v>553434.9195826411</v>
      </c>
      <c r="W209" s="1">
        <f t="shared" si="59"/>
        <v>589414.47370254784</v>
      </c>
    </row>
    <row r="210" spans="1:23" x14ac:dyDescent="0.25">
      <c r="A210" s="3">
        <v>200</v>
      </c>
      <c r="B210" s="1">
        <f t="shared" si="60"/>
        <v>-141521.98249284708</v>
      </c>
      <c r="C210" s="1">
        <f t="shared" si="48"/>
        <v>-199.31012534409294</v>
      </c>
      <c r="D210" s="1">
        <f t="shared" si="51"/>
        <v>555049.1047647571</v>
      </c>
      <c r="E210" s="1">
        <f t="shared" si="52"/>
        <v>493771.80896139971</v>
      </c>
      <c r="G210" s="3">
        <v>200</v>
      </c>
      <c r="H210" s="1">
        <f t="shared" si="61"/>
        <v>-124000</v>
      </c>
      <c r="I210" s="1">
        <f t="shared" si="53"/>
        <v>-174.63333333333333</v>
      </c>
      <c r="J210" s="1">
        <f t="shared" si="54"/>
        <v>555049.1047647571</v>
      </c>
      <c r="K210" s="1">
        <f t="shared" si="55"/>
        <v>459670.05984054779</v>
      </c>
      <c r="M210" s="3">
        <v>200</v>
      </c>
      <c r="N210" s="1">
        <f t="shared" si="62"/>
        <v>-217898.65888570875</v>
      </c>
      <c r="O210" s="1">
        <f t="shared" si="49"/>
        <v>-332.70727793070648</v>
      </c>
      <c r="P210" s="1">
        <f t="shared" si="56"/>
        <v>555049.1047647571</v>
      </c>
      <c r="Q210" s="1">
        <f t="shared" si="57"/>
        <v>608842.87348248728</v>
      </c>
      <c r="S210" s="3">
        <v>200</v>
      </c>
      <c r="T210" s="1">
        <f t="shared" si="63"/>
        <v>-210111.1111111124</v>
      </c>
      <c r="U210" s="1">
        <f t="shared" si="50"/>
        <v>-321.73981481481661</v>
      </c>
      <c r="V210" s="1">
        <f t="shared" si="58"/>
        <v>555049.1047647571</v>
      </c>
      <c r="W210" s="1">
        <f t="shared" si="59"/>
        <v>593686.5405398868</v>
      </c>
    </row>
    <row r="211" spans="1:23" x14ac:dyDescent="0.25">
      <c r="A211" s="3">
        <v>201</v>
      </c>
      <c r="B211" s="1">
        <f t="shared" si="60"/>
        <v>-140732.76565528326</v>
      </c>
      <c r="C211" s="1">
        <f t="shared" si="48"/>
        <v>-198.19864496452394</v>
      </c>
      <c r="D211" s="1">
        <f t="shared" si="51"/>
        <v>556667.9979869877</v>
      </c>
      <c r="E211" s="1">
        <f t="shared" si="52"/>
        <v>497163.61755076662</v>
      </c>
      <c r="G211" s="3">
        <v>201</v>
      </c>
      <c r="H211" s="1">
        <f t="shared" si="61"/>
        <v>-123225</v>
      </c>
      <c r="I211" s="1">
        <f t="shared" si="53"/>
        <v>-173.54187499999998</v>
      </c>
      <c r="J211" s="1">
        <f t="shared" si="54"/>
        <v>556667.9979869877</v>
      </c>
      <c r="K211" s="1">
        <f t="shared" si="55"/>
        <v>462902.92664795101</v>
      </c>
      <c r="M211" s="3">
        <v>201</v>
      </c>
      <c r="N211" s="1">
        <f t="shared" si="62"/>
        <v>-217547.89584679151</v>
      </c>
      <c r="O211" s="1">
        <f t="shared" si="49"/>
        <v>-332.21328665089806</v>
      </c>
      <c r="P211" s="1">
        <f t="shared" si="56"/>
        <v>556667.9979869877</v>
      </c>
      <c r="Q211" s="1">
        <f t="shared" si="57"/>
        <v>613210.98659428721</v>
      </c>
      <c r="S211" s="3">
        <v>201</v>
      </c>
      <c r="T211" s="1">
        <f t="shared" si="63"/>
        <v>-209766.66666666797</v>
      </c>
      <c r="U211" s="1">
        <f t="shared" si="50"/>
        <v>-321.25472222222402</v>
      </c>
      <c r="V211" s="1">
        <f t="shared" si="58"/>
        <v>556667.9979869877</v>
      </c>
      <c r="W211" s="1">
        <f t="shared" si="59"/>
        <v>597984.01285970281</v>
      </c>
    </row>
    <row r="212" spans="1:23" x14ac:dyDescent="0.25">
      <c r="A212" s="3">
        <v>202</v>
      </c>
      <c r="B212" s="1">
        <f t="shared" si="60"/>
        <v>-139942.43733733988</v>
      </c>
      <c r="C212" s="1">
        <f t="shared" si="48"/>
        <v>-197.08559925008697</v>
      </c>
      <c r="D212" s="1">
        <f t="shared" si="51"/>
        <v>558291.6129811164</v>
      </c>
      <c r="E212" s="1">
        <f t="shared" si="52"/>
        <v>500575.21169023815</v>
      </c>
      <c r="G212" s="3">
        <v>202</v>
      </c>
      <c r="H212" s="1">
        <f t="shared" si="61"/>
        <v>-122450</v>
      </c>
      <c r="I212" s="1">
        <f t="shared" si="53"/>
        <v>-172.45041666666665</v>
      </c>
      <c r="J212" s="1">
        <f t="shared" si="54"/>
        <v>558291.6129811164</v>
      </c>
      <c r="K212" s="1">
        <f t="shared" si="55"/>
        <v>466155.74330339738</v>
      </c>
      <c r="M212" s="3">
        <v>202</v>
      </c>
      <c r="N212" s="1">
        <f t="shared" si="62"/>
        <v>-217196.63881659444</v>
      </c>
      <c r="O212" s="1">
        <f t="shared" si="49"/>
        <v>-331.71859966670382</v>
      </c>
      <c r="P212" s="1">
        <f t="shared" si="56"/>
        <v>558291.6129811164</v>
      </c>
      <c r="Q212" s="1">
        <f t="shared" si="57"/>
        <v>617604.580365906</v>
      </c>
      <c r="S212" s="3">
        <v>202</v>
      </c>
      <c r="T212" s="1">
        <f t="shared" si="63"/>
        <v>-209422.22222222353</v>
      </c>
      <c r="U212" s="1">
        <f t="shared" si="50"/>
        <v>-320.76962962963148</v>
      </c>
      <c r="V212" s="1">
        <f t="shared" si="58"/>
        <v>558291.6129811164</v>
      </c>
      <c r="W212" s="1">
        <f t="shared" si="59"/>
        <v>602307.03886064363</v>
      </c>
    </row>
    <row r="213" spans="1:23" x14ac:dyDescent="0.25">
      <c r="A213" s="3">
        <v>203</v>
      </c>
      <c r="B213" s="1">
        <f t="shared" si="60"/>
        <v>-139150.99597368206</v>
      </c>
      <c r="C213" s="1">
        <f t="shared" si="48"/>
        <v>-195.97098599626887</v>
      </c>
      <c r="D213" s="1">
        <f t="shared" si="51"/>
        <v>559919.96351897798</v>
      </c>
      <c r="E213" s="1">
        <f t="shared" si="52"/>
        <v>504006.70679552329</v>
      </c>
      <c r="G213" s="3">
        <v>203</v>
      </c>
      <c r="H213" s="1">
        <f t="shared" si="61"/>
        <v>-121675</v>
      </c>
      <c r="I213" s="1">
        <f t="shared" si="53"/>
        <v>-171.35895833333333</v>
      </c>
      <c r="J213" s="1">
        <f t="shared" si="54"/>
        <v>559919.96351897798</v>
      </c>
      <c r="K213" s="1">
        <f t="shared" si="55"/>
        <v>469428.62618100055</v>
      </c>
      <c r="M213" s="3">
        <v>203</v>
      </c>
      <c r="N213" s="1">
        <f t="shared" si="62"/>
        <v>-216844.88709941317</v>
      </c>
      <c r="O213" s="1">
        <f t="shared" si="49"/>
        <v>-331.22321599834021</v>
      </c>
      <c r="P213" s="1">
        <f t="shared" si="56"/>
        <v>559919.96351897798</v>
      </c>
      <c r="Q213" s="1">
        <f t="shared" si="57"/>
        <v>622023.80343452585</v>
      </c>
      <c r="S213" s="3">
        <v>203</v>
      </c>
      <c r="T213" s="1">
        <f t="shared" si="63"/>
        <v>-209077.77777777909</v>
      </c>
      <c r="U213" s="1">
        <f t="shared" si="50"/>
        <v>-320.28453703703889</v>
      </c>
      <c r="V213" s="1">
        <f t="shared" si="58"/>
        <v>559919.96351897798</v>
      </c>
      <c r="W213" s="1">
        <f t="shared" si="59"/>
        <v>606655.76760584919</v>
      </c>
    </row>
    <row r="214" spans="1:23" x14ac:dyDescent="0.25">
      <c r="A214" s="3">
        <v>204</v>
      </c>
      <c r="B214" s="1">
        <f t="shared" si="60"/>
        <v>-138358.43999677044</v>
      </c>
      <c r="C214" s="1">
        <f t="shared" si="48"/>
        <v>-194.85480299545168</v>
      </c>
      <c r="D214" s="1">
        <f t="shared" si="51"/>
        <v>561553.06341257505</v>
      </c>
      <c r="E214" s="1">
        <f t="shared" si="52"/>
        <v>507458.21895558928</v>
      </c>
      <c r="G214" s="3">
        <v>204</v>
      </c>
      <c r="H214" s="1">
        <f t="shared" si="61"/>
        <v>-120900</v>
      </c>
      <c r="I214" s="1">
        <f t="shared" si="53"/>
        <v>-170.26749999999998</v>
      </c>
      <c r="J214" s="1">
        <f t="shared" si="54"/>
        <v>561553.06341257505</v>
      </c>
      <c r="K214" s="1">
        <f t="shared" si="55"/>
        <v>472721.69233372307</v>
      </c>
      <c r="M214" s="3">
        <v>204</v>
      </c>
      <c r="N214" s="1">
        <f t="shared" si="62"/>
        <v>-216492.63999856357</v>
      </c>
      <c r="O214" s="1">
        <f t="shared" si="49"/>
        <v>-330.7271346646437</v>
      </c>
      <c r="P214" s="1">
        <f t="shared" si="56"/>
        <v>561553.06341257505</v>
      </c>
      <c r="Q214" s="1">
        <f t="shared" si="57"/>
        <v>626468.80530437932</v>
      </c>
      <c r="S214" s="3">
        <v>204</v>
      </c>
      <c r="T214" s="1">
        <f t="shared" si="63"/>
        <v>-208733.33333333465</v>
      </c>
      <c r="U214" s="1">
        <f t="shared" si="50"/>
        <v>-319.79944444444629</v>
      </c>
      <c r="V214" s="1">
        <f t="shared" si="58"/>
        <v>561553.06341257505</v>
      </c>
      <c r="W214" s="1">
        <f t="shared" si="59"/>
        <v>611030.34902799432</v>
      </c>
    </row>
    <row r="215" spans="1:23" x14ac:dyDescent="0.25">
      <c r="A215" s="3">
        <v>205</v>
      </c>
      <c r="B215" s="1">
        <f t="shared" si="60"/>
        <v>-137564.76783685799</v>
      </c>
      <c r="C215" s="1">
        <f t="shared" si="48"/>
        <v>-193.73704803690831</v>
      </c>
      <c r="D215" s="1">
        <f t="shared" si="51"/>
        <v>563190.92651419505</v>
      </c>
      <c r="E215" s="1">
        <f t="shared" si="52"/>
        <v>510929.86493658897</v>
      </c>
      <c r="G215" s="3">
        <v>205</v>
      </c>
      <c r="H215" s="1">
        <f t="shared" si="61"/>
        <v>-120125</v>
      </c>
      <c r="I215" s="1">
        <f t="shared" si="53"/>
        <v>-169.17604166666663</v>
      </c>
      <c r="J215" s="1">
        <f t="shared" si="54"/>
        <v>563190.92651419505</v>
      </c>
      <c r="K215" s="1">
        <f t="shared" si="55"/>
        <v>476035.05949733651</v>
      </c>
      <c r="M215" s="3">
        <v>205</v>
      </c>
      <c r="N215" s="1">
        <f t="shared" si="62"/>
        <v>-216139.89681638023</v>
      </c>
      <c r="O215" s="1">
        <f t="shared" si="49"/>
        <v>-330.23035468306881</v>
      </c>
      <c r="P215" s="1">
        <f t="shared" si="56"/>
        <v>563190.92651419505</v>
      </c>
      <c r="Q215" s="1">
        <f t="shared" si="57"/>
        <v>630939.73635180702</v>
      </c>
      <c r="S215" s="3">
        <v>205</v>
      </c>
      <c r="T215" s="1">
        <f t="shared" si="63"/>
        <v>-208388.88888889021</v>
      </c>
      <c r="U215" s="1">
        <f t="shared" si="50"/>
        <v>-319.3143518518537</v>
      </c>
      <c r="V215" s="1">
        <f t="shared" si="58"/>
        <v>563190.92651419505</v>
      </c>
      <c r="W215" s="1">
        <f t="shared" si="59"/>
        <v>615430.93393436132</v>
      </c>
    </row>
    <row r="216" spans="1:23" x14ac:dyDescent="0.25">
      <c r="A216" s="3">
        <v>206</v>
      </c>
      <c r="B216" s="1">
        <f t="shared" si="60"/>
        <v>-136769.97792198701</v>
      </c>
      <c r="C216" s="1">
        <f t="shared" si="48"/>
        <v>-192.61771890679836</v>
      </c>
      <c r="D216" s="1">
        <f t="shared" si="51"/>
        <v>564833.56671652815</v>
      </c>
      <c r="E216" s="1">
        <f t="shared" si="52"/>
        <v>514421.76218581118</v>
      </c>
      <c r="G216" s="3">
        <v>206</v>
      </c>
      <c r="H216" s="1">
        <f t="shared" si="61"/>
        <v>-119350</v>
      </c>
      <c r="I216" s="1">
        <f t="shared" si="53"/>
        <v>-168.08458333333331</v>
      </c>
      <c r="J216" s="1">
        <f t="shared" si="54"/>
        <v>564833.56671652815</v>
      </c>
      <c r="K216" s="1">
        <f t="shared" si="55"/>
        <v>479368.84609440429</v>
      </c>
      <c r="M216" s="3">
        <v>206</v>
      </c>
      <c r="N216" s="1">
        <f t="shared" si="62"/>
        <v>-215786.65685421534</v>
      </c>
      <c r="O216" s="1">
        <f t="shared" si="49"/>
        <v>-329.7328750696866</v>
      </c>
      <c r="P216" s="1">
        <f t="shared" si="56"/>
        <v>564833.56671652815</v>
      </c>
      <c r="Q216" s="1">
        <f t="shared" si="57"/>
        <v>635436.74783034471</v>
      </c>
      <c r="S216" s="3">
        <v>206</v>
      </c>
      <c r="T216" s="1">
        <f t="shared" si="63"/>
        <v>-208044.44444444578</v>
      </c>
      <c r="U216" s="1">
        <f t="shared" si="50"/>
        <v>-318.82925925926111</v>
      </c>
      <c r="V216" s="1">
        <f t="shared" si="58"/>
        <v>564833.56671652815</v>
      </c>
      <c r="W216" s="1">
        <f t="shared" si="59"/>
        <v>619857.6740119413</v>
      </c>
    </row>
    <row r="217" spans="1:23" x14ac:dyDescent="0.25">
      <c r="A217" s="3">
        <v>207</v>
      </c>
      <c r="B217" s="1">
        <f t="shared" si="60"/>
        <v>-135974.06867798592</v>
      </c>
      <c r="C217" s="1">
        <f t="shared" si="48"/>
        <v>-191.49681338816347</v>
      </c>
      <c r="D217" s="1">
        <f t="shared" si="51"/>
        <v>566480.99795278464</v>
      </c>
      <c r="E217" s="1">
        <f t="shared" si="52"/>
        <v>517934.02883565385</v>
      </c>
      <c r="G217" s="3">
        <v>207</v>
      </c>
      <c r="H217" s="1">
        <f t="shared" si="61"/>
        <v>-118575</v>
      </c>
      <c r="I217" s="1">
        <f t="shared" si="53"/>
        <v>-166.99312499999999</v>
      </c>
      <c r="J217" s="1">
        <f t="shared" si="54"/>
        <v>566480.99795278464</v>
      </c>
      <c r="K217" s="1">
        <f t="shared" si="55"/>
        <v>482723.17123828834</v>
      </c>
      <c r="M217" s="3">
        <v>207</v>
      </c>
      <c r="N217" s="1">
        <f t="shared" si="62"/>
        <v>-215432.91941243707</v>
      </c>
      <c r="O217" s="1">
        <f t="shared" si="49"/>
        <v>-329.23469483918223</v>
      </c>
      <c r="P217" s="1">
        <f t="shared" si="56"/>
        <v>566480.99795278464</v>
      </c>
      <c r="Q217" s="1">
        <f t="shared" si="57"/>
        <v>639959.99187584047</v>
      </c>
      <c r="S217" s="3">
        <v>207</v>
      </c>
      <c r="T217" s="1">
        <f t="shared" si="63"/>
        <v>-207700.00000000134</v>
      </c>
      <c r="U217" s="1">
        <f t="shared" si="50"/>
        <v>-318.34416666666857</v>
      </c>
      <c r="V217" s="1">
        <f t="shared" si="58"/>
        <v>566480.99795278464</v>
      </c>
      <c r="W217" s="1">
        <f t="shared" si="59"/>
        <v>624310.72183256655</v>
      </c>
    </row>
    <row r="218" spans="1:23" x14ac:dyDescent="0.25">
      <c r="A218" s="3">
        <v>208</v>
      </c>
      <c r="B218" s="1">
        <f t="shared" si="60"/>
        <v>-135177.03852846619</v>
      </c>
      <c r="C218" s="1">
        <f t="shared" si="48"/>
        <v>-190.37432926092319</v>
      </c>
      <c r="D218" s="1">
        <f t="shared" si="51"/>
        <v>568133.23419681366</v>
      </c>
      <c r="E218" s="1">
        <f t="shared" si="52"/>
        <v>521466.78370762058</v>
      </c>
      <c r="G218" s="3">
        <v>208</v>
      </c>
      <c r="H218" s="1">
        <f t="shared" si="61"/>
        <v>-117800</v>
      </c>
      <c r="I218" s="1">
        <f t="shared" si="53"/>
        <v>-165.90166666666664</v>
      </c>
      <c r="J218" s="1">
        <f t="shared" si="54"/>
        <v>568133.23419681366</v>
      </c>
      <c r="K218" s="1">
        <f t="shared" si="55"/>
        <v>486098.15473717835</v>
      </c>
      <c r="M218" s="3">
        <v>208</v>
      </c>
      <c r="N218" s="1">
        <f t="shared" si="62"/>
        <v>-215078.6837904283</v>
      </c>
      <c r="O218" s="1">
        <f t="shared" si="49"/>
        <v>-328.73581300485318</v>
      </c>
      <c r="P218" s="1">
        <f t="shared" si="56"/>
        <v>568133.23419681366</v>
      </c>
      <c r="Q218" s="1">
        <f t="shared" si="57"/>
        <v>644509.62151160161</v>
      </c>
      <c r="S218" s="3">
        <v>208</v>
      </c>
      <c r="T218" s="1">
        <f t="shared" si="63"/>
        <v>-207355.5555555569</v>
      </c>
      <c r="U218" s="1">
        <f t="shared" si="50"/>
        <v>-317.85907407407598</v>
      </c>
      <c r="V218" s="1">
        <f t="shared" si="58"/>
        <v>568133.23419681366</v>
      </c>
      <c r="W218" s="1">
        <f t="shared" si="59"/>
        <v>628790.23085807124</v>
      </c>
    </row>
    <row r="219" spans="1:23" x14ac:dyDescent="0.25">
      <c r="A219" s="3">
        <v>209</v>
      </c>
      <c r="B219" s="1">
        <f t="shared" si="60"/>
        <v>-134378.88589481922</v>
      </c>
      <c r="C219" s="1">
        <f t="shared" si="48"/>
        <v>-189.2502643018704</v>
      </c>
      <c r="D219" s="1">
        <f t="shared" si="51"/>
        <v>569790.2894632211</v>
      </c>
      <c r="E219" s="1">
        <f t="shared" si="52"/>
        <v>525020.14631634054</v>
      </c>
      <c r="G219" s="3">
        <v>209</v>
      </c>
      <c r="H219" s="1">
        <f t="shared" si="61"/>
        <v>-117025</v>
      </c>
      <c r="I219" s="1">
        <f t="shared" si="53"/>
        <v>-164.81020833333332</v>
      </c>
      <c r="J219" s="1">
        <f t="shared" si="54"/>
        <v>569790.2894632211</v>
      </c>
      <c r="K219" s="1">
        <f t="shared" si="55"/>
        <v>489493.91709814529</v>
      </c>
      <c r="M219" s="3">
        <v>209</v>
      </c>
      <c r="N219" s="1">
        <f t="shared" si="62"/>
        <v>-214723.94928658521</v>
      </c>
      <c r="O219" s="1">
        <f t="shared" si="49"/>
        <v>-328.23622857860749</v>
      </c>
      <c r="P219" s="1">
        <f t="shared" si="56"/>
        <v>569790.2894632211</v>
      </c>
      <c r="Q219" s="1">
        <f t="shared" si="57"/>
        <v>649085.79065357137</v>
      </c>
      <c r="S219" s="3">
        <v>209</v>
      </c>
      <c r="T219" s="1">
        <f t="shared" si="63"/>
        <v>-207011.11111111246</v>
      </c>
      <c r="U219" s="1">
        <f t="shared" si="50"/>
        <v>-317.37398148148338</v>
      </c>
      <c r="V219" s="1">
        <f t="shared" si="58"/>
        <v>569790.2894632211</v>
      </c>
      <c r="W219" s="1">
        <f t="shared" si="59"/>
        <v>633296.35544548393</v>
      </c>
    </row>
    <row r="220" spans="1:23" x14ac:dyDescent="0.25">
      <c r="A220" s="3">
        <v>210</v>
      </c>
      <c r="B220" s="1">
        <f t="shared" si="60"/>
        <v>-133579.60919621319</v>
      </c>
      <c r="C220" s="1">
        <f t="shared" si="48"/>
        <v>-188.1246162846669</v>
      </c>
      <c r="D220" s="1">
        <f t="shared" si="51"/>
        <v>571452.17780748883</v>
      </c>
      <c r="E220" s="1">
        <f t="shared" si="52"/>
        <v>528594.23687361134</v>
      </c>
      <c r="G220" s="3">
        <v>210</v>
      </c>
      <c r="H220" s="1">
        <f t="shared" si="61"/>
        <v>-116250</v>
      </c>
      <c r="I220" s="1">
        <f t="shared" si="53"/>
        <v>-163.71874999999997</v>
      </c>
      <c r="J220" s="1">
        <f t="shared" si="54"/>
        <v>571452.17780748883</v>
      </c>
      <c r="K220" s="1">
        <f t="shared" si="55"/>
        <v>492910.57953121781</v>
      </c>
      <c r="M220" s="3">
        <v>210</v>
      </c>
      <c r="N220" s="1">
        <f t="shared" si="62"/>
        <v>-214368.71519831585</v>
      </c>
      <c r="O220" s="1">
        <f t="shared" si="49"/>
        <v>-327.73594057096147</v>
      </c>
      <c r="P220" s="1">
        <f t="shared" si="56"/>
        <v>571452.17780748883</v>
      </c>
      <c r="Q220" s="1">
        <f t="shared" si="57"/>
        <v>653688.65411553602</v>
      </c>
      <c r="S220" s="3">
        <v>210</v>
      </c>
      <c r="T220" s="1">
        <f t="shared" si="63"/>
        <v>-206666.66666666802</v>
      </c>
      <c r="U220" s="1">
        <f t="shared" si="50"/>
        <v>-316.88888888889079</v>
      </c>
      <c r="V220" s="1">
        <f t="shared" si="58"/>
        <v>571452.17780748883</v>
      </c>
      <c r="W220" s="1">
        <f t="shared" si="59"/>
        <v>637829.25085224921</v>
      </c>
    </row>
    <row r="221" spans="1:23" x14ac:dyDescent="0.25">
      <c r="A221" s="3">
        <v>211</v>
      </c>
      <c r="B221" s="1">
        <f t="shared" si="60"/>
        <v>-132779.20684958997</v>
      </c>
      <c r="C221" s="1">
        <f t="shared" si="48"/>
        <v>-186.99738297983922</v>
      </c>
      <c r="D221" s="1">
        <f t="shared" si="51"/>
        <v>573118.91332609404</v>
      </c>
      <c r="E221" s="1">
        <f t="shared" si="52"/>
        <v>532189.17629246623</v>
      </c>
      <c r="G221" s="3">
        <v>211</v>
      </c>
      <c r="H221" s="1">
        <f t="shared" si="61"/>
        <v>-115475</v>
      </c>
      <c r="I221" s="1">
        <f t="shared" si="53"/>
        <v>-162.62729166666665</v>
      </c>
      <c r="J221" s="1">
        <f t="shared" si="54"/>
        <v>573118.91332609404</v>
      </c>
      <c r="K221" s="1">
        <f t="shared" si="55"/>
        <v>496348.26395348326</v>
      </c>
      <c r="M221" s="3">
        <v>211</v>
      </c>
      <c r="N221" s="1">
        <f t="shared" si="62"/>
        <v>-214012.98082203887</v>
      </c>
      <c r="O221" s="1">
        <f t="shared" si="49"/>
        <v>-327.23494799103804</v>
      </c>
      <c r="P221" s="1">
        <f t="shared" si="56"/>
        <v>573118.91332609404</v>
      </c>
      <c r="Q221" s="1">
        <f t="shared" si="57"/>
        <v>658318.36761436204</v>
      </c>
      <c r="S221" s="3">
        <v>211</v>
      </c>
      <c r="T221" s="1">
        <f t="shared" si="63"/>
        <v>-206322.22222222359</v>
      </c>
      <c r="U221" s="1">
        <f t="shared" si="50"/>
        <v>-316.4037962962982</v>
      </c>
      <c r="V221" s="1">
        <f t="shared" si="58"/>
        <v>573118.91332609404</v>
      </c>
      <c r="W221" s="1">
        <f t="shared" si="59"/>
        <v>642389.07324147981</v>
      </c>
    </row>
    <row r="222" spans="1:23" x14ac:dyDescent="0.25">
      <c r="A222" s="3">
        <v>212</v>
      </c>
      <c r="B222" s="1">
        <f t="shared" si="60"/>
        <v>-131977.67726966192</v>
      </c>
      <c r="C222" s="1">
        <f t="shared" si="48"/>
        <v>-185.86856215477385</v>
      </c>
      <c r="D222" s="1">
        <f t="shared" si="51"/>
        <v>574790.51015662844</v>
      </c>
      <c r="E222" s="1">
        <f t="shared" si="52"/>
        <v>535805.08619126445</v>
      </c>
      <c r="G222" s="3">
        <v>212</v>
      </c>
      <c r="H222" s="1">
        <f t="shared" si="61"/>
        <v>-114700</v>
      </c>
      <c r="I222" s="1">
        <f t="shared" si="53"/>
        <v>-161.53583333333333</v>
      </c>
      <c r="J222" s="1">
        <f t="shared" si="54"/>
        <v>574790.51015662844</v>
      </c>
      <c r="K222" s="1">
        <f t="shared" si="55"/>
        <v>499807.09299321193</v>
      </c>
      <c r="M222" s="3">
        <v>212</v>
      </c>
      <c r="N222" s="1">
        <f t="shared" si="62"/>
        <v>-213656.74545318194</v>
      </c>
      <c r="O222" s="1">
        <f t="shared" si="49"/>
        <v>-326.73324984656455</v>
      </c>
      <c r="P222" s="1">
        <f t="shared" si="56"/>
        <v>574790.51015662844</v>
      </c>
      <c r="Q222" s="1">
        <f t="shared" si="57"/>
        <v>662975.08777526463</v>
      </c>
      <c r="S222" s="3">
        <v>212</v>
      </c>
      <c r="T222" s="1">
        <f t="shared" si="63"/>
        <v>-205977.77777777915</v>
      </c>
      <c r="U222" s="1">
        <f t="shared" si="50"/>
        <v>-315.91870370370566</v>
      </c>
      <c r="V222" s="1">
        <f t="shared" si="58"/>
        <v>574790.51015662844</v>
      </c>
      <c r="W222" s="1">
        <f t="shared" si="59"/>
        <v>646975.97968724032</v>
      </c>
    </row>
    <row r="223" spans="1:23" x14ac:dyDescent="0.25">
      <c r="A223" s="3">
        <v>213</v>
      </c>
      <c r="B223" s="1">
        <f t="shared" si="60"/>
        <v>-131175.01886890878</v>
      </c>
      <c r="C223" s="1">
        <f t="shared" si="48"/>
        <v>-184.73815157371317</v>
      </c>
      <c r="D223" s="1">
        <f t="shared" si="51"/>
        <v>576466.98247791862</v>
      </c>
      <c r="E223" s="1">
        <f t="shared" si="52"/>
        <v>539442.08889780566</v>
      </c>
      <c r="G223" s="3">
        <v>213</v>
      </c>
      <c r="H223" s="1">
        <f t="shared" si="61"/>
        <v>-113925</v>
      </c>
      <c r="I223" s="1">
        <f t="shared" si="53"/>
        <v>-160.44437499999998</v>
      </c>
      <c r="J223" s="1">
        <f t="shared" si="54"/>
        <v>576466.98247791862</v>
      </c>
      <c r="K223" s="1">
        <f t="shared" si="55"/>
        <v>503287.18999400566</v>
      </c>
      <c r="M223" s="3">
        <v>213</v>
      </c>
      <c r="N223" s="1">
        <f t="shared" si="62"/>
        <v>-213300.00838618053</v>
      </c>
      <c r="O223" s="1">
        <f t="shared" si="49"/>
        <v>-326.23084514387091</v>
      </c>
      <c r="P223" s="1">
        <f t="shared" si="56"/>
        <v>576466.98247791862</v>
      </c>
      <c r="Q223" s="1">
        <f t="shared" si="57"/>
        <v>667658.97213710577</v>
      </c>
      <c r="S223" s="3">
        <v>213</v>
      </c>
      <c r="T223" s="1">
        <f t="shared" si="63"/>
        <v>-205633.33333333471</v>
      </c>
      <c r="U223" s="1">
        <f t="shared" si="50"/>
        <v>-315.43361111111307</v>
      </c>
      <c r="V223" s="1">
        <f t="shared" si="58"/>
        <v>576466.98247791862</v>
      </c>
      <c r="W223" s="1">
        <f t="shared" si="59"/>
        <v>651590.1281798603</v>
      </c>
    </row>
    <row r="224" spans="1:23" x14ac:dyDescent="0.25">
      <c r="A224" s="3">
        <v>214</v>
      </c>
      <c r="B224" s="1">
        <f t="shared" si="60"/>
        <v>-130371.23005757459</v>
      </c>
      <c r="C224" s="1">
        <f t="shared" si="48"/>
        <v>-183.60614899775086</v>
      </c>
      <c r="D224" s="1">
        <f t="shared" si="51"/>
        <v>578148.34451014583</v>
      </c>
      <c r="E224" s="1">
        <f t="shared" si="52"/>
        <v>543100.30745346833</v>
      </c>
      <c r="G224" s="3">
        <v>214</v>
      </c>
      <c r="H224" s="1">
        <f t="shared" si="61"/>
        <v>-113150</v>
      </c>
      <c r="I224" s="1">
        <f t="shared" si="53"/>
        <v>-159.35291666666666</v>
      </c>
      <c r="J224" s="1">
        <f t="shared" si="54"/>
        <v>578148.34451014583</v>
      </c>
      <c r="K224" s="1">
        <f t="shared" si="55"/>
        <v>506788.6790189707</v>
      </c>
      <c r="M224" s="3">
        <v>214</v>
      </c>
      <c r="N224" s="1">
        <f t="shared" si="62"/>
        <v>-212942.76891447644</v>
      </c>
      <c r="O224" s="1">
        <f t="shared" si="49"/>
        <v>-325.72773288788767</v>
      </c>
      <c r="P224" s="1">
        <f t="shared" si="56"/>
        <v>578148.34451014583</v>
      </c>
      <c r="Q224" s="1">
        <f t="shared" si="57"/>
        <v>672370.17915772437</v>
      </c>
      <c r="S224" s="3">
        <v>214</v>
      </c>
      <c r="T224" s="1">
        <f t="shared" si="63"/>
        <v>-205288.88888889027</v>
      </c>
      <c r="U224" s="1">
        <f t="shared" si="50"/>
        <v>-314.94851851852047</v>
      </c>
      <c r="V224" s="1">
        <f t="shared" si="58"/>
        <v>578148.34451014583</v>
      </c>
      <c r="W224" s="1">
        <f t="shared" si="59"/>
        <v>656231.67763127992</v>
      </c>
    </row>
    <row r="225" spans="1:23" x14ac:dyDescent="0.25">
      <c r="A225" s="3">
        <v>215</v>
      </c>
      <c r="B225" s="1">
        <f t="shared" si="60"/>
        <v>-129566.30924366444</v>
      </c>
      <c r="C225" s="1">
        <f t="shared" si="48"/>
        <v>-182.47255218482738</v>
      </c>
      <c r="D225" s="1">
        <f t="shared" si="51"/>
        <v>579834.61051496712</v>
      </c>
      <c r="E225" s="1">
        <f t="shared" si="52"/>
        <v>546779.86561737233</v>
      </c>
      <c r="G225" s="3">
        <v>215</v>
      </c>
      <c r="H225" s="1">
        <f t="shared" si="61"/>
        <v>-112375</v>
      </c>
      <c r="I225" s="1">
        <f t="shared" si="53"/>
        <v>-158.26145833333331</v>
      </c>
      <c r="J225" s="1">
        <f t="shared" si="54"/>
        <v>579834.61051496712</v>
      </c>
      <c r="K225" s="1">
        <f t="shared" si="55"/>
        <v>510311.68485491467</v>
      </c>
      <c r="M225" s="3">
        <v>215</v>
      </c>
      <c r="N225" s="1">
        <f t="shared" si="62"/>
        <v>-212585.02633051638</v>
      </c>
      <c r="O225" s="1">
        <f t="shared" si="49"/>
        <v>-325.2239120821439</v>
      </c>
      <c r="P225" s="1">
        <f t="shared" si="56"/>
        <v>579834.61051496712</v>
      </c>
      <c r="Q225" s="1">
        <f t="shared" si="57"/>
        <v>677108.86821929656</v>
      </c>
      <c r="S225" s="3">
        <v>215</v>
      </c>
      <c r="T225" s="1">
        <f t="shared" si="63"/>
        <v>-204944.44444444583</v>
      </c>
      <c r="U225" s="1">
        <f t="shared" si="50"/>
        <v>-314.46342592592788</v>
      </c>
      <c r="V225" s="1">
        <f t="shared" si="58"/>
        <v>579834.61051496712</v>
      </c>
      <c r="W225" s="1">
        <f t="shared" si="59"/>
        <v>660900.78788042534</v>
      </c>
    </row>
    <row r="226" spans="1:23" x14ac:dyDescent="0.25">
      <c r="A226" s="3">
        <v>216</v>
      </c>
      <c r="B226" s="1">
        <f t="shared" si="60"/>
        <v>-128760.25483294137</v>
      </c>
      <c r="C226" s="1">
        <f t="shared" si="48"/>
        <v>-181.33735888972572</v>
      </c>
      <c r="D226" s="1">
        <f t="shared" si="51"/>
        <v>581525.79479563574</v>
      </c>
      <c r="E226" s="1">
        <f t="shared" si="52"/>
        <v>550480.88787056576</v>
      </c>
      <c r="G226" s="3">
        <v>216</v>
      </c>
      <c r="H226" s="1">
        <f t="shared" si="61"/>
        <v>-111600</v>
      </c>
      <c r="I226" s="1">
        <f t="shared" si="53"/>
        <v>-157.16999999999999</v>
      </c>
      <c r="J226" s="1">
        <f t="shared" si="54"/>
        <v>581525.79479563574</v>
      </c>
      <c r="K226" s="1">
        <f t="shared" si="55"/>
        <v>513856.33301656839</v>
      </c>
      <c r="M226" s="3">
        <v>216</v>
      </c>
      <c r="N226" s="1">
        <f t="shared" si="62"/>
        <v>-212226.77992575057</v>
      </c>
      <c r="O226" s="1">
        <f t="shared" si="49"/>
        <v>-324.71938172876537</v>
      </c>
      <c r="P226" s="1">
        <f t="shared" si="56"/>
        <v>581525.79479563574</v>
      </c>
      <c r="Q226" s="1">
        <f t="shared" si="57"/>
        <v>681875.1996337279</v>
      </c>
      <c r="S226" s="3">
        <v>216</v>
      </c>
      <c r="T226" s="1">
        <f t="shared" si="63"/>
        <v>-204600.0000000014</v>
      </c>
      <c r="U226" s="1">
        <f t="shared" si="50"/>
        <v>-313.97833333333529</v>
      </c>
      <c r="V226" s="1">
        <f t="shared" si="58"/>
        <v>581525.79479563574</v>
      </c>
      <c r="W226" s="1">
        <f t="shared" si="59"/>
        <v>665597.61969861668</v>
      </c>
    </row>
    <row r="227" spans="1:23" x14ac:dyDescent="0.25">
      <c r="A227" s="3">
        <v>217</v>
      </c>
      <c r="B227" s="1">
        <f t="shared" si="60"/>
        <v>-127953.06522892319</v>
      </c>
      <c r="C227" s="1">
        <f t="shared" si="48"/>
        <v>-180.20056686406681</v>
      </c>
      <c r="D227" s="1">
        <f t="shared" si="51"/>
        <v>583221.91169712297</v>
      </c>
      <c r="E227" s="1">
        <f t="shared" si="52"/>
        <v>554203.49942023621</v>
      </c>
      <c r="G227" s="3">
        <v>217</v>
      </c>
      <c r="H227" s="1">
        <f t="shared" si="61"/>
        <v>-110825</v>
      </c>
      <c r="I227" s="1">
        <f t="shared" si="53"/>
        <v>-156.07854166666667</v>
      </c>
      <c r="J227" s="1">
        <f t="shared" si="54"/>
        <v>583221.91169712297</v>
      </c>
      <c r="K227" s="1">
        <f t="shared" si="55"/>
        <v>517422.74975083169</v>
      </c>
      <c r="M227" s="3">
        <v>217</v>
      </c>
      <c r="N227" s="1">
        <f t="shared" si="62"/>
        <v>-211868.02899063137</v>
      </c>
      <c r="O227" s="1">
        <f t="shared" si="49"/>
        <v>-324.21414082847252</v>
      </c>
      <c r="P227" s="1">
        <f t="shared" si="56"/>
        <v>583221.91169712297</v>
      </c>
      <c r="Q227" s="1">
        <f t="shared" si="57"/>
        <v>686669.33464807679</v>
      </c>
      <c r="S227" s="3">
        <v>217</v>
      </c>
      <c r="T227" s="1">
        <f t="shared" si="63"/>
        <v>-204255.55555555696</v>
      </c>
      <c r="U227" s="1">
        <f t="shared" si="50"/>
        <v>-313.49324074074269</v>
      </c>
      <c r="V227" s="1">
        <f t="shared" si="58"/>
        <v>583221.91169712297</v>
      </c>
      <c r="W227" s="1">
        <f t="shared" si="59"/>
        <v>670322.33479500678</v>
      </c>
    </row>
    <row r="228" spans="1:23" x14ac:dyDescent="0.25">
      <c r="A228" s="3">
        <v>218</v>
      </c>
      <c r="B228" s="1">
        <f t="shared" si="60"/>
        <v>-127144.73883287936</v>
      </c>
      <c r="C228" s="1">
        <f t="shared" si="48"/>
        <v>-179.06217385630509</v>
      </c>
      <c r="D228" s="1">
        <f t="shared" si="51"/>
        <v>584922.97560623963</v>
      </c>
      <c r="E228" s="1">
        <f t="shared" si="52"/>
        <v>557947.82620394637</v>
      </c>
      <c r="G228" s="3">
        <v>218</v>
      </c>
      <c r="H228" s="1">
        <f t="shared" si="61"/>
        <v>-110050</v>
      </c>
      <c r="I228" s="1">
        <f t="shared" si="53"/>
        <v>-154.98708333333332</v>
      </c>
      <c r="J228" s="1">
        <f t="shared" si="54"/>
        <v>584922.97560623963</v>
      </c>
      <c r="K228" s="1">
        <f t="shared" si="55"/>
        <v>521011.06204104493</v>
      </c>
      <c r="M228" s="3">
        <v>218</v>
      </c>
      <c r="N228" s="1">
        <f t="shared" si="62"/>
        <v>-211508.77281461188</v>
      </c>
      <c r="O228" s="1">
        <f t="shared" si="49"/>
        <v>-323.70818838057841</v>
      </c>
      <c r="P228" s="1">
        <f t="shared" si="56"/>
        <v>584922.97560623963</v>
      </c>
      <c r="Q228" s="1">
        <f t="shared" si="57"/>
        <v>691491.4354500093</v>
      </c>
      <c r="S228" s="3">
        <v>218</v>
      </c>
      <c r="T228" s="1">
        <f t="shared" si="63"/>
        <v>-203911.11111111252</v>
      </c>
      <c r="U228" s="1">
        <f t="shared" si="50"/>
        <v>-313.0081481481501</v>
      </c>
      <c r="V228" s="1">
        <f t="shared" si="58"/>
        <v>584922.97560623963</v>
      </c>
      <c r="W228" s="1">
        <f t="shared" si="59"/>
        <v>675075.09582205163</v>
      </c>
    </row>
    <row r="229" spans="1:23" x14ac:dyDescent="0.25">
      <c r="A229" s="3">
        <v>219</v>
      </c>
      <c r="B229" s="1">
        <f t="shared" si="60"/>
        <v>-126335.27404382777</v>
      </c>
      <c r="C229" s="1">
        <f t="shared" si="48"/>
        <v>-177.92217761172409</v>
      </c>
      <c r="D229" s="1">
        <f t="shared" si="51"/>
        <v>586629.00095175789</v>
      </c>
      <c r="E229" s="1">
        <f t="shared" si="52"/>
        <v>561713.99489389488</v>
      </c>
      <c r="G229" s="3">
        <v>219</v>
      </c>
      <c r="H229" s="1">
        <f t="shared" si="61"/>
        <v>-109275</v>
      </c>
      <c r="I229" s="1">
        <f t="shared" si="53"/>
        <v>-153.89562499999997</v>
      </c>
      <c r="J229" s="1">
        <f t="shared" si="54"/>
        <v>586629.00095175789</v>
      </c>
      <c r="K229" s="1">
        <f t="shared" si="55"/>
        <v>524621.3976112844</v>
      </c>
      <c r="M229" s="3">
        <v>219</v>
      </c>
      <c r="N229" s="1">
        <f t="shared" si="62"/>
        <v>-211149.01068614449</v>
      </c>
      <c r="O229" s="1">
        <f t="shared" si="49"/>
        <v>-323.20152338298681</v>
      </c>
      <c r="P229" s="1">
        <f t="shared" si="56"/>
        <v>586629.00095175789</v>
      </c>
      <c r="Q229" s="1">
        <f t="shared" si="57"/>
        <v>696341.66517328646</v>
      </c>
      <c r="S229" s="3">
        <v>219</v>
      </c>
      <c r="T229" s="1">
        <f t="shared" si="63"/>
        <v>-203566.66666666808</v>
      </c>
      <c r="U229" s="1">
        <f t="shared" si="50"/>
        <v>-312.52305555555756</v>
      </c>
      <c r="V229" s="1">
        <f t="shared" si="58"/>
        <v>586629.00095175789</v>
      </c>
      <c r="W229" s="1">
        <f t="shared" si="59"/>
        <v>679856.0663810136</v>
      </c>
    </row>
    <row r="230" spans="1:23" x14ac:dyDescent="0.25">
      <c r="A230" s="3">
        <v>220</v>
      </c>
      <c r="B230" s="1">
        <f t="shared" si="60"/>
        <v>-125524.66925853159</v>
      </c>
      <c r="C230" s="1">
        <f t="shared" si="48"/>
        <v>-176.78057587243197</v>
      </c>
      <c r="D230" s="1">
        <f t="shared" si="51"/>
        <v>588340.0022045339</v>
      </c>
      <c r="E230" s="1">
        <f t="shared" si="52"/>
        <v>565502.13290120137</v>
      </c>
      <c r="G230" s="3">
        <v>220</v>
      </c>
      <c r="H230" s="1">
        <f t="shared" si="61"/>
        <v>-108500</v>
      </c>
      <c r="I230" s="1">
        <f t="shared" si="53"/>
        <v>-152.80416666666665</v>
      </c>
      <c r="J230" s="1">
        <f t="shared" si="54"/>
        <v>588340.0022045339</v>
      </c>
      <c r="K230" s="1">
        <f t="shared" si="55"/>
        <v>528253.88493068353</v>
      </c>
      <c r="M230" s="3">
        <v>220</v>
      </c>
      <c r="N230" s="1">
        <f t="shared" si="62"/>
        <v>-210788.74189267951</v>
      </c>
      <c r="O230" s="1">
        <f t="shared" si="49"/>
        <v>-322.69414483219032</v>
      </c>
      <c r="P230" s="1">
        <f t="shared" si="56"/>
        <v>588340.0022045339</v>
      </c>
      <c r="Q230" s="1">
        <f t="shared" si="57"/>
        <v>701220.1879032827</v>
      </c>
      <c r="S230" s="3">
        <v>220</v>
      </c>
      <c r="T230" s="1">
        <f t="shared" si="63"/>
        <v>-203222.22222222365</v>
      </c>
      <c r="U230" s="1">
        <f t="shared" si="50"/>
        <v>-312.03796296296497</v>
      </c>
      <c r="V230" s="1">
        <f t="shared" si="58"/>
        <v>588340.0022045339</v>
      </c>
      <c r="W230" s="1">
        <f t="shared" si="59"/>
        <v>684665.4110274954</v>
      </c>
    </row>
    <row r="231" spans="1:23" x14ac:dyDescent="0.25">
      <c r="A231" s="3">
        <v>221</v>
      </c>
      <c r="B231" s="1">
        <f t="shared" si="60"/>
        <v>-124712.92287149612</v>
      </c>
      <c r="C231" s="1">
        <f t="shared" si="48"/>
        <v>-175.63736637735701</v>
      </c>
      <c r="D231" s="1">
        <f t="shared" si="51"/>
        <v>590055.99387763045</v>
      </c>
      <c r="E231" s="1">
        <f t="shared" si="52"/>
        <v>569312.36838021723</v>
      </c>
      <c r="G231" s="3">
        <v>221</v>
      </c>
      <c r="H231" s="1">
        <f t="shared" si="61"/>
        <v>-107725</v>
      </c>
      <c r="I231" s="1">
        <f t="shared" si="53"/>
        <v>-151.71270833333332</v>
      </c>
      <c r="J231" s="1">
        <f t="shared" si="54"/>
        <v>590055.99387763045</v>
      </c>
      <c r="K231" s="1">
        <f t="shared" si="55"/>
        <v>531908.65321777912</v>
      </c>
      <c r="M231" s="3">
        <v>221</v>
      </c>
      <c r="N231" s="1">
        <f t="shared" si="62"/>
        <v>-210427.96572066375</v>
      </c>
      <c r="O231" s="1">
        <f t="shared" si="49"/>
        <v>-322.18605172326812</v>
      </c>
      <c r="P231" s="1">
        <f t="shared" si="56"/>
        <v>590055.99387763045</v>
      </c>
      <c r="Q231" s="1">
        <f t="shared" si="57"/>
        <v>706127.16868253727</v>
      </c>
      <c r="S231" s="3">
        <v>221</v>
      </c>
      <c r="T231" s="1">
        <f t="shared" si="63"/>
        <v>-202877.77777777921</v>
      </c>
      <c r="U231" s="1">
        <f t="shared" si="50"/>
        <v>-311.55287037037237</v>
      </c>
      <c r="V231" s="1">
        <f t="shared" si="58"/>
        <v>590055.99387763045</v>
      </c>
      <c r="W231" s="1">
        <f t="shared" si="59"/>
        <v>689503.29527700762</v>
      </c>
    </row>
    <row r="232" spans="1:23" x14ac:dyDescent="0.25">
      <c r="A232" s="3">
        <v>222</v>
      </c>
      <c r="B232" s="1">
        <f t="shared" si="60"/>
        <v>-123900.03327496558</v>
      </c>
      <c r="C232" s="1">
        <f t="shared" si="48"/>
        <v>-174.49254686224319</v>
      </c>
      <c r="D232" s="1">
        <f t="shared" si="51"/>
        <v>591776.9905264402</v>
      </c>
      <c r="E232" s="1">
        <f t="shared" si="52"/>
        <v>573144.83023286064</v>
      </c>
      <c r="G232" s="3">
        <v>222</v>
      </c>
      <c r="H232" s="1">
        <f t="shared" si="61"/>
        <v>-106950</v>
      </c>
      <c r="I232" s="1">
        <f t="shared" si="53"/>
        <v>-150.62125</v>
      </c>
      <c r="J232" s="1">
        <f t="shared" si="54"/>
        <v>591776.9905264402</v>
      </c>
      <c r="K232" s="1">
        <f t="shared" si="55"/>
        <v>535585.83244488284</v>
      </c>
      <c r="M232" s="3">
        <v>222</v>
      </c>
      <c r="N232" s="1">
        <f t="shared" si="62"/>
        <v>-210066.68145553904</v>
      </c>
      <c r="O232" s="1">
        <f t="shared" si="49"/>
        <v>-321.67724304988417</v>
      </c>
      <c r="P232" s="1">
        <f t="shared" si="56"/>
        <v>591776.9905264402</v>
      </c>
      <c r="Q232" s="1">
        <f t="shared" si="57"/>
        <v>711062.7735163375</v>
      </c>
      <c r="S232" s="3">
        <v>222</v>
      </c>
      <c r="T232" s="1">
        <f t="shared" si="63"/>
        <v>-202533.33333333477</v>
      </c>
      <c r="U232" s="1">
        <f t="shared" si="50"/>
        <v>-311.06777777777978</v>
      </c>
      <c r="V232" s="1">
        <f t="shared" si="58"/>
        <v>591776.9905264402</v>
      </c>
      <c r="W232" s="1">
        <f t="shared" si="59"/>
        <v>694369.88561056787</v>
      </c>
    </row>
    <row r="233" spans="1:23" x14ac:dyDescent="0.25">
      <c r="A233" s="3">
        <v>223</v>
      </c>
      <c r="B233" s="1">
        <f t="shared" si="60"/>
        <v>-123085.99885891992</v>
      </c>
      <c r="C233" s="1">
        <f t="shared" si="48"/>
        <v>-173.34611505964554</v>
      </c>
      <c r="D233" s="1">
        <f t="shared" si="51"/>
        <v>593503.00674880901</v>
      </c>
      <c r="E233" s="1">
        <f t="shared" si="52"/>
        <v>576999.64811297785</v>
      </c>
      <c r="G233" s="3">
        <v>223</v>
      </c>
      <c r="H233" s="1">
        <f t="shared" si="61"/>
        <v>-106175</v>
      </c>
      <c r="I233" s="1">
        <f t="shared" si="53"/>
        <v>-149.52979166666665</v>
      </c>
      <c r="J233" s="1">
        <f t="shared" si="54"/>
        <v>593503.00674880901</v>
      </c>
      <c r="K233" s="1">
        <f t="shared" si="55"/>
        <v>539285.553342478</v>
      </c>
      <c r="M233" s="3">
        <v>223</v>
      </c>
      <c r="N233" s="1">
        <f t="shared" si="62"/>
        <v>-209704.88838174098</v>
      </c>
      <c r="O233" s="1">
        <f t="shared" si="49"/>
        <v>-321.16771780428519</v>
      </c>
      <c r="P233" s="1">
        <f t="shared" si="56"/>
        <v>593503.00674880901</v>
      </c>
      <c r="Q233" s="1">
        <f t="shared" si="57"/>
        <v>716027.16937833489</v>
      </c>
      <c r="S233" s="3">
        <v>223</v>
      </c>
      <c r="T233" s="1">
        <f t="shared" si="63"/>
        <v>-202188.88888889033</v>
      </c>
      <c r="U233" s="1">
        <f t="shared" si="50"/>
        <v>-310.58268518518719</v>
      </c>
      <c r="V233" s="1">
        <f t="shared" si="58"/>
        <v>593503.00674880901</v>
      </c>
      <c r="W233" s="1">
        <f t="shared" si="59"/>
        <v>699265.34948033327</v>
      </c>
    </row>
    <row r="234" spans="1:23" x14ac:dyDescent="0.25">
      <c r="A234" s="3">
        <v>224</v>
      </c>
      <c r="B234" s="1">
        <f t="shared" si="60"/>
        <v>-122270.81801107166</v>
      </c>
      <c r="C234" s="1">
        <f t="shared" si="48"/>
        <v>-172.19806869892591</v>
      </c>
      <c r="D234" s="1">
        <f t="shared" si="51"/>
        <v>595234.05718515976</v>
      </c>
      <c r="E234" s="1">
        <f t="shared" si="52"/>
        <v>580876.95243072906</v>
      </c>
      <c r="G234" s="3">
        <v>224</v>
      </c>
      <c r="H234" s="1">
        <f t="shared" si="61"/>
        <v>-105400</v>
      </c>
      <c r="I234" s="1">
        <f t="shared" si="53"/>
        <v>-148.4383333333333</v>
      </c>
      <c r="J234" s="1">
        <f t="shared" si="54"/>
        <v>595234.05718515976</v>
      </c>
      <c r="K234" s="1">
        <f t="shared" si="55"/>
        <v>543007.94740364247</v>
      </c>
      <c r="M234" s="3">
        <v>224</v>
      </c>
      <c r="N234" s="1">
        <f t="shared" si="62"/>
        <v>-209342.58578269731</v>
      </c>
      <c r="O234" s="1">
        <f t="shared" si="49"/>
        <v>-320.6574749772987</v>
      </c>
      <c r="P234" s="1">
        <f t="shared" si="56"/>
        <v>595234.05718515976</v>
      </c>
      <c r="Q234" s="1">
        <f t="shared" si="57"/>
        <v>721020.52421619394</v>
      </c>
      <c r="S234" s="3">
        <v>224</v>
      </c>
      <c r="T234" s="1">
        <f t="shared" si="63"/>
        <v>-201844.44444444589</v>
      </c>
      <c r="U234" s="1">
        <f t="shared" si="50"/>
        <v>-310.09759259259465</v>
      </c>
      <c r="V234" s="1">
        <f t="shared" si="58"/>
        <v>595234.05718515976</v>
      </c>
      <c r="W234" s="1">
        <f t="shared" si="59"/>
        <v>704189.85531526478</v>
      </c>
    </row>
    <row r="235" spans="1:23" x14ac:dyDescent="0.25">
      <c r="A235" s="3">
        <v>225</v>
      </c>
      <c r="B235" s="1">
        <f t="shared" si="60"/>
        <v>-121454.48911686269</v>
      </c>
      <c r="C235" s="1">
        <f t="shared" si="48"/>
        <v>-171.04840550624829</v>
      </c>
      <c r="D235" s="1">
        <f t="shared" si="51"/>
        <v>596970.15651861648</v>
      </c>
      <c r="E235" s="1">
        <f t="shared" si="52"/>
        <v>584776.87435700046</v>
      </c>
      <c r="G235" s="3">
        <v>225</v>
      </c>
      <c r="H235" s="1">
        <f t="shared" si="61"/>
        <v>-104625</v>
      </c>
      <c r="I235" s="1">
        <f t="shared" si="53"/>
        <v>-147.34687499999998</v>
      </c>
      <c r="J235" s="1">
        <f t="shared" si="54"/>
        <v>596970.15651861648</v>
      </c>
      <c r="K235" s="1">
        <f t="shared" si="55"/>
        <v>546753.14688849705</v>
      </c>
      <c r="M235" s="3">
        <v>225</v>
      </c>
      <c r="N235" s="1">
        <f t="shared" si="62"/>
        <v>-208979.77294082663</v>
      </c>
      <c r="O235" s="1">
        <f t="shared" si="49"/>
        <v>-320.14651355833081</v>
      </c>
      <c r="P235" s="1">
        <f t="shared" si="56"/>
        <v>596970.15651861648</v>
      </c>
      <c r="Q235" s="1">
        <f t="shared" si="57"/>
        <v>726043.00695727381</v>
      </c>
      <c r="S235" s="3">
        <v>225</v>
      </c>
      <c r="T235" s="1">
        <f t="shared" si="63"/>
        <v>-201500.00000000146</v>
      </c>
      <c r="U235" s="1">
        <f t="shared" si="50"/>
        <v>-309.61250000000206</v>
      </c>
      <c r="V235" s="1">
        <f t="shared" si="58"/>
        <v>596970.15651861648</v>
      </c>
      <c r="W235" s="1">
        <f t="shared" si="59"/>
        <v>709143.57252682594</v>
      </c>
    </row>
    <row r="236" spans="1:23" x14ac:dyDescent="0.25">
      <c r="A236" s="3">
        <v>226</v>
      </c>
      <c r="B236" s="1">
        <f t="shared" si="60"/>
        <v>-120637.01055946105</v>
      </c>
      <c r="C236" s="1">
        <f t="shared" si="48"/>
        <v>-169.89712320457429</v>
      </c>
      <c r="D236" s="1">
        <f t="shared" si="51"/>
        <v>598711.31947512913</v>
      </c>
      <c r="E236" s="1">
        <f t="shared" si="52"/>
        <v>588699.54582784174</v>
      </c>
      <c r="G236" s="3">
        <v>226</v>
      </c>
      <c r="H236" s="1">
        <f t="shared" si="61"/>
        <v>-103850</v>
      </c>
      <c r="I236" s="1">
        <f t="shared" si="53"/>
        <v>-146.25541666666666</v>
      </c>
      <c r="J236" s="1">
        <f t="shared" si="54"/>
        <v>598711.31947512913</v>
      </c>
      <c r="K236" s="1">
        <f t="shared" si="55"/>
        <v>550521.28482867999</v>
      </c>
      <c r="M236" s="3">
        <v>226</v>
      </c>
      <c r="N236" s="1">
        <f t="shared" si="62"/>
        <v>-208616.44913753701</v>
      </c>
      <c r="O236" s="1">
        <f t="shared" si="49"/>
        <v>-319.63483253536464</v>
      </c>
      <c r="P236" s="1">
        <f t="shared" si="56"/>
        <v>598711.31947512913</v>
      </c>
      <c r="Q236" s="1">
        <f t="shared" si="57"/>
        <v>731094.78751434339</v>
      </c>
      <c r="S236" s="3">
        <v>226</v>
      </c>
      <c r="T236" s="1">
        <f t="shared" si="63"/>
        <v>-201155.55555555702</v>
      </c>
      <c r="U236" s="1">
        <f t="shared" si="50"/>
        <v>-309.12740740740946</v>
      </c>
      <c r="V236" s="1">
        <f t="shared" si="58"/>
        <v>598711.31947512913</v>
      </c>
      <c r="W236" s="1">
        <f t="shared" si="59"/>
        <v>714126.6715147139</v>
      </c>
    </row>
    <row r="237" spans="1:23" x14ac:dyDescent="0.25">
      <c r="A237" s="3">
        <v>227</v>
      </c>
      <c r="B237" s="1">
        <f t="shared" si="60"/>
        <v>-119818.38071975773</v>
      </c>
      <c r="C237" s="1">
        <f t="shared" si="48"/>
        <v>-168.74421951365878</v>
      </c>
      <c r="D237" s="1">
        <f t="shared" si="51"/>
        <v>600457.56082359829</v>
      </c>
      <c r="E237" s="1">
        <f t="shared" si="52"/>
        <v>592645.0995489296</v>
      </c>
      <c r="G237" s="3">
        <v>227</v>
      </c>
      <c r="H237" s="1">
        <f t="shared" si="61"/>
        <v>-103075</v>
      </c>
      <c r="I237" s="1">
        <f t="shared" si="53"/>
        <v>-145.16395833333331</v>
      </c>
      <c r="J237" s="1">
        <f t="shared" si="54"/>
        <v>600457.56082359829</v>
      </c>
      <c r="K237" s="1">
        <f t="shared" si="55"/>
        <v>554312.49503184727</v>
      </c>
      <c r="M237" s="3">
        <v>227</v>
      </c>
      <c r="N237" s="1">
        <f t="shared" si="62"/>
        <v>-208252.61365322443</v>
      </c>
      <c r="O237" s="1">
        <f t="shared" si="49"/>
        <v>-319.12243089495774</v>
      </c>
      <c r="P237" s="1">
        <f t="shared" si="56"/>
        <v>600457.56082359829</v>
      </c>
      <c r="Q237" s="1">
        <f t="shared" si="57"/>
        <v>736176.03679132916</v>
      </c>
      <c r="S237" s="3">
        <v>227</v>
      </c>
      <c r="T237" s="1">
        <f t="shared" si="63"/>
        <v>-200811.11111111258</v>
      </c>
      <c r="U237" s="1">
        <f t="shared" si="50"/>
        <v>-308.64231481481687</v>
      </c>
      <c r="V237" s="1">
        <f t="shared" si="58"/>
        <v>600457.56082359829</v>
      </c>
      <c r="W237" s="1">
        <f t="shared" si="59"/>
        <v>719139.32367262372</v>
      </c>
    </row>
    <row r="238" spans="1:23" x14ac:dyDescent="0.25">
      <c r="A238" s="3">
        <v>228</v>
      </c>
      <c r="B238" s="1">
        <f t="shared" si="60"/>
        <v>-118998.59797636348</v>
      </c>
      <c r="C238" s="1">
        <f t="shared" si="48"/>
        <v>-167.58969215004524</v>
      </c>
      <c r="D238" s="1">
        <f t="shared" si="51"/>
        <v>602208.89537600044</v>
      </c>
      <c r="E238" s="1">
        <f t="shared" si="52"/>
        <v>596613.66900005715</v>
      </c>
      <c r="G238" s="3">
        <v>228</v>
      </c>
      <c r="H238" s="1">
        <f t="shared" si="61"/>
        <v>-102300</v>
      </c>
      <c r="I238" s="1">
        <f t="shared" si="53"/>
        <v>-144.07249999999999</v>
      </c>
      <c r="J238" s="1">
        <f t="shared" si="54"/>
        <v>602208.89537600044</v>
      </c>
      <c r="K238" s="1">
        <f t="shared" si="55"/>
        <v>558126.91208619974</v>
      </c>
      <c r="M238" s="3">
        <v>228</v>
      </c>
      <c r="N238" s="1">
        <f t="shared" si="62"/>
        <v>-207888.26576727143</v>
      </c>
      <c r="O238" s="1">
        <f t="shared" si="49"/>
        <v>-318.60930762224058</v>
      </c>
      <c r="P238" s="1">
        <f t="shared" si="56"/>
        <v>602208.89537600044</v>
      </c>
      <c r="Q238" s="1">
        <f t="shared" si="57"/>
        <v>741286.92668909731</v>
      </c>
      <c r="S238" s="3">
        <v>228</v>
      </c>
      <c r="T238" s="1">
        <f t="shared" si="63"/>
        <v>-200466.66666666814</v>
      </c>
      <c r="U238" s="1">
        <f t="shared" si="50"/>
        <v>-308.15722222222428</v>
      </c>
      <c r="V238" s="1">
        <f t="shared" si="58"/>
        <v>602208.89537600044</v>
      </c>
      <c r="W238" s="1">
        <f t="shared" si="59"/>
        <v>724181.70139404736</v>
      </c>
    </row>
    <row r="239" spans="1:23" x14ac:dyDescent="0.25">
      <c r="A239" s="3">
        <v>229</v>
      </c>
      <c r="B239" s="1">
        <f t="shared" si="60"/>
        <v>-118177.66070560562</v>
      </c>
      <c r="C239" s="1">
        <f t="shared" si="48"/>
        <v>-166.43353882706126</v>
      </c>
      <c r="D239" s="1">
        <f t="shared" si="51"/>
        <v>603965.33798751375</v>
      </c>
      <c r="E239" s="1">
        <f t="shared" si="52"/>
        <v>600605.3884396496</v>
      </c>
      <c r="G239" s="3">
        <v>229</v>
      </c>
      <c r="H239" s="1">
        <f t="shared" si="61"/>
        <v>-101525</v>
      </c>
      <c r="I239" s="1">
        <f t="shared" si="53"/>
        <v>-142.98104166666664</v>
      </c>
      <c r="J239" s="1">
        <f t="shared" si="54"/>
        <v>603965.33798751375</v>
      </c>
      <c r="K239" s="1">
        <f t="shared" si="55"/>
        <v>561964.67136503593</v>
      </c>
      <c r="M239" s="3">
        <v>229</v>
      </c>
      <c r="N239" s="1">
        <f t="shared" si="62"/>
        <v>-207523.40475804571</v>
      </c>
      <c r="O239" s="1">
        <f t="shared" si="49"/>
        <v>-318.09546170091437</v>
      </c>
      <c r="P239" s="1">
        <f t="shared" si="56"/>
        <v>603965.33798751375</v>
      </c>
      <c r="Q239" s="1">
        <f t="shared" si="57"/>
        <v>746427.63011126919</v>
      </c>
      <c r="S239" s="3">
        <v>229</v>
      </c>
      <c r="T239" s="1">
        <f t="shared" si="63"/>
        <v>-200122.2222222237</v>
      </c>
      <c r="U239" s="1">
        <f t="shared" si="50"/>
        <v>-307.67212962963174</v>
      </c>
      <c r="V239" s="1">
        <f t="shared" si="58"/>
        <v>603965.33798751375</v>
      </c>
      <c r="W239" s="1">
        <f t="shared" si="59"/>
        <v>729253.97807810514</v>
      </c>
    </row>
    <row r="240" spans="1:23" x14ac:dyDescent="0.25">
      <c r="A240" s="3">
        <v>230</v>
      </c>
      <c r="B240" s="1">
        <f t="shared" si="60"/>
        <v>-117355.56728152478</v>
      </c>
      <c r="C240" s="1">
        <f t="shared" si="48"/>
        <v>-165.27575725481407</v>
      </c>
      <c r="D240" s="1">
        <f t="shared" si="51"/>
        <v>605726.90355664399</v>
      </c>
      <c r="E240" s="1">
        <f t="shared" si="52"/>
        <v>604620.39290930633</v>
      </c>
      <c r="G240" s="3">
        <v>230</v>
      </c>
      <c r="H240" s="1">
        <f t="shared" si="61"/>
        <v>-100750</v>
      </c>
      <c r="I240" s="1">
        <f t="shared" si="53"/>
        <v>-141.88958333333332</v>
      </c>
      <c r="J240" s="1">
        <f t="shared" si="54"/>
        <v>605726.90355664399</v>
      </c>
      <c r="K240" s="1">
        <f t="shared" si="55"/>
        <v>565825.909031332</v>
      </c>
      <c r="M240" s="3">
        <v>230</v>
      </c>
      <c r="N240" s="1">
        <f t="shared" si="62"/>
        <v>-207158.02990289868</v>
      </c>
      <c r="O240" s="1">
        <f t="shared" si="49"/>
        <v>-317.58089211324898</v>
      </c>
      <c r="P240" s="1">
        <f t="shared" si="56"/>
        <v>605726.90355664399</v>
      </c>
      <c r="Q240" s="1">
        <f t="shared" si="57"/>
        <v>751598.32097007032</v>
      </c>
      <c r="S240" s="3">
        <v>230</v>
      </c>
      <c r="T240" s="1">
        <f t="shared" si="63"/>
        <v>-199777.77777777927</v>
      </c>
      <c r="U240" s="1">
        <f t="shared" si="50"/>
        <v>-307.18703703703915</v>
      </c>
      <c r="V240" s="1">
        <f t="shared" si="58"/>
        <v>605726.90355664399</v>
      </c>
      <c r="W240" s="1">
        <f t="shared" si="59"/>
        <v>734356.32813541265</v>
      </c>
    </row>
    <row r="241" spans="1:23" x14ac:dyDescent="0.25">
      <c r="A241" s="3">
        <v>231</v>
      </c>
      <c r="B241" s="1">
        <f t="shared" si="60"/>
        <v>-116532.3160758717</v>
      </c>
      <c r="C241" s="1">
        <f t="shared" si="48"/>
        <v>-164.11634514018596</v>
      </c>
      <c r="D241" s="1">
        <f t="shared" si="51"/>
        <v>607493.60702535091</v>
      </c>
      <c r="E241" s="1">
        <f t="shared" si="52"/>
        <v>608658.81823836942</v>
      </c>
      <c r="G241" s="3">
        <v>231</v>
      </c>
      <c r="H241" s="1">
        <f t="shared" si="61"/>
        <v>-99975</v>
      </c>
      <c r="I241" s="1">
        <f t="shared" si="53"/>
        <v>-140.798125</v>
      </c>
      <c r="J241" s="1">
        <f t="shared" si="54"/>
        <v>607493.60702535091</v>
      </c>
      <c r="K241" s="1">
        <f t="shared" si="55"/>
        <v>569710.76204234816</v>
      </c>
      <c r="M241" s="3">
        <v>231</v>
      </c>
      <c r="N241" s="1">
        <f t="shared" si="62"/>
        <v>-206792.14047816396</v>
      </c>
      <c r="O241" s="1">
        <f t="shared" si="49"/>
        <v>-317.0655978400809</v>
      </c>
      <c r="P241" s="1">
        <f t="shared" si="56"/>
        <v>607493.60702535091</v>
      </c>
      <c r="Q241" s="1">
        <f t="shared" si="57"/>
        <v>756799.1741922145</v>
      </c>
      <c r="S241" s="3">
        <v>231</v>
      </c>
      <c r="T241" s="1">
        <f t="shared" si="63"/>
        <v>-199433.33333333483</v>
      </c>
      <c r="U241" s="1">
        <f t="shared" si="50"/>
        <v>-306.70194444444655</v>
      </c>
      <c r="V241" s="1">
        <f t="shared" si="58"/>
        <v>607493.60702535091</v>
      </c>
      <c r="W241" s="1">
        <f t="shared" si="59"/>
        <v>739488.92699398031</v>
      </c>
    </row>
    <row r="242" spans="1:23" x14ac:dyDescent="0.25">
      <c r="A242" s="3">
        <v>232</v>
      </c>
      <c r="B242" s="1">
        <f t="shared" si="60"/>
        <v>-115707.90545810398</v>
      </c>
      <c r="C242" s="1">
        <f t="shared" si="48"/>
        <v>-162.95530018682976</v>
      </c>
      <c r="D242" s="1">
        <f t="shared" si="51"/>
        <v>609265.46337917482</v>
      </c>
      <c r="E242" s="1">
        <f t="shared" si="52"/>
        <v>612720.80104851874</v>
      </c>
      <c r="G242" s="3">
        <v>232</v>
      </c>
      <c r="H242" s="1">
        <f t="shared" si="61"/>
        <v>-99200</v>
      </c>
      <c r="I242" s="1">
        <f t="shared" si="53"/>
        <v>-139.70666666666665</v>
      </c>
      <c r="J242" s="1">
        <f t="shared" si="54"/>
        <v>609265.46337917482</v>
      </c>
      <c r="K242" s="1">
        <f t="shared" si="55"/>
        <v>573619.36815426184</v>
      </c>
      <c r="M242" s="3">
        <v>232</v>
      </c>
      <c r="N242" s="1">
        <f t="shared" si="62"/>
        <v>-206425.73575915609</v>
      </c>
      <c r="O242" s="1">
        <f t="shared" si="49"/>
        <v>-316.5495778608115</v>
      </c>
      <c r="P242" s="1">
        <f t="shared" si="56"/>
        <v>609265.46337917482</v>
      </c>
      <c r="Q242" s="1">
        <f t="shared" si="57"/>
        <v>762030.36572482123</v>
      </c>
      <c r="S242" s="3">
        <v>232</v>
      </c>
      <c r="T242" s="1">
        <f t="shared" si="63"/>
        <v>-199088.88888889039</v>
      </c>
      <c r="U242" s="1">
        <f t="shared" si="50"/>
        <v>-306.21685185185396</v>
      </c>
      <c r="V242" s="1">
        <f t="shared" si="58"/>
        <v>609265.46337917482</v>
      </c>
      <c r="W242" s="1">
        <f t="shared" si="59"/>
        <v>744651.95110514876</v>
      </c>
    </row>
    <row r="243" spans="1:23" x14ac:dyDescent="0.25">
      <c r="A243" s="3">
        <v>233</v>
      </c>
      <c r="B243" s="1">
        <f t="shared" si="60"/>
        <v>-114882.33379538292</v>
      </c>
      <c r="C243" s="1">
        <f t="shared" si="48"/>
        <v>-161.79262009516427</v>
      </c>
      <c r="D243" s="1">
        <f t="shared" si="51"/>
        <v>611042.48764736403</v>
      </c>
      <c r="E243" s="1">
        <f t="shared" si="52"/>
        <v>616806.4787583939</v>
      </c>
      <c r="G243" s="3">
        <v>233</v>
      </c>
      <c r="H243" s="1">
        <f t="shared" si="61"/>
        <v>-98425</v>
      </c>
      <c r="I243" s="1">
        <f t="shared" si="53"/>
        <v>-138.61520833333333</v>
      </c>
      <c r="J243" s="1">
        <f t="shared" si="54"/>
        <v>611042.48764736403</v>
      </c>
      <c r="K243" s="1">
        <f t="shared" si="55"/>
        <v>577551.86592682835</v>
      </c>
      <c r="M243" s="3">
        <v>233</v>
      </c>
      <c r="N243" s="1">
        <f t="shared" si="62"/>
        <v>-206058.81502016893</v>
      </c>
      <c r="O243" s="1">
        <f t="shared" si="49"/>
        <v>-316.03283115340457</v>
      </c>
      <c r="P243" s="1">
        <f t="shared" si="56"/>
        <v>611042.48764736403</v>
      </c>
      <c r="Q243" s="1">
        <f t="shared" si="57"/>
        <v>767292.07254136808</v>
      </c>
      <c r="S243" s="3">
        <v>233</v>
      </c>
      <c r="T243" s="1">
        <f t="shared" si="63"/>
        <v>-198744.44444444595</v>
      </c>
      <c r="U243" s="1">
        <f t="shared" si="50"/>
        <v>-305.73175925926137</v>
      </c>
      <c r="V243" s="1">
        <f t="shared" si="58"/>
        <v>611042.48764736403</v>
      </c>
      <c r="W243" s="1">
        <f t="shared" si="59"/>
        <v>749845.57794955838</v>
      </c>
    </row>
    <row r="244" spans="1:23" x14ac:dyDescent="0.25">
      <c r="A244" s="3">
        <v>234</v>
      </c>
      <c r="B244" s="1">
        <f t="shared" si="60"/>
        <v>-114055.59945257018</v>
      </c>
      <c r="C244" s="1">
        <f t="shared" si="48"/>
        <v>-160.62830256236967</v>
      </c>
      <c r="D244" s="1">
        <f t="shared" si="51"/>
        <v>612824.69490300224</v>
      </c>
      <c r="E244" s="1">
        <f t="shared" si="52"/>
        <v>620915.9895882433</v>
      </c>
      <c r="G244" s="3">
        <v>234</v>
      </c>
      <c r="H244" s="1">
        <f t="shared" si="61"/>
        <v>-97650</v>
      </c>
      <c r="I244" s="1">
        <f t="shared" si="53"/>
        <v>-137.52374999999998</v>
      </c>
      <c r="J244" s="1">
        <f t="shared" si="54"/>
        <v>612824.69490300224</v>
      </c>
      <c r="K244" s="1">
        <f t="shared" si="55"/>
        <v>581508.39472806815</v>
      </c>
      <c r="M244" s="3">
        <v>234</v>
      </c>
      <c r="N244" s="1">
        <f t="shared" si="62"/>
        <v>-205691.37753447436</v>
      </c>
      <c r="O244" s="1">
        <f t="shared" si="49"/>
        <v>-315.51535669438471</v>
      </c>
      <c r="P244" s="1">
        <f t="shared" si="56"/>
        <v>612824.69490300224</v>
      </c>
      <c r="Q244" s="1">
        <f t="shared" si="57"/>
        <v>772584.47264767822</v>
      </c>
      <c r="S244" s="3">
        <v>234</v>
      </c>
      <c r="T244" s="1">
        <f t="shared" si="63"/>
        <v>-198400.00000000151</v>
      </c>
      <c r="U244" s="1">
        <f t="shared" si="50"/>
        <v>-305.24666666666877</v>
      </c>
      <c r="V244" s="1">
        <f t="shared" si="58"/>
        <v>612824.69490300224</v>
      </c>
      <c r="W244" s="1">
        <f t="shared" si="59"/>
        <v>755069.98604315298</v>
      </c>
    </row>
    <row r="245" spans="1:23" x14ac:dyDescent="0.25">
      <c r="A245" s="3">
        <v>235</v>
      </c>
      <c r="B245" s="1">
        <f t="shared" si="60"/>
        <v>-113227.70079222466</v>
      </c>
      <c r="C245" s="1">
        <f t="shared" si="48"/>
        <v>-159.46234528238304</v>
      </c>
      <c r="D245" s="1">
        <f t="shared" si="51"/>
        <v>614612.10026313597</v>
      </c>
      <c r="E245" s="1">
        <f t="shared" si="52"/>
        <v>625049.47256460018</v>
      </c>
      <c r="G245" s="3">
        <v>235</v>
      </c>
      <c r="H245" s="1">
        <f t="shared" si="61"/>
        <v>-96875</v>
      </c>
      <c r="I245" s="1">
        <f t="shared" si="53"/>
        <v>-136.43229166666666</v>
      </c>
      <c r="J245" s="1">
        <f t="shared" si="54"/>
        <v>614612.10026313597</v>
      </c>
      <c r="K245" s="1">
        <f t="shared" si="55"/>
        <v>585489.09473898192</v>
      </c>
      <c r="M245" s="3">
        <v>235</v>
      </c>
      <c r="N245" s="1">
        <f t="shared" si="62"/>
        <v>-205323.42257432078</v>
      </c>
      <c r="O245" s="1">
        <f t="shared" si="49"/>
        <v>-314.9971534588351</v>
      </c>
      <c r="P245" s="1">
        <f t="shared" si="56"/>
        <v>614612.10026313597</v>
      </c>
      <c r="Q245" s="1">
        <f t="shared" si="57"/>
        <v>777907.74508794176</v>
      </c>
      <c r="S245" s="3">
        <v>235</v>
      </c>
      <c r="T245" s="1">
        <f t="shared" si="63"/>
        <v>-198055.55555555708</v>
      </c>
      <c r="U245" s="1">
        <f t="shared" si="50"/>
        <v>-304.76157407407618</v>
      </c>
      <c r="V245" s="1">
        <f t="shared" si="58"/>
        <v>614612.10026313597</v>
      </c>
      <c r="W245" s="1">
        <f t="shared" si="59"/>
        <v>760325.35494321957</v>
      </c>
    </row>
    <row r="246" spans="1:23" x14ac:dyDescent="0.25">
      <c r="A246" s="3">
        <v>236</v>
      </c>
      <c r="B246" s="1">
        <f t="shared" si="60"/>
        <v>-112398.63617459915</v>
      </c>
      <c r="C246" s="1">
        <f t="shared" si="48"/>
        <v>-158.29474594589377</v>
      </c>
      <c r="D246" s="1">
        <f t="shared" si="51"/>
        <v>616404.7188889035</v>
      </c>
      <c r="E246" s="1">
        <f t="shared" si="52"/>
        <v>629207.06752498588</v>
      </c>
      <c r="G246" s="3">
        <v>236</v>
      </c>
      <c r="H246" s="1">
        <f t="shared" si="61"/>
        <v>-96100</v>
      </c>
      <c r="I246" s="1">
        <f t="shared" si="53"/>
        <v>-135.34083333333334</v>
      </c>
      <c r="J246" s="1">
        <f t="shared" si="54"/>
        <v>616404.7188889035</v>
      </c>
      <c r="K246" s="1">
        <f t="shared" si="55"/>
        <v>589494.10695829266</v>
      </c>
      <c r="M246" s="3">
        <v>236</v>
      </c>
      <c r="N246" s="1">
        <f t="shared" si="62"/>
        <v>-204954.94941093164</v>
      </c>
      <c r="O246" s="1">
        <f t="shared" si="49"/>
        <v>-314.47822042039536</v>
      </c>
      <c r="P246" s="1">
        <f t="shared" si="56"/>
        <v>616404.7188889035</v>
      </c>
      <c r="Q246" s="1">
        <f t="shared" si="57"/>
        <v>783262.0699507735</v>
      </c>
      <c r="S246" s="3">
        <v>236</v>
      </c>
      <c r="T246" s="1">
        <f t="shared" si="63"/>
        <v>-197711.11111111264</v>
      </c>
      <c r="U246" s="1">
        <f t="shared" si="50"/>
        <v>-304.27648148148364</v>
      </c>
      <c r="V246" s="1">
        <f t="shared" si="58"/>
        <v>616404.7188889035</v>
      </c>
      <c r="W246" s="1">
        <f t="shared" si="59"/>
        <v>765611.86525446235</v>
      </c>
    </row>
    <row r="247" spans="1:23" x14ac:dyDescent="0.25">
      <c r="A247" s="3">
        <v>237</v>
      </c>
      <c r="B247" s="1">
        <f t="shared" si="60"/>
        <v>-111568.40395763714</v>
      </c>
      <c r="C247" s="1">
        <f t="shared" si="48"/>
        <v>-157.12550224033896</v>
      </c>
      <c r="D247" s="1">
        <f t="shared" si="51"/>
        <v>618202.56598566286</v>
      </c>
      <c r="E247" s="1">
        <f t="shared" si="52"/>
        <v>633388.91512264044</v>
      </c>
      <c r="G247" s="3">
        <v>237</v>
      </c>
      <c r="H247" s="1">
        <f t="shared" si="61"/>
        <v>-95325</v>
      </c>
      <c r="I247" s="1">
        <f t="shared" si="53"/>
        <v>-134.24937499999999</v>
      </c>
      <c r="J247" s="1">
        <f t="shared" si="54"/>
        <v>618202.56598566286</v>
      </c>
      <c r="K247" s="1">
        <f t="shared" si="55"/>
        <v>593523.57320721599</v>
      </c>
      <c r="M247" s="3">
        <v>237</v>
      </c>
      <c r="N247" s="1">
        <f t="shared" si="62"/>
        <v>-204585.95731450408</v>
      </c>
      <c r="O247" s="1">
        <f t="shared" si="49"/>
        <v>-313.9585565512599</v>
      </c>
      <c r="P247" s="1">
        <f t="shared" si="56"/>
        <v>618202.56598566286</v>
      </c>
      <c r="Q247" s="1">
        <f t="shared" si="57"/>
        <v>788647.6283753051</v>
      </c>
      <c r="S247" s="3">
        <v>237</v>
      </c>
      <c r="T247" s="1">
        <f t="shared" si="63"/>
        <v>-197366.6666666682</v>
      </c>
      <c r="U247" s="1">
        <f t="shared" si="50"/>
        <v>-303.79138888889105</v>
      </c>
      <c r="V247" s="1">
        <f t="shared" si="58"/>
        <v>618202.56598566286</v>
      </c>
      <c r="W247" s="1">
        <f t="shared" si="59"/>
        <v>770929.69863511343</v>
      </c>
    </row>
    <row r="248" spans="1:23" x14ac:dyDescent="0.25">
      <c r="A248" s="3">
        <v>238</v>
      </c>
      <c r="B248" s="1">
        <f t="shared" si="60"/>
        <v>-110737.00249696958</v>
      </c>
      <c r="C248" s="1">
        <f t="shared" si="48"/>
        <v>-155.95461184989881</v>
      </c>
      <c r="D248" s="1">
        <f t="shared" si="51"/>
        <v>620005.65680312109</v>
      </c>
      <c r="E248" s="1">
        <f t="shared" si="52"/>
        <v>637595.15683128138</v>
      </c>
      <c r="G248" s="3">
        <v>238</v>
      </c>
      <c r="H248" s="1">
        <f t="shared" si="61"/>
        <v>-94550</v>
      </c>
      <c r="I248" s="1">
        <f t="shared" si="53"/>
        <v>-133.15791666666664</v>
      </c>
      <c r="J248" s="1">
        <f t="shared" si="54"/>
        <v>620005.65680312109</v>
      </c>
      <c r="K248" s="1">
        <f t="shared" si="55"/>
        <v>597577.63613425801</v>
      </c>
      <c r="M248" s="3">
        <v>238</v>
      </c>
      <c r="N248" s="1">
        <f t="shared" si="62"/>
        <v>-204216.44555420737</v>
      </c>
      <c r="O248" s="1">
        <f t="shared" si="49"/>
        <v>-313.4381608221754</v>
      </c>
      <c r="P248" s="1">
        <f t="shared" si="56"/>
        <v>620005.65680312109</v>
      </c>
      <c r="Q248" s="1">
        <f t="shared" si="57"/>
        <v>794064.60255731316</v>
      </c>
      <c r="S248" s="3">
        <v>238</v>
      </c>
      <c r="T248" s="1">
        <f t="shared" si="63"/>
        <v>-197022.22222222376</v>
      </c>
      <c r="U248" s="1">
        <f t="shared" si="50"/>
        <v>-303.30629629629846</v>
      </c>
      <c r="V248" s="1">
        <f t="shared" si="58"/>
        <v>620005.65680312109</v>
      </c>
      <c r="W248" s="1">
        <f t="shared" si="59"/>
        <v>776279.03780307749</v>
      </c>
    </row>
    <row r="249" spans="1:23" x14ac:dyDescent="0.25">
      <c r="A249" s="3">
        <v>239</v>
      </c>
      <c r="B249" s="1">
        <f t="shared" si="60"/>
        <v>-109904.43014591158</v>
      </c>
      <c r="C249" s="1">
        <f t="shared" si="48"/>
        <v>-154.78207245549211</v>
      </c>
      <c r="D249" s="1">
        <f t="shared" si="51"/>
        <v>621814.00663546356</v>
      </c>
      <c r="E249" s="1">
        <f t="shared" si="52"/>
        <v>641825.93494988931</v>
      </c>
      <c r="G249" s="3">
        <v>239</v>
      </c>
      <c r="H249" s="1">
        <f t="shared" si="61"/>
        <v>-93775</v>
      </c>
      <c r="I249" s="1">
        <f t="shared" si="53"/>
        <v>-132.06645833333332</v>
      </c>
      <c r="J249" s="1">
        <f t="shared" si="54"/>
        <v>621814.00663546356</v>
      </c>
      <c r="K249" s="1">
        <f t="shared" si="55"/>
        <v>601656.43922004127</v>
      </c>
      <c r="M249" s="3">
        <v>239</v>
      </c>
      <c r="N249" s="1">
        <f t="shared" si="62"/>
        <v>-203846.41339818158</v>
      </c>
      <c r="O249" s="1">
        <f t="shared" si="49"/>
        <v>-312.91703220243903</v>
      </c>
      <c r="P249" s="1">
        <f t="shared" si="56"/>
        <v>621814.00663546356</v>
      </c>
      <c r="Q249" s="1">
        <f t="shared" si="57"/>
        <v>799513.17575538298</v>
      </c>
      <c r="S249" s="3">
        <v>239</v>
      </c>
      <c r="T249" s="1">
        <f t="shared" si="63"/>
        <v>-196677.77777777932</v>
      </c>
      <c r="U249" s="1">
        <f t="shared" si="50"/>
        <v>-302.82120370370586</v>
      </c>
      <c r="V249" s="1">
        <f t="shared" si="58"/>
        <v>621814.00663546356</v>
      </c>
      <c r="W249" s="1">
        <f t="shared" si="59"/>
        <v>781660.0665421139</v>
      </c>
    </row>
    <row r="250" spans="1:23" x14ac:dyDescent="0.25">
      <c r="A250" s="3">
        <v>240</v>
      </c>
      <c r="B250" s="1">
        <f t="shared" si="60"/>
        <v>-109070.68525545918</v>
      </c>
      <c r="C250" s="1">
        <f t="shared" si="48"/>
        <v>-153.60788173477167</v>
      </c>
      <c r="D250" s="1">
        <f t="shared" si="51"/>
        <v>623627.63082148368</v>
      </c>
      <c r="E250" s="1">
        <f t="shared" si="52"/>
        <v>646081.39260752243</v>
      </c>
      <c r="G250" s="3">
        <v>240</v>
      </c>
      <c r="H250" s="1">
        <f t="shared" si="61"/>
        <v>-93000</v>
      </c>
      <c r="I250" s="1">
        <f t="shared" si="53"/>
        <v>-130.97499999999999</v>
      </c>
      <c r="J250" s="1">
        <f t="shared" si="54"/>
        <v>623627.63082148368</v>
      </c>
      <c r="K250" s="1">
        <f t="shared" si="55"/>
        <v>605760.12678215816</v>
      </c>
      <c r="M250" s="3">
        <v>240</v>
      </c>
      <c r="N250" s="1">
        <f t="shared" si="62"/>
        <v>-203475.86011353607</v>
      </c>
      <c r="O250" s="1">
        <f t="shared" si="49"/>
        <v>-312.39516965989662</v>
      </c>
      <c r="P250" s="1">
        <f t="shared" si="56"/>
        <v>623627.63082148368</v>
      </c>
      <c r="Q250" s="1">
        <f t="shared" si="57"/>
        <v>804993.53229710821</v>
      </c>
      <c r="S250" s="3">
        <v>240</v>
      </c>
      <c r="T250" s="1">
        <f t="shared" si="63"/>
        <v>-196333.33333333489</v>
      </c>
      <c r="U250" s="1">
        <f t="shared" si="50"/>
        <v>-302.33611111111327</v>
      </c>
      <c r="V250" s="1">
        <f t="shared" si="58"/>
        <v>623627.63082148368</v>
      </c>
      <c r="W250" s="1">
        <f t="shared" si="59"/>
        <v>787072.96970805398</v>
      </c>
    </row>
    <row r="251" spans="1:23" x14ac:dyDescent="0.25">
      <c r="A251" s="3">
        <v>241</v>
      </c>
      <c r="B251" s="1">
        <f t="shared" si="60"/>
        <v>-108235.76617428605</v>
      </c>
      <c r="C251" s="1">
        <f t="shared" si="48"/>
        <v>-152.4320373621195</v>
      </c>
      <c r="D251" s="1">
        <f t="shared" si="51"/>
        <v>625446.544744713</v>
      </c>
      <c r="E251" s="1">
        <f t="shared" si="52"/>
        <v>650361.67376815842</v>
      </c>
      <c r="G251" s="3">
        <v>241</v>
      </c>
      <c r="H251" s="1">
        <f t="shared" si="61"/>
        <v>-92225</v>
      </c>
      <c r="I251" s="1">
        <f t="shared" si="53"/>
        <v>-129.88354166666664</v>
      </c>
      <c r="J251" s="1">
        <f t="shared" si="54"/>
        <v>625446.544744713</v>
      </c>
      <c r="K251" s="1">
        <f t="shared" si="55"/>
        <v>609888.84398005414</v>
      </c>
      <c r="M251" s="3">
        <v>241</v>
      </c>
      <c r="N251" s="1">
        <f t="shared" si="62"/>
        <v>-203104.784966348</v>
      </c>
      <c r="O251" s="1">
        <f t="shared" si="49"/>
        <v>-311.87257216094008</v>
      </c>
      <c r="P251" s="1">
        <f t="shared" si="56"/>
        <v>625446.544744713</v>
      </c>
      <c r="Q251" s="1">
        <f t="shared" si="57"/>
        <v>810505.85758532677</v>
      </c>
      <c r="S251" s="3">
        <v>241</v>
      </c>
      <c r="T251" s="1">
        <f t="shared" si="63"/>
        <v>-195988.88888889045</v>
      </c>
      <c r="U251" s="1">
        <f t="shared" si="50"/>
        <v>-301.85101851852073</v>
      </c>
      <c r="V251" s="1">
        <f t="shared" si="58"/>
        <v>625446.544744713</v>
      </c>
      <c r="W251" s="1">
        <f t="shared" si="59"/>
        <v>792517.9332350546</v>
      </c>
    </row>
    <row r="252" spans="1:23" x14ac:dyDescent="0.25">
      <c r="A252" s="3">
        <v>242</v>
      </c>
      <c r="B252" s="1">
        <f t="shared" si="60"/>
        <v>-107399.67124874027</v>
      </c>
      <c r="C252" s="1">
        <f t="shared" si="48"/>
        <v>-151.25453700864253</v>
      </c>
      <c r="D252" s="1">
        <f t="shared" si="51"/>
        <v>627270.76383355178</v>
      </c>
      <c r="E252" s="1">
        <f t="shared" si="52"/>
        <v>654666.92323556484</v>
      </c>
      <c r="G252" s="3">
        <v>242</v>
      </c>
      <c r="H252" s="1">
        <f t="shared" si="61"/>
        <v>-91450</v>
      </c>
      <c r="I252" s="1">
        <f t="shared" si="53"/>
        <v>-128.79208333333332</v>
      </c>
      <c r="J252" s="1">
        <f t="shared" si="54"/>
        <v>627270.76383355178</v>
      </c>
      <c r="K252" s="1">
        <f t="shared" si="55"/>
        <v>614042.73681993783</v>
      </c>
      <c r="M252" s="3">
        <v>242</v>
      </c>
      <c r="N252" s="1">
        <f t="shared" si="62"/>
        <v>-202733.18722166098</v>
      </c>
      <c r="O252" s="1">
        <f t="shared" si="49"/>
        <v>-311.34923867050588</v>
      </c>
      <c r="P252" s="1">
        <f t="shared" si="56"/>
        <v>627270.76383355178</v>
      </c>
      <c r="Q252" s="1">
        <f t="shared" si="57"/>
        <v>816050.33810439333</v>
      </c>
      <c r="S252" s="3">
        <v>242</v>
      </c>
      <c r="T252" s="1">
        <f t="shared" si="63"/>
        <v>-195644.44444444601</v>
      </c>
      <c r="U252" s="1">
        <f t="shared" si="50"/>
        <v>-301.36592592592814</v>
      </c>
      <c r="V252" s="1">
        <f t="shared" si="58"/>
        <v>627270.76383355178</v>
      </c>
      <c r="W252" s="1">
        <f t="shared" si="59"/>
        <v>797995.14414188871</v>
      </c>
    </row>
    <row r="253" spans="1:23" x14ac:dyDescent="0.25">
      <c r="A253" s="3">
        <v>243</v>
      </c>
      <c r="B253" s="1">
        <f t="shared" si="60"/>
        <v>-106562.39882284102</v>
      </c>
      <c r="C253" s="1">
        <f t="shared" si="48"/>
        <v>-150.07537834216774</v>
      </c>
      <c r="D253" s="1">
        <f t="shared" si="51"/>
        <v>629100.30356139969</v>
      </c>
      <c r="E253" s="1">
        <f t="shared" si="52"/>
        <v>658997.28665819776</v>
      </c>
      <c r="G253" s="3">
        <v>243</v>
      </c>
      <c r="H253" s="1">
        <f t="shared" si="61"/>
        <v>-90675</v>
      </c>
      <c r="I253" s="1">
        <f t="shared" si="53"/>
        <v>-127.70062499999999</v>
      </c>
      <c r="J253" s="1">
        <f t="shared" si="54"/>
        <v>629100.30356139969</v>
      </c>
      <c r="K253" s="1">
        <f t="shared" si="55"/>
        <v>618221.95215972071</v>
      </c>
      <c r="M253" s="3">
        <v>243</v>
      </c>
      <c r="N253" s="1">
        <f t="shared" si="62"/>
        <v>-202361.06614348353</v>
      </c>
      <c r="O253" s="1">
        <f t="shared" si="49"/>
        <v>-310.82516815207265</v>
      </c>
      <c r="P253" s="1">
        <f t="shared" si="56"/>
        <v>629100.30356139969</v>
      </c>
      <c r="Q253" s="1">
        <f t="shared" si="57"/>
        <v>821627.16142648773</v>
      </c>
      <c r="S253" s="3">
        <v>243</v>
      </c>
      <c r="T253" s="1">
        <f t="shared" si="63"/>
        <v>-195300.00000000157</v>
      </c>
      <c r="U253" s="1">
        <f t="shared" si="50"/>
        <v>-300.88083333333554</v>
      </c>
      <c r="V253" s="1">
        <f t="shared" si="58"/>
        <v>629100.30356139969</v>
      </c>
      <c r="W253" s="1">
        <f t="shared" si="59"/>
        <v>803504.79053827189</v>
      </c>
    </row>
    <row r="254" spans="1:23" x14ac:dyDescent="0.25">
      <c r="A254" s="3">
        <v>244</v>
      </c>
      <c r="B254" s="1">
        <f t="shared" si="60"/>
        <v>-105723.94723827529</v>
      </c>
      <c r="C254" s="1">
        <f t="shared" si="48"/>
        <v>-148.89455902723768</v>
      </c>
      <c r="D254" s="1">
        <f t="shared" si="51"/>
        <v>630935.17944678711</v>
      </c>
      <c r="E254" s="1">
        <f t="shared" si="52"/>
        <v>663352.91053412936</v>
      </c>
      <c r="G254" s="3">
        <v>244</v>
      </c>
      <c r="H254" s="1">
        <f t="shared" si="61"/>
        <v>-89900</v>
      </c>
      <c r="I254" s="1">
        <f t="shared" si="53"/>
        <v>-126.60916666666667</v>
      </c>
      <c r="J254" s="1">
        <f t="shared" si="54"/>
        <v>630935.17944678711</v>
      </c>
      <c r="K254" s="1">
        <f t="shared" si="55"/>
        <v>622426.63771398575</v>
      </c>
      <c r="M254" s="3">
        <v>244</v>
      </c>
      <c r="N254" s="1">
        <f t="shared" si="62"/>
        <v>-201988.42099478765</v>
      </c>
      <c r="O254" s="1">
        <f t="shared" si="49"/>
        <v>-310.30035956765926</v>
      </c>
      <c r="P254" s="1">
        <f t="shared" si="56"/>
        <v>630935.17944678711</v>
      </c>
      <c r="Q254" s="1">
        <f t="shared" si="57"/>
        <v>827236.51621796098</v>
      </c>
      <c r="S254" s="3">
        <v>244</v>
      </c>
      <c r="T254" s="1">
        <f t="shared" si="63"/>
        <v>-194955.55555555713</v>
      </c>
      <c r="U254" s="1">
        <f t="shared" si="50"/>
        <v>-300.39574074074295</v>
      </c>
      <c r="V254" s="1">
        <f t="shared" si="58"/>
        <v>630935.17944678711</v>
      </c>
      <c r="W254" s="1">
        <f t="shared" si="59"/>
        <v>809047.06163122668</v>
      </c>
    </row>
    <row r="255" spans="1:23" x14ac:dyDescent="0.25">
      <c r="A255" s="3">
        <v>245</v>
      </c>
      <c r="B255" s="1">
        <f t="shared" si="60"/>
        <v>-104884.31483439462</v>
      </c>
      <c r="C255" s="1">
        <f t="shared" si="48"/>
        <v>-147.71207672510573</v>
      </c>
      <c r="D255" s="1">
        <f t="shared" si="51"/>
        <v>632775.40705350693</v>
      </c>
      <c r="E255" s="1">
        <f t="shared" si="52"/>
        <v>667733.9422160039</v>
      </c>
      <c r="G255" s="3">
        <v>245</v>
      </c>
      <c r="H255" s="1">
        <f t="shared" si="61"/>
        <v>-89125</v>
      </c>
      <c r="I255" s="1">
        <f t="shared" si="53"/>
        <v>-125.51770833333332</v>
      </c>
      <c r="J255" s="1">
        <f t="shared" si="54"/>
        <v>632775.40705350693</v>
      </c>
      <c r="K255" s="1">
        <f t="shared" si="55"/>
        <v>626656.94205898407</v>
      </c>
      <c r="M255" s="3">
        <v>245</v>
      </c>
      <c r="N255" s="1">
        <f t="shared" si="62"/>
        <v>-201615.25103750735</v>
      </c>
      <c r="O255" s="1">
        <f t="shared" si="49"/>
        <v>-309.77481187782286</v>
      </c>
      <c r="P255" s="1">
        <f t="shared" si="56"/>
        <v>632775.40705350693</v>
      </c>
      <c r="Q255" s="1">
        <f t="shared" si="57"/>
        <v>832878.59224571788</v>
      </c>
      <c r="S255" s="3">
        <v>245</v>
      </c>
      <c r="T255" s="1">
        <f t="shared" si="63"/>
        <v>-194611.1111111127</v>
      </c>
      <c r="U255" s="1">
        <f t="shared" si="50"/>
        <v>-299.91064814815036</v>
      </c>
      <c r="V255" s="1">
        <f t="shared" si="58"/>
        <v>632775.40705350693</v>
      </c>
      <c r="W255" s="1">
        <f t="shared" si="59"/>
        <v>814622.14773148287</v>
      </c>
    </row>
    <row r="256" spans="1:23" x14ac:dyDescent="0.25">
      <c r="A256" s="3">
        <v>246</v>
      </c>
      <c r="B256" s="1">
        <f t="shared" si="60"/>
        <v>-104043.49994821183</v>
      </c>
      <c r="C256" s="1">
        <f t="shared" si="48"/>
        <v>-146.52792909373164</v>
      </c>
      <c r="D256" s="1">
        <f t="shared" si="51"/>
        <v>634621.00199074636</v>
      </c>
      <c r="E256" s="1">
        <f t="shared" si="52"/>
        <v>672140.52991602279</v>
      </c>
      <c r="G256" s="3">
        <v>246</v>
      </c>
      <c r="H256" s="1">
        <f t="shared" si="61"/>
        <v>-88350</v>
      </c>
      <c r="I256" s="1">
        <f t="shared" si="53"/>
        <v>-124.42624999999998</v>
      </c>
      <c r="J256" s="1">
        <f t="shared" si="54"/>
        <v>634621.00199074636</v>
      </c>
      <c r="K256" s="1">
        <f t="shared" si="55"/>
        <v>630913.01463766152</v>
      </c>
      <c r="M256" s="3">
        <v>246</v>
      </c>
      <c r="N256" s="1">
        <f t="shared" si="62"/>
        <v>-201241.5555325372</v>
      </c>
      <c r="O256" s="1">
        <f t="shared" si="49"/>
        <v>-309.24852404165654</v>
      </c>
      <c r="P256" s="1">
        <f t="shared" si="56"/>
        <v>634621.00199074636</v>
      </c>
      <c r="Q256" s="1">
        <f t="shared" si="57"/>
        <v>838553.58038363664</v>
      </c>
      <c r="S256" s="3">
        <v>246</v>
      </c>
      <c r="T256" s="1">
        <f t="shared" si="63"/>
        <v>-194266.66666666826</v>
      </c>
      <c r="U256" s="1">
        <f t="shared" si="50"/>
        <v>-299.42555555555782</v>
      </c>
      <c r="V256" s="1">
        <f t="shared" si="58"/>
        <v>634621.00199074636</v>
      </c>
      <c r="W256" s="1">
        <f t="shared" si="59"/>
        <v>820230.24025991641</v>
      </c>
    </row>
    <row r="257" spans="1:23" x14ac:dyDescent="0.25">
      <c r="A257" s="3">
        <v>247</v>
      </c>
      <c r="B257" s="1">
        <f t="shared" si="60"/>
        <v>-103201.50091439766</v>
      </c>
      <c r="C257" s="1">
        <f t="shared" si="48"/>
        <v>-145.3421137877767</v>
      </c>
      <c r="D257" s="1">
        <f t="shared" si="51"/>
        <v>636471.97991321934</v>
      </c>
      <c r="E257" s="1">
        <f t="shared" si="52"/>
        <v>676572.82271095843</v>
      </c>
      <c r="G257" s="3">
        <v>247</v>
      </c>
      <c r="H257" s="1">
        <f t="shared" si="61"/>
        <v>-87575</v>
      </c>
      <c r="I257" s="1">
        <f t="shared" si="53"/>
        <v>-123.33479166666666</v>
      </c>
      <c r="J257" s="1">
        <f t="shared" si="54"/>
        <v>636471.97991321934</v>
      </c>
      <c r="K257" s="1">
        <f t="shared" si="55"/>
        <v>635195.00576471456</v>
      </c>
      <c r="M257" s="3">
        <v>247</v>
      </c>
      <c r="N257" s="1">
        <f t="shared" si="62"/>
        <v>-200867.33373973088</v>
      </c>
      <c r="O257" s="1">
        <f t="shared" si="49"/>
        <v>-308.72149501678763</v>
      </c>
      <c r="P257" s="1">
        <f t="shared" si="56"/>
        <v>636471.97991321934</v>
      </c>
      <c r="Q257" s="1">
        <f t="shared" si="57"/>
        <v>844261.67261902662</v>
      </c>
      <c r="S257" s="3">
        <v>247</v>
      </c>
      <c r="T257" s="1">
        <f t="shared" si="63"/>
        <v>-193922.22222222382</v>
      </c>
      <c r="U257" s="1">
        <f t="shared" si="50"/>
        <v>-298.94046296296523</v>
      </c>
      <c r="V257" s="1">
        <f t="shared" si="58"/>
        <v>636471.97991321934</v>
      </c>
      <c r="W257" s="1">
        <f t="shared" si="59"/>
        <v>825871.53175402514</v>
      </c>
    </row>
    <row r="258" spans="1:23" x14ac:dyDescent="0.25">
      <c r="A258" s="3">
        <v>248</v>
      </c>
      <c r="B258" s="1">
        <f t="shared" si="60"/>
        <v>-102358.31606527754</v>
      </c>
      <c r="C258" s="1">
        <f t="shared" si="48"/>
        <v>-144.15462845859921</v>
      </c>
      <c r="D258" s="1">
        <f t="shared" si="51"/>
        <v>638328.35652129957</v>
      </c>
      <c r="E258" s="1">
        <f t="shared" si="52"/>
        <v>681030.97054719785</v>
      </c>
      <c r="G258" s="3">
        <v>248</v>
      </c>
      <c r="H258" s="1">
        <f t="shared" si="61"/>
        <v>-86800</v>
      </c>
      <c r="I258" s="1">
        <f t="shared" si="53"/>
        <v>-122.24333333333333</v>
      </c>
      <c r="J258" s="1">
        <f t="shared" si="54"/>
        <v>638328.35652129957</v>
      </c>
      <c r="K258" s="1">
        <f t="shared" si="55"/>
        <v>639503.06663167547</v>
      </c>
      <c r="M258" s="3">
        <v>248</v>
      </c>
      <c r="N258" s="1">
        <f t="shared" si="62"/>
        <v>-200492.58491789972</v>
      </c>
      <c r="O258" s="1">
        <f t="shared" si="49"/>
        <v>-308.19372375937542</v>
      </c>
      <c r="P258" s="1">
        <f t="shared" si="56"/>
        <v>638328.35652129957</v>
      </c>
      <c r="Q258" s="1">
        <f t="shared" si="57"/>
        <v>850003.06205912307</v>
      </c>
      <c r="S258" s="3">
        <v>248</v>
      </c>
      <c r="T258" s="1">
        <f t="shared" si="63"/>
        <v>-193577.77777777938</v>
      </c>
      <c r="U258" s="1">
        <f t="shared" si="50"/>
        <v>-298.45537037037263</v>
      </c>
      <c r="V258" s="1">
        <f t="shared" si="58"/>
        <v>638328.35652129957</v>
      </c>
      <c r="W258" s="1">
        <f t="shared" si="59"/>
        <v>831546.21587444202</v>
      </c>
    </row>
    <row r="259" spans="1:23" x14ac:dyDescent="0.25">
      <c r="A259" s="3">
        <v>249</v>
      </c>
      <c r="B259" s="1">
        <f t="shared" si="60"/>
        <v>-101513.94373082824</v>
      </c>
      <c r="C259" s="1">
        <f t="shared" si="48"/>
        <v>-142.96547075424976</v>
      </c>
      <c r="D259" s="1">
        <f t="shared" si="51"/>
        <v>640190.1475611534</v>
      </c>
      <c r="E259" s="1">
        <f t="shared" si="52"/>
        <v>685515.12424581533</v>
      </c>
      <c r="G259" s="3">
        <v>249</v>
      </c>
      <c r="H259" s="1">
        <f t="shared" si="61"/>
        <v>-86025</v>
      </c>
      <c r="I259" s="1">
        <f t="shared" si="53"/>
        <v>-121.15187499999998</v>
      </c>
      <c r="J259" s="1">
        <f t="shared" si="54"/>
        <v>640190.1475611534</v>
      </c>
      <c r="K259" s="1">
        <f t="shared" si="55"/>
        <v>643837.34931202698</v>
      </c>
      <c r="M259" s="3">
        <v>249</v>
      </c>
      <c r="N259" s="1">
        <f t="shared" si="62"/>
        <v>-200117.30832481114</v>
      </c>
      <c r="O259" s="1">
        <f t="shared" si="49"/>
        <v>-307.66520922410899</v>
      </c>
      <c r="P259" s="1">
        <f t="shared" si="56"/>
        <v>640190.1475611534</v>
      </c>
      <c r="Q259" s="1">
        <f t="shared" si="57"/>
        <v>855777.9429376201</v>
      </c>
      <c r="S259" s="3">
        <v>249</v>
      </c>
      <c r="T259" s="1">
        <f t="shared" si="63"/>
        <v>-193233.33333333494</v>
      </c>
      <c r="U259" s="1">
        <f t="shared" si="50"/>
        <v>-297.97027777778004</v>
      </c>
      <c r="V259" s="1">
        <f t="shared" si="58"/>
        <v>640190.1475611534</v>
      </c>
      <c r="W259" s="1">
        <f t="shared" si="59"/>
        <v>837254.48741148738</v>
      </c>
    </row>
    <row r="260" spans="1:23" x14ac:dyDescent="0.25">
      <c r="A260" s="3">
        <v>250</v>
      </c>
      <c r="B260" s="1">
        <f t="shared" si="60"/>
        <v>-100668.38223867459</v>
      </c>
      <c r="C260" s="1">
        <f t="shared" si="48"/>
        <v>-141.7746383194667</v>
      </c>
      <c r="D260" s="1">
        <f t="shared" si="51"/>
        <v>642057.36882487347</v>
      </c>
      <c r="E260" s="1">
        <f t="shared" si="52"/>
        <v>690025.4355076747</v>
      </c>
      <c r="G260" s="3">
        <v>250</v>
      </c>
      <c r="H260" s="1">
        <f t="shared" si="61"/>
        <v>-85250</v>
      </c>
      <c r="I260" s="1">
        <f t="shared" si="53"/>
        <v>-120.06041666666665</v>
      </c>
      <c r="J260" s="1">
        <f t="shared" si="54"/>
        <v>642057.36882487347</v>
      </c>
      <c r="K260" s="1">
        <f t="shared" si="55"/>
        <v>648198.0067663471</v>
      </c>
      <c r="M260" s="3">
        <v>250</v>
      </c>
      <c r="N260" s="1">
        <f t="shared" si="62"/>
        <v>-199741.50321718727</v>
      </c>
      <c r="O260" s="1">
        <f t="shared" si="49"/>
        <v>-307.13595036420543</v>
      </c>
      <c r="P260" s="1">
        <f t="shared" si="56"/>
        <v>642057.36882487347</v>
      </c>
      <c r="Q260" s="1">
        <f t="shared" si="57"/>
        <v>861586.51062124164</v>
      </c>
      <c r="S260" s="3">
        <v>250</v>
      </c>
      <c r="T260" s="1">
        <f t="shared" si="63"/>
        <v>-192888.88888889051</v>
      </c>
      <c r="U260" s="1">
        <f t="shared" si="50"/>
        <v>-297.48518518518745</v>
      </c>
      <c r="V260" s="1">
        <f t="shared" si="58"/>
        <v>642057.36882487347</v>
      </c>
      <c r="W260" s="1">
        <f t="shared" si="59"/>
        <v>842996.542291758</v>
      </c>
    </row>
    <row r="261" spans="1:23" x14ac:dyDescent="0.25">
      <c r="A261" s="3">
        <v>251</v>
      </c>
      <c r="B261" s="1">
        <f t="shared" si="60"/>
        <v>-99821.629914086152</v>
      </c>
      <c r="C261" s="1">
        <f t="shared" si="48"/>
        <v>-140.58212879567131</v>
      </c>
      <c r="D261" s="1">
        <f t="shared" si="51"/>
        <v>643930.03615061264</v>
      </c>
      <c r="E261" s="1">
        <f t="shared" si="52"/>
        <v>694562.05691856158</v>
      </c>
      <c r="G261" s="3">
        <v>251</v>
      </c>
      <c r="H261" s="1">
        <f t="shared" si="61"/>
        <v>-84475</v>
      </c>
      <c r="I261" s="1">
        <f t="shared" si="53"/>
        <v>-118.96895833333332</v>
      </c>
      <c r="J261" s="1">
        <f t="shared" si="54"/>
        <v>643930.03615061264</v>
      </c>
      <c r="K261" s="1">
        <f t="shared" si="55"/>
        <v>652585.19284748414</v>
      </c>
      <c r="M261" s="3">
        <v>251</v>
      </c>
      <c r="N261" s="1">
        <f t="shared" si="62"/>
        <v>-199365.16885070351</v>
      </c>
      <c r="O261" s="1">
        <f t="shared" si="49"/>
        <v>-306.60594613140745</v>
      </c>
      <c r="P261" s="1">
        <f t="shared" si="56"/>
        <v>643930.03615061264</v>
      </c>
      <c r="Q261" s="1">
        <f t="shared" si="57"/>
        <v>867428.96161635104</v>
      </c>
      <c r="S261" s="3">
        <v>251</v>
      </c>
      <c r="T261" s="1">
        <f t="shared" si="63"/>
        <v>-192544.44444444607</v>
      </c>
      <c r="U261" s="1">
        <f t="shared" si="50"/>
        <v>-297.00009259259485</v>
      </c>
      <c r="V261" s="1">
        <f t="shared" si="58"/>
        <v>643930.03615061264</v>
      </c>
      <c r="W261" s="1">
        <f t="shared" si="59"/>
        <v>848772.57758475619</v>
      </c>
    </row>
    <row r="262" spans="1:23" x14ac:dyDescent="0.25">
      <c r="A262" s="3">
        <v>252</v>
      </c>
      <c r="B262" s="1">
        <f t="shared" si="60"/>
        <v>-98973.685079973919</v>
      </c>
      <c r="C262" s="1">
        <f t="shared" si="48"/>
        <v>-139.38793982096325</v>
      </c>
      <c r="D262" s="1">
        <f t="shared" si="51"/>
        <v>645808.16542271862</v>
      </c>
      <c r="E262" s="1">
        <f t="shared" si="52"/>
        <v>699125.14195434528</v>
      </c>
      <c r="G262" s="3">
        <v>252</v>
      </c>
      <c r="H262" s="1">
        <f t="shared" si="61"/>
        <v>-83700</v>
      </c>
      <c r="I262" s="1">
        <f t="shared" si="53"/>
        <v>-117.8775</v>
      </c>
      <c r="J262" s="1">
        <f t="shared" si="54"/>
        <v>645808.16542271862</v>
      </c>
      <c r="K262" s="1">
        <f t="shared" si="55"/>
        <v>656999.06230576115</v>
      </c>
      <c r="M262" s="3">
        <v>252</v>
      </c>
      <c r="N262" s="1">
        <f t="shared" si="62"/>
        <v>-198988.30447998695</v>
      </c>
      <c r="O262" s="1">
        <f t="shared" si="49"/>
        <v>-306.07519547598162</v>
      </c>
      <c r="P262" s="1">
        <f t="shared" si="56"/>
        <v>645808.16542271862</v>
      </c>
      <c r="Q262" s="1">
        <f t="shared" si="57"/>
        <v>873305.49357559858</v>
      </c>
      <c r="S262" s="3">
        <v>252</v>
      </c>
      <c r="T262" s="1">
        <f t="shared" si="63"/>
        <v>-192200.00000000163</v>
      </c>
      <c r="U262" s="1">
        <f t="shared" si="50"/>
        <v>-296.51500000000226</v>
      </c>
      <c r="V262" s="1">
        <f t="shared" si="58"/>
        <v>645808.16542271862</v>
      </c>
      <c r="W262" s="1">
        <f t="shared" si="59"/>
        <v>854582.79150955612</v>
      </c>
    </row>
    <row r="263" spans="1:23" x14ac:dyDescent="0.25">
      <c r="A263" s="3">
        <v>253</v>
      </c>
      <c r="B263" s="1">
        <f t="shared" si="60"/>
        <v>-98124.546056886989</v>
      </c>
      <c r="C263" s="1">
        <f t="shared" si="48"/>
        <v>-138.19206903011585</v>
      </c>
      <c r="D263" s="1">
        <f t="shared" si="51"/>
        <v>647691.77257186826</v>
      </c>
      <c r="E263" s="1">
        <f t="shared" si="52"/>
        <v>703714.84498617111</v>
      </c>
      <c r="G263" s="3">
        <v>253</v>
      </c>
      <c r="H263" s="1">
        <f t="shared" si="61"/>
        <v>-82925</v>
      </c>
      <c r="I263" s="1">
        <f t="shared" si="53"/>
        <v>-116.78604166666666</v>
      </c>
      <c r="J263" s="1">
        <f t="shared" si="54"/>
        <v>647691.77257186826</v>
      </c>
      <c r="K263" s="1">
        <f t="shared" si="55"/>
        <v>661439.77079421142</v>
      </c>
      <c r="M263" s="3">
        <v>253</v>
      </c>
      <c r="N263" s="1">
        <f t="shared" si="62"/>
        <v>-198610.90935861497</v>
      </c>
      <c r="O263" s="1">
        <f t="shared" si="49"/>
        <v>-305.54369734671604</v>
      </c>
      <c r="P263" s="1">
        <f t="shared" si="56"/>
        <v>647691.77257186826</v>
      </c>
      <c r="Q263" s="1">
        <f t="shared" si="57"/>
        <v>879216.30530460831</v>
      </c>
      <c r="S263" s="3">
        <v>253</v>
      </c>
      <c r="T263" s="1">
        <f t="shared" si="63"/>
        <v>-191855.55555555719</v>
      </c>
      <c r="U263" s="1">
        <f t="shared" si="50"/>
        <v>-296.02990740740972</v>
      </c>
      <c r="V263" s="1">
        <f t="shared" si="58"/>
        <v>647691.77257186826</v>
      </c>
      <c r="W263" s="1">
        <f t="shared" si="59"/>
        <v>860427.38344151003</v>
      </c>
    </row>
    <row r="264" spans="1:23" x14ac:dyDescent="0.25">
      <c r="A264" s="3">
        <v>254</v>
      </c>
      <c r="B264" s="1">
        <f t="shared" si="60"/>
        <v>-97274.211163009211</v>
      </c>
      <c r="C264" s="1">
        <f t="shared" si="48"/>
        <v>-136.99451405457128</v>
      </c>
      <c r="D264" s="1">
        <f t="shared" si="51"/>
        <v>649580.87357520289</v>
      </c>
      <c r="E264" s="1">
        <f t="shared" si="52"/>
        <v>708331.32128568261</v>
      </c>
      <c r="G264" s="3">
        <v>254</v>
      </c>
      <c r="H264" s="1">
        <f t="shared" si="61"/>
        <v>-82150</v>
      </c>
      <c r="I264" s="1">
        <f t="shared" si="53"/>
        <v>-115.69458333333331</v>
      </c>
      <c r="J264" s="1">
        <f t="shared" si="54"/>
        <v>649580.87357520289</v>
      </c>
      <c r="K264" s="1">
        <f t="shared" si="55"/>
        <v>665907.4748738443</v>
      </c>
      <c r="M264" s="3">
        <v>254</v>
      </c>
      <c r="N264" s="1">
        <f t="shared" si="62"/>
        <v>-198232.98273911374</v>
      </c>
      <c r="O264" s="1">
        <f t="shared" si="49"/>
        <v>-305.01145069091854</v>
      </c>
      <c r="P264" s="1">
        <f t="shared" si="56"/>
        <v>649580.87357520289</v>
      </c>
      <c r="Q264" s="1">
        <f t="shared" si="57"/>
        <v>885161.59676870401</v>
      </c>
      <c r="S264" s="3">
        <v>254</v>
      </c>
      <c r="T264" s="1">
        <f t="shared" si="63"/>
        <v>-191511.11111111275</v>
      </c>
      <c r="U264" s="1">
        <f t="shared" si="50"/>
        <v>-295.54481481481713</v>
      </c>
      <c r="V264" s="1">
        <f t="shared" si="58"/>
        <v>649580.87357520289</v>
      </c>
      <c r="W264" s="1">
        <f t="shared" si="59"/>
        <v>866306.55391899287</v>
      </c>
    </row>
    <row r="265" spans="1:23" x14ac:dyDescent="0.25">
      <c r="A265" s="3">
        <v>255</v>
      </c>
      <c r="B265" s="1">
        <f t="shared" si="60"/>
        <v>-96422.678714155889</v>
      </c>
      <c r="C265" s="1">
        <f t="shared" si="48"/>
        <v>-135.79527252243619</v>
      </c>
      <c r="D265" s="1">
        <f t="shared" si="51"/>
        <v>651475.48445646395</v>
      </c>
      <c r="E265" s="1">
        <f t="shared" si="52"/>
        <v>712974.72703027457</v>
      </c>
      <c r="G265" s="3">
        <v>255</v>
      </c>
      <c r="H265" s="1">
        <f t="shared" si="61"/>
        <v>-81375</v>
      </c>
      <c r="I265" s="1">
        <f t="shared" si="53"/>
        <v>-114.60312499999999</v>
      </c>
      <c r="J265" s="1">
        <f t="shared" si="54"/>
        <v>651475.48445646395</v>
      </c>
      <c r="K265" s="1">
        <f t="shared" si="55"/>
        <v>670402.33201894176</v>
      </c>
      <c r="M265" s="3">
        <v>255</v>
      </c>
      <c r="N265" s="1">
        <f t="shared" si="62"/>
        <v>-197854.52387295669</v>
      </c>
      <c r="O265" s="1">
        <f t="shared" si="49"/>
        <v>-304.47845445441402</v>
      </c>
      <c r="P265" s="1">
        <f t="shared" si="56"/>
        <v>651475.48445646395</v>
      </c>
      <c r="Q265" s="1">
        <f t="shared" si="57"/>
        <v>891141.56909967354</v>
      </c>
      <c r="S265" s="3">
        <v>255</v>
      </c>
      <c r="T265" s="1">
        <f t="shared" si="63"/>
        <v>-191166.66666666832</v>
      </c>
      <c r="U265" s="1">
        <f t="shared" si="50"/>
        <v>-295.05972222222454</v>
      </c>
      <c r="V265" s="1">
        <f t="shared" si="58"/>
        <v>651475.48445646395</v>
      </c>
      <c r="W265" s="1">
        <f t="shared" si="59"/>
        <v>872220.50465018686</v>
      </c>
    </row>
    <row r="266" spans="1:23" x14ac:dyDescent="0.25">
      <c r="A266" s="3">
        <v>256</v>
      </c>
      <c r="B266" s="1">
        <f t="shared" si="60"/>
        <v>-95569.947023770423</v>
      </c>
      <c r="C266" s="1">
        <f t="shared" ref="C266:C329" si="64">B266*int_a_90/12</f>
        <v>-134.59434205847666</v>
      </c>
      <c r="D266" s="1">
        <f t="shared" si="51"/>
        <v>653375.62128612865</v>
      </c>
      <c r="E266" s="1">
        <f t="shared" si="52"/>
        <v>717645.21930837666</v>
      </c>
      <c r="G266" s="3">
        <v>256</v>
      </c>
      <c r="H266" s="1">
        <f t="shared" si="61"/>
        <v>-80600</v>
      </c>
      <c r="I266" s="1">
        <f t="shared" si="53"/>
        <v>-113.51166666666666</v>
      </c>
      <c r="J266" s="1">
        <f t="shared" si="54"/>
        <v>653375.62128612865</v>
      </c>
      <c r="K266" s="1">
        <f t="shared" si="55"/>
        <v>674924.50062238553</v>
      </c>
      <c r="M266" s="3">
        <v>256</v>
      </c>
      <c r="N266" s="1">
        <f t="shared" si="62"/>
        <v>-197475.53201056315</v>
      </c>
      <c r="O266" s="1">
        <f t="shared" ref="O266:O329" si="65">(N266+P$2)*int_a_90/12-P$3</f>
        <v>-303.94470758154307</v>
      </c>
      <c r="P266" s="1">
        <f t="shared" si="56"/>
        <v>653375.62128612865</v>
      </c>
      <c r="Q266" s="1">
        <f t="shared" si="57"/>
        <v>897156.42460257374</v>
      </c>
      <c r="S266" s="3">
        <v>256</v>
      </c>
      <c r="T266" s="1">
        <f t="shared" si="63"/>
        <v>-190822.22222222388</v>
      </c>
      <c r="U266" s="1">
        <f t="shared" ref="U266:U329" si="66">(T266+V$2)*int_l_90/12-V$3</f>
        <v>-294.57462962963194</v>
      </c>
      <c r="V266" s="1">
        <f t="shared" si="58"/>
        <v>653375.62128612865</v>
      </c>
      <c r="W266" s="1">
        <f t="shared" si="59"/>
        <v>878169.43851990555</v>
      </c>
    </row>
    <row r="267" spans="1:23" x14ac:dyDescent="0.25">
      <c r="A267" s="3">
        <v>257</v>
      </c>
      <c r="B267" s="1">
        <f t="shared" si="60"/>
        <v>-94716.014402921006</v>
      </c>
      <c r="C267" s="1">
        <f t="shared" si="64"/>
        <v>-133.39172028411375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722342.95612476766</v>
      </c>
      <c r="G267" s="3">
        <v>257</v>
      </c>
      <c r="H267" s="1">
        <f t="shared" si="61"/>
        <v>-79825</v>
      </c>
      <c r="I267" s="1">
        <f t="shared" ref="I267:I330" si="69">H267*int_l_90/12</f>
        <v>-112.42020833333332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679474.1400010162</v>
      </c>
      <c r="M267" s="3">
        <v>257</v>
      </c>
      <c r="N267" s="1">
        <f t="shared" si="62"/>
        <v>-197096.00640129673</v>
      </c>
      <c r="O267" s="1">
        <f t="shared" si="65"/>
        <v>-303.41020901515958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903206.36676257418</v>
      </c>
      <c r="S267" s="3">
        <v>257</v>
      </c>
      <c r="T267" s="1">
        <f t="shared" si="63"/>
        <v>-190477.77777777944</v>
      </c>
      <c r="U267" s="1">
        <f t="shared" si="66"/>
        <v>-294.08953703703935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884153.55959645682</v>
      </c>
    </row>
    <row r="268" spans="1:23" x14ac:dyDescent="0.25">
      <c r="A268" s="3">
        <v>258</v>
      </c>
      <c r="B268" s="1">
        <f t="shared" ref="B268:B331" si="76">B267+C$3+C267</f>
        <v>-93860.87916029722</v>
      </c>
      <c r="C268" s="1">
        <f t="shared" si="64"/>
        <v>-132.18740481741858</v>
      </c>
      <c r="D268" s="1">
        <f t="shared" si="67"/>
        <v>657192.53730707604</v>
      </c>
      <c r="E268" s="1">
        <f t="shared" si="68"/>
        <v>727068.09640592092</v>
      </c>
      <c r="G268" s="3">
        <v>258</v>
      </c>
      <c r="H268" s="1">
        <f t="shared" ref="H268:H331" si="77">H267+I$2/360</f>
        <v>-79050</v>
      </c>
      <c r="I268" s="1">
        <f t="shared" si="69"/>
        <v>-111.32875</v>
      </c>
      <c r="J268" s="1">
        <f t="shared" si="70"/>
        <v>657192.53730707604</v>
      </c>
      <c r="K268" s="1">
        <f t="shared" si="71"/>
        <v>684051.41040102218</v>
      </c>
      <c r="M268" s="3">
        <v>258</v>
      </c>
      <c r="N268" s="1">
        <f t="shared" ref="N268:N331" si="78">N267+O$3+(O267+P$3)</f>
        <v>-196715.94629346393</v>
      </c>
      <c r="O268" s="1">
        <f t="shared" si="65"/>
        <v>-302.87495769662837</v>
      </c>
      <c r="P268" s="1">
        <f t="shared" si="72"/>
        <v>657192.53730707604</v>
      </c>
      <c r="Q268" s="1">
        <f t="shared" si="73"/>
        <v>909291.60025184136</v>
      </c>
      <c r="S268" s="3">
        <v>258</v>
      </c>
      <c r="T268" s="1">
        <f t="shared" ref="T268:T331" si="79">T267+U$2/360</f>
        <v>-190133.333333335</v>
      </c>
      <c r="U268" s="1">
        <f t="shared" si="66"/>
        <v>-293.60444444444681</v>
      </c>
      <c r="V268" s="1">
        <f t="shared" si="74"/>
        <v>657192.53730707604</v>
      </c>
      <c r="W268" s="1">
        <f t="shared" si="75"/>
        <v>890173.07313854725</v>
      </c>
    </row>
    <row r="269" spans="1:23" x14ac:dyDescent="0.25">
      <c r="A269" s="3">
        <v>259</v>
      </c>
      <c r="B269" s="1">
        <f t="shared" si="76"/>
        <v>-93004.539602206743</v>
      </c>
      <c r="C269" s="1">
        <f t="shared" si="64"/>
        <v>-130.98139327310781</v>
      </c>
      <c r="D269" s="1">
        <f t="shared" si="67"/>
        <v>659109.34887422167</v>
      </c>
      <c r="E269" s="1">
        <f t="shared" si="68"/>
        <v>731820.800005381</v>
      </c>
      <c r="G269" s="3">
        <v>259</v>
      </c>
      <c r="H269" s="1">
        <f t="shared" si="77"/>
        <v>-78275</v>
      </c>
      <c r="I269" s="1">
        <f t="shared" si="69"/>
        <v>-110.23729166666665</v>
      </c>
      <c r="J269" s="1">
        <f t="shared" si="70"/>
        <v>659109.34887422167</v>
      </c>
      <c r="K269" s="1">
        <f t="shared" si="71"/>
        <v>688656.47300336149</v>
      </c>
      <c r="M269" s="3">
        <v>259</v>
      </c>
      <c r="N269" s="1">
        <f t="shared" si="78"/>
        <v>-196335.35093431259</v>
      </c>
      <c r="O269" s="1">
        <f t="shared" si="65"/>
        <v>-302.33895256582355</v>
      </c>
      <c r="P269" s="1">
        <f t="shared" si="72"/>
        <v>659109.34887422167</v>
      </c>
      <c r="Q269" s="1">
        <f t="shared" si="73"/>
        <v>915412.3309364625</v>
      </c>
      <c r="S269" s="3">
        <v>259</v>
      </c>
      <c r="T269" s="1">
        <f t="shared" si="79"/>
        <v>-189788.88888889056</v>
      </c>
      <c r="U269" s="1">
        <f t="shared" si="66"/>
        <v>-293.11935185185422</v>
      </c>
      <c r="V269" s="1">
        <f t="shared" si="74"/>
        <v>659109.34887422167</v>
      </c>
      <c r="W269" s="1">
        <f t="shared" si="75"/>
        <v>896228.18560222571</v>
      </c>
    </row>
    <row r="270" spans="1:23" x14ac:dyDescent="0.25">
      <c r="A270" s="3">
        <v>260</v>
      </c>
      <c r="B270" s="1">
        <f t="shared" si="76"/>
        <v>-92146.994032571951</v>
      </c>
      <c r="C270" s="1">
        <f t="shared" si="64"/>
        <v>-129.77368326253881</v>
      </c>
      <c r="D270" s="1">
        <f t="shared" si="67"/>
        <v>661031.75114177144</v>
      </c>
      <c r="E270" s="1">
        <f t="shared" si="68"/>
        <v>736601.22770917125</v>
      </c>
      <c r="G270" s="3">
        <v>260</v>
      </c>
      <c r="H270" s="1">
        <f t="shared" si="77"/>
        <v>-77500</v>
      </c>
      <c r="I270" s="1">
        <f t="shared" si="69"/>
        <v>-109.14583333333331</v>
      </c>
      <c r="J270" s="1">
        <f t="shared" si="70"/>
        <v>661031.75114177144</v>
      </c>
      <c r="K270" s="1">
        <f t="shared" si="71"/>
        <v>693289.48992921435</v>
      </c>
      <c r="M270" s="3">
        <v>260</v>
      </c>
      <c r="N270" s="1">
        <f t="shared" si="78"/>
        <v>-195954.21957003046</v>
      </c>
      <c r="O270" s="1">
        <f t="shared" si="65"/>
        <v>-301.80219256112622</v>
      </c>
      <c r="P270" s="1">
        <f t="shared" si="72"/>
        <v>661031.75114177144</v>
      </c>
      <c r="Q270" s="1">
        <f t="shared" si="73"/>
        <v>921568.7658834107</v>
      </c>
      <c r="S270" s="3">
        <v>260</v>
      </c>
      <c r="T270" s="1">
        <f t="shared" si="79"/>
        <v>-189444.44444444613</v>
      </c>
      <c r="U270" s="1">
        <f t="shared" si="66"/>
        <v>-292.63425925926163</v>
      </c>
      <c r="V270" s="1">
        <f t="shared" si="74"/>
        <v>661031.75114177144</v>
      </c>
      <c r="W270" s="1">
        <f t="shared" si="75"/>
        <v>902319.10464786831</v>
      </c>
    </row>
    <row r="271" spans="1:23" x14ac:dyDescent="0.25">
      <c r="A271" s="3">
        <v>261</v>
      </c>
      <c r="B271" s="1">
        <f t="shared" si="76"/>
        <v>-91288.240752926591</v>
      </c>
      <c r="C271" s="1">
        <f t="shared" si="64"/>
        <v>-128.56427239370495</v>
      </c>
      <c r="D271" s="1">
        <f t="shared" si="67"/>
        <v>662959.76041593496</v>
      </c>
      <c r="E271" s="1">
        <f t="shared" si="68"/>
        <v>741409.54124123359</v>
      </c>
      <c r="G271" s="3">
        <v>261</v>
      </c>
      <c r="H271" s="1">
        <f t="shared" si="77"/>
        <v>-76725</v>
      </c>
      <c r="I271" s="1">
        <f t="shared" si="69"/>
        <v>-108.05437499999999</v>
      </c>
      <c r="J271" s="1">
        <f t="shared" si="70"/>
        <v>662959.76041593496</v>
      </c>
      <c r="K271" s="1">
        <f t="shared" si="71"/>
        <v>697950.62424546818</v>
      </c>
      <c r="M271" s="3">
        <v>261</v>
      </c>
      <c r="N271" s="1">
        <f t="shared" si="78"/>
        <v>-195572.55144574362</v>
      </c>
      <c r="O271" s="1">
        <f t="shared" si="65"/>
        <v>-301.26467661942229</v>
      </c>
      <c r="P271" s="1">
        <f t="shared" si="72"/>
        <v>662959.76041593496</v>
      </c>
      <c r="Q271" s="1">
        <f t="shared" si="73"/>
        <v>927761.11336754938</v>
      </c>
      <c r="S271" s="3">
        <v>261</v>
      </c>
      <c r="T271" s="1">
        <f t="shared" si="79"/>
        <v>-189100.00000000169</v>
      </c>
      <c r="U271" s="1">
        <f t="shared" si="66"/>
        <v>-292.14916666666903</v>
      </c>
      <c r="V271" s="1">
        <f t="shared" si="74"/>
        <v>662959.76041593496</v>
      </c>
      <c r="W271" s="1">
        <f t="shared" si="75"/>
        <v>908446.03914720309</v>
      </c>
    </row>
    <row r="272" spans="1:23" x14ac:dyDescent="0.25">
      <c r="A272" s="3">
        <v>262</v>
      </c>
      <c r="B272" s="1">
        <f t="shared" si="76"/>
        <v>-90428.278062412399</v>
      </c>
      <c r="C272" s="1">
        <f t="shared" si="64"/>
        <v>-127.35315827123078</v>
      </c>
      <c r="D272" s="1">
        <f t="shared" si="67"/>
        <v>664893.39305048145</v>
      </c>
      <c r="E272" s="1">
        <f t="shared" si="68"/>
        <v>746245.90326889965</v>
      </c>
      <c r="G272" s="3">
        <v>262</v>
      </c>
      <c r="H272" s="1">
        <f t="shared" si="77"/>
        <v>-75950</v>
      </c>
      <c r="I272" s="1">
        <f t="shared" si="69"/>
        <v>-106.96291666666666</v>
      </c>
      <c r="J272" s="1">
        <f t="shared" si="70"/>
        <v>664893.39305048145</v>
      </c>
      <c r="K272" s="1">
        <f t="shared" si="71"/>
        <v>702640.03997023345</v>
      </c>
      <c r="M272" s="3">
        <v>262</v>
      </c>
      <c r="N272" s="1">
        <f t="shared" si="78"/>
        <v>-195190.34580551507</v>
      </c>
      <c r="O272" s="1">
        <f t="shared" si="65"/>
        <v>-300.7264036761004</v>
      </c>
      <c r="P272" s="1">
        <f t="shared" si="72"/>
        <v>664893.39305048145</v>
      </c>
      <c r="Q272" s="1">
        <f t="shared" si="73"/>
        <v>933989.58287867892</v>
      </c>
      <c r="S272" s="3">
        <v>262</v>
      </c>
      <c r="T272" s="1">
        <f t="shared" si="79"/>
        <v>-188755.55555555725</v>
      </c>
      <c r="U272" s="1">
        <f t="shared" si="66"/>
        <v>-291.66407407407644</v>
      </c>
      <c r="V272" s="1">
        <f t="shared" si="74"/>
        <v>664893.39305048145</v>
      </c>
      <c r="W272" s="1">
        <f t="shared" si="75"/>
        <v>914609.19919037656</v>
      </c>
    </row>
    <row r="273" spans="1:23" x14ac:dyDescent="0.25">
      <c r="A273" s="3">
        <v>263</v>
      </c>
      <c r="B273" s="1">
        <f t="shared" si="76"/>
        <v>-89567.104257775733</v>
      </c>
      <c r="C273" s="1">
        <f t="shared" si="64"/>
        <v>-126.14033849636748</v>
      </c>
      <c r="D273" s="1">
        <f t="shared" si="67"/>
        <v>666832.66544687864</v>
      </c>
      <c r="E273" s="1">
        <f t="shared" si="68"/>
        <v>751110.47740839375</v>
      </c>
      <c r="G273" s="3">
        <v>263</v>
      </c>
      <c r="H273" s="1">
        <f t="shared" si="77"/>
        <v>-75175</v>
      </c>
      <c r="I273" s="1">
        <f t="shared" si="69"/>
        <v>-105.87145833333334</v>
      </c>
      <c r="J273" s="1">
        <f t="shared" si="70"/>
        <v>666832.66544687864</v>
      </c>
      <c r="K273" s="1">
        <f t="shared" si="71"/>
        <v>707357.90207839315</v>
      </c>
      <c r="M273" s="3">
        <v>263</v>
      </c>
      <c r="N273" s="1">
        <f t="shared" si="78"/>
        <v>-194807.6018923432</v>
      </c>
      <c r="O273" s="1">
        <f t="shared" si="65"/>
        <v>-300.18737266505002</v>
      </c>
      <c r="P273" s="1">
        <f t="shared" si="72"/>
        <v>666832.66544687864</v>
      </c>
      <c r="Q273" s="1">
        <f t="shared" si="73"/>
        <v>940254.38512862334</v>
      </c>
      <c r="S273" s="3">
        <v>263</v>
      </c>
      <c r="T273" s="1">
        <f t="shared" si="79"/>
        <v>-188411.11111111281</v>
      </c>
      <c r="U273" s="1">
        <f t="shared" si="66"/>
        <v>-291.1789814814839</v>
      </c>
      <c r="V273" s="1">
        <f t="shared" si="74"/>
        <v>666832.66544687864</v>
      </c>
      <c r="W273" s="1">
        <f t="shared" si="75"/>
        <v>920808.7960930611</v>
      </c>
    </row>
    <row r="274" spans="1:23" x14ac:dyDescent="0.25">
      <c r="A274" s="3">
        <v>264</v>
      </c>
      <c r="B274" s="1">
        <f t="shared" si="76"/>
        <v>-88704.717633364198</v>
      </c>
      <c r="C274" s="1">
        <f t="shared" si="64"/>
        <v>-124.9258106669879</v>
      </c>
      <c r="D274" s="1">
        <f t="shared" si="67"/>
        <v>668777.594054432</v>
      </c>
      <c r="E274" s="1">
        <f t="shared" si="68"/>
        <v>756003.42823036818</v>
      </c>
      <c r="G274" s="3">
        <v>264</v>
      </c>
      <c r="H274" s="1">
        <f t="shared" si="77"/>
        <v>-74400</v>
      </c>
      <c r="I274" s="1">
        <f t="shared" si="69"/>
        <v>-104.77999999999999</v>
      </c>
      <c r="J274" s="1">
        <f t="shared" si="70"/>
        <v>668777.594054432</v>
      </c>
      <c r="K274" s="1">
        <f t="shared" si="71"/>
        <v>712104.37650718377</v>
      </c>
      <c r="M274" s="3">
        <v>264</v>
      </c>
      <c r="N274" s="1">
        <f t="shared" si="78"/>
        <v>-194424.31894816027</v>
      </c>
      <c r="O274" s="1">
        <f t="shared" si="65"/>
        <v>-299.64758251865908</v>
      </c>
      <c r="P274" s="1">
        <f t="shared" si="72"/>
        <v>668777.594054432</v>
      </c>
      <c r="Q274" s="1">
        <f t="shared" si="73"/>
        <v>946555.73205835908</v>
      </c>
      <c r="S274" s="3">
        <v>264</v>
      </c>
      <c r="T274" s="1">
        <f t="shared" si="79"/>
        <v>-188066.66666666837</v>
      </c>
      <c r="U274" s="1">
        <f t="shared" si="66"/>
        <v>-290.69388888889131</v>
      </c>
      <c r="V274" s="1">
        <f t="shared" si="74"/>
        <v>668777.594054432</v>
      </c>
      <c r="W274" s="1">
        <f t="shared" si="75"/>
        <v>927045.0424036039</v>
      </c>
    </row>
    <row r="275" spans="1:23" x14ac:dyDescent="0.25">
      <c r="A275" s="3">
        <v>265</v>
      </c>
      <c r="B275" s="1">
        <f t="shared" si="76"/>
        <v>-87841.116481123288</v>
      </c>
      <c r="C275" s="1">
        <f t="shared" si="64"/>
        <v>-123.70957237758195</v>
      </c>
      <c r="D275" s="1">
        <f t="shared" si="67"/>
        <v>670728.19537042407</v>
      </c>
      <c r="E275" s="1">
        <f t="shared" si="68"/>
        <v>760924.9212654708</v>
      </c>
      <c r="G275" s="3">
        <v>265</v>
      </c>
      <c r="H275" s="1">
        <f t="shared" si="77"/>
        <v>-73625</v>
      </c>
      <c r="I275" s="1">
        <f t="shared" si="69"/>
        <v>-103.68854166666665</v>
      </c>
      <c r="J275" s="1">
        <f t="shared" si="70"/>
        <v>670728.19537042407</v>
      </c>
      <c r="K275" s="1">
        <f t="shared" si="71"/>
        <v>716879.63016180892</v>
      </c>
      <c r="M275" s="3">
        <v>265</v>
      </c>
      <c r="N275" s="1">
        <f t="shared" si="78"/>
        <v>-194040.49621383098</v>
      </c>
      <c r="O275" s="1">
        <f t="shared" si="65"/>
        <v>-299.10703216781195</v>
      </c>
      <c r="P275" s="1">
        <f t="shared" si="72"/>
        <v>670728.19537042407</v>
      </c>
      <c r="Q275" s="1">
        <f t="shared" si="73"/>
        <v>952893.83684518491</v>
      </c>
      <c r="S275" s="3">
        <v>265</v>
      </c>
      <c r="T275" s="1">
        <f t="shared" si="79"/>
        <v>-187722.22222222394</v>
      </c>
      <c r="U275" s="1">
        <f t="shared" si="66"/>
        <v>-290.20879629629871</v>
      </c>
      <c r="V275" s="1">
        <f t="shared" si="74"/>
        <v>670728.19537042407</v>
      </c>
      <c r="W275" s="1">
        <f t="shared" si="75"/>
        <v>933318.15191021748</v>
      </c>
    </row>
    <row r="276" spans="1:23" x14ac:dyDescent="0.25">
      <c r="A276" s="3">
        <v>266</v>
      </c>
      <c r="B276" s="1">
        <f t="shared" si="76"/>
        <v>-86976.299090592976</v>
      </c>
      <c r="C276" s="1">
        <f t="shared" si="64"/>
        <v>-122.49162121925177</v>
      </c>
      <c r="D276" s="1">
        <f t="shared" si="67"/>
        <v>672684.48594025453</v>
      </c>
      <c r="E276" s="1">
        <f t="shared" si="68"/>
        <v>765875.1230099448</v>
      </c>
      <c r="G276" s="3">
        <v>266</v>
      </c>
      <c r="H276" s="1">
        <f t="shared" si="77"/>
        <v>-72850</v>
      </c>
      <c r="I276" s="1">
        <f t="shared" si="69"/>
        <v>-102.59708333333333</v>
      </c>
      <c r="J276" s="1">
        <f t="shared" si="70"/>
        <v>672684.48594025453</v>
      </c>
      <c r="K276" s="1">
        <f t="shared" si="71"/>
        <v>721683.83092108613</v>
      </c>
      <c r="M276" s="3">
        <v>266</v>
      </c>
      <c r="N276" s="1">
        <f t="shared" si="78"/>
        <v>-193656.13292915083</v>
      </c>
      <c r="O276" s="1">
        <f t="shared" si="65"/>
        <v>-298.5657205418874</v>
      </c>
      <c r="P276" s="1">
        <f t="shared" si="72"/>
        <v>672684.48594025453</v>
      </c>
      <c r="Q276" s="1">
        <f t="shared" si="73"/>
        <v>959268.913909934</v>
      </c>
      <c r="S276" s="3">
        <v>266</v>
      </c>
      <c r="T276" s="1">
        <f t="shared" si="79"/>
        <v>-187377.7777777795</v>
      </c>
      <c r="U276" s="1">
        <f t="shared" si="66"/>
        <v>-289.72370370370612</v>
      </c>
      <c r="V276" s="1">
        <f t="shared" si="74"/>
        <v>672684.48594025453</v>
      </c>
      <c r="W276" s="1">
        <f t="shared" si="75"/>
        <v>939628.33964821219</v>
      </c>
    </row>
    <row r="277" spans="1:23" x14ac:dyDescent="0.25">
      <c r="A277" s="3">
        <v>267</v>
      </c>
      <c r="B277" s="1">
        <f t="shared" si="76"/>
        <v>-86110.263748904326</v>
      </c>
      <c r="C277" s="1">
        <f t="shared" si="64"/>
        <v>-121.27195477970692</v>
      </c>
      <c r="D277" s="1">
        <f t="shared" si="67"/>
        <v>674646.48235758033</v>
      </c>
      <c r="E277" s="1">
        <f t="shared" si="68"/>
        <v>770854.20093126164</v>
      </c>
      <c r="G277" s="3">
        <v>267</v>
      </c>
      <c r="H277" s="1">
        <f t="shared" si="77"/>
        <v>-72075</v>
      </c>
      <c r="I277" s="1">
        <f t="shared" si="69"/>
        <v>-101.50562499999999</v>
      </c>
      <c r="J277" s="1">
        <f t="shared" si="70"/>
        <v>674646.48235758033</v>
      </c>
      <c r="K277" s="1">
        <f t="shared" si="71"/>
        <v>726517.14764312585</v>
      </c>
      <c r="M277" s="3">
        <v>267</v>
      </c>
      <c r="N277" s="1">
        <f t="shared" si="78"/>
        <v>-193271.22833284477</v>
      </c>
      <c r="O277" s="1">
        <f t="shared" si="65"/>
        <v>-298.02364656875636</v>
      </c>
      <c r="P277" s="1">
        <f t="shared" si="72"/>
        <v>674646.48235758033</v>
      </c>
      <c r="Q277" s="1">
        <f t="shared" si="73"/>
        <v>965681.17892422737</v>
      </c>
      <c r="S277" s="3">
        <v>267</v>
      </c>
      <c r="T277" s="1">
        <f t="shared" si="79"/>
        <v>-187033.33333333506</v>
      </c>
      <c r="U277" s="1">
        <f t="shared" si="66"/>
        <v>-289.23861111111353</v>
      </c>
      <c r="V277" s="1">
        <f t="shared" si="74"/>
        <v>674646.48235758033</v>
      </c>
      <c r="W277" s="1">
        <f t="shared" si="75"/>
        <v>945975.82190727117</v>
      </c>
    </row>
    <row r="278" spans="1:23" x14ac:dyDescent="0.25">
      <c r="A278" s="3">
        <v>268</v>
      </c>
      <c r="B278" s="1">
        <f t="shared" si="76"/>
        <v>-85243.008740776131</v>
      </c>
      <c r="C278" s="1">
        <f t="shared" si="64"/>
        <v>-120.05057064325972</v>
      </c>
      <c r="D278" s="1">
        <f t="shared" si="67"/>
        <v>676614.20126445661</v>
      </c>
      <c r="E278" s="1">
        <f t="shared" si="68"/>
        <v>775862.32347378612</v>
      </c>
      <c r="G278" s="3">
        <v>268</v>
      </c>
      <c r="H278" s="1">
        <f t="shared" si="77"/>
        <v>-71300</v>
      </c>
      <c r="I278" s="1">
        <f t="shared" si="69"/>
        <v>-100.41416666666665</v>
      </c>
      <c r="J278" s="1">
        <f t="shared" si="70"/>
        <v>676614.20126445661</v>
      </c>
      <c r="K278" s="1">
        <f t="shared" si="71"/>
        <v>731379.75017104403</v>
      </c>
      <c r="M278" s="3">
        <v>268</v>
      </c>
      <c r="N278" s="1">
        <f t="shared" si="78"/>
        <v>-192885.78166256557</v>
      </c>
      <c r="O278" s="1">
        <f t="shared" si="65"/>
        <v>-297.48080917477984</v>
      </c>
      <c r="P278" s="1">
        <f t="shared" si="72"/>
        <v>676614.20126445661</v>
      </c>
      <c r="Q278" s="1">
        <f t="shared" si="73"/>
        <v>972130.84881777084</v>
      </c>
      <c r="S278" s="3">
        <v>268</v>
      </c>
      <c r="T278" s="1">
        <f t="shared" si="79"/>
        <v>-186688.88888889062</v>
      </c>
      <c r="U278" s="1">
        <f t="shared" si="66"/>
        <v>-288.75351851852093</v>
      </c>
      <c r="V278" s="1">
        <f t="shared" si="74"/>
        <v>676614.20126445661</v>
      </c>
      <c r="W278" s="1">
        <f t="shared" si="75"/>
        <v>952360.81623876723</v>
      </c>
    </row>
    <row r="279" spans="1:23" x14ac:dyDescent="0.25">
      <c r="A279" s="3">
        <v>269</v>
      </c>
      <c r="B279" s="1">
        <f t="shared" si="76"/>
        <v>-84374.532348511493</v>
      </c>
      <c r="C279" s="1">
        <f t="shared" si="64"/>
        <v>-118.82746639082035</v>
      </c>
      <c r="D279" s="1">
        <f t="shared" si="67"/>
        <v>678587.65935147798</v>
      </c>
      <c r="E279" s="1">
        <f t="shared" si="68"/>
        <v>780899.66006447538</v>
      </c>
      <c r="G279" s="3">
        <v>269</v>
      </c>
      <c r="H279" s="1">
        <f t="shared" si="77"/>
        <v>-70525</v>
      </c>
      <c r="I279" s="1">
        <f t="shared" si="69"/>
        <v>-99.322708333333324</v>
      </c>
      <c r="J279" s="1">
        <f t="shared" si="70"/>
        <v>678587.65935147798</v>
      </c>
      <c r="K279" s="1">
        <f t="shared" si="71"/>
        <v>736271.80933870841</v>
      </c>
      <c r="M279" s="3">
        <v>269</v>
      </c>
      <c r="N279" s="1">
        <f t="shared" si="78"/>
        <v>-192499.79215489238</v>
      </c>
      <c r="O279" s="1">
        <f t="shared" si="65"/>
        <v>-296.93720728480673</v>
      </c>
      <c r="P279" s="1">
        <f t="shared" si="72"/>
        <v>678587.65935147798</v>
      </c>
      <c r="Q279" s="1">
        <f t="shared" si="73"/>
        <v>978618.14178569324</v>
      </c>
      <c r="S279" s="3">
        <v>269</v>
      </c>
      <c r="T279" s="1">
        <f t="shared" si="79"/>
        <v>-186344.44444444618</v>
      </c>
      <c r="U279" s="1">
        <f t="shared" si="66"/>
        <v>-288.26842592592834</v>
      </c>
      <c r="V279" s="1">
        <f t="shared" si="74"/>
        <v>678587.65935147798</v>
      </c>
      <c r="W279" s="1">
        <f t="shared" si="75"/>
        <v>958783.54146312294</v>
      </c>
    </row>
    <row r="280" spans="1:23" x14ac:dyDescent="0.25">
      <c r="A280" s="3">
        <v>270</v>
      </c>
      <c r="B280" s="1">
        <f t="shared" si="76"/>
        <v>-83504.832851994419</v>
      </c>
      <c r="C280" s="1">
        <f t="shared" si="64"/>
        <v>-117.60263959989213</v>
      </c>
      <c r="D280" s="1">
        <f t="shared" si="67"/>
        <v>680566.87335791974</v>
      </c>
      <c r="E280" s="1">
        <f t="shared" si="68"/>
        <v>785966.38111861027</v>
      </c>
      <c r="G280" s="3">
        <v>270</v>
      </c>
      <c r="H280" s="1">
        <f t="shared" si="77"/>
        <v>-69750</v>
      </c>
      <c r="I280" s="1">
        <f t="shared" si="69"/>
        <v>-98.231249999999989</v>
      </c>
      <c r="J280" s="1">
        <f t="shared" si="70"/>
        <v>680566.87335791974</v>
      </c>
      <c r="K280" s="1">
        <f t="shared" si="71"/>
        <v>741193.49697651761</v>
      </c>
      <c r="M280" s="3">
        <v>270</v>
      </c>
      <c r="N280" s="1">
        <f t="shared" si="78"/>
        <v>-192113.25904532924</v>
      </c>
      <c r="O280" s="1">
        <f t="shared" si="65"/>
        <v>-296.39283982217199</v>
      </c>
      <c r="P280" s="1">
        <f t="shared" si="72"/>
        <v>680566.87335791974</v>
      </c>
      <c r="Q280" s="1">
        <f t="shared" si="73"/>
        <v>985143.27729592856</v>
      </c>
      <c r="S280" s="3">
        <v>270</v>
      </c>
      <c r="T280" s="1">
        <f t="shared" si="79"/>
        <v>-186000.00000000175</v>
      </c>
      <c r="U280" s="1">
        <f t="shared" si="66"/>
        <v>-287.7833333333358</v>
      </c>
      <c r="V280" s="1">
        <f t="shared" si="74"/>
        <v>680566.87335791974</v>
      </c>
      <c r="W280" s="1">
        <f t="shared" si="75"/>
        <v>965244.21767721337</v>
      </c>
    </row>
    <row r="281" spans="1:23" x14ac:dyDescent="0.25">
      <c r="A281" s="3">
        <v>271</v>
      </c>
      <c r="B281" s="1">
        <f t="shared" si="76"/>
        <v>-82633.908528686414</v>
      </c>
      <c r="C281" s="1">
        <f t="shared" si="64"/>
        <v>-116.3760878445667</v>
      </c>
      <c r="D281" s="1">
        <f t="shared" si="67"/>
        <v>682551.86007188039</v>
      </c>
      <c r="E281" s="1">
        <f t="shared" si="68"/>
        <v>791062.65804556094</v>
      </c>
      <c r="G281" s="3">
        <v>271</v>
      </c>
      <c r="H281" s="1">
        <f t="shared" si="77"/>
        <v>-68975</v>
      </c>
      <c r="I281" s="1">
        <f t="shared" si="69"/>
        <v>-97.139791666666653</v>
      </c>
      <c r="J281" s="1">
        <f t="shared" si="70"/>
        <v>682551.86007188039</v>
      </c>
      <c r="K281" s="1">
        <f t="shared" si="71"/>
        <v>746144.98591721395</v>
      </c>
      <c r="M281" s="3">
        <v>271</v>
      </c>
      <c r="N281" s="1">
        <f t="shared" si="78"/>
        <v>-191726.18156830344</v>
      </c>
      <c r="O281" s="1">
        <f t="shared" si="65"/>
        <v>-295.84770570869398</v>
      </c>
      <c r="P281" s="1">
        <f t="shared" si="72"/>
        <v>682551.86007188039</v>
      </c>
      <c r="Q281" s="1">
        <f t="shared" si="73"/>
        <v>991706.47609664022</v>
      </c>
      <c r="S281" s="3">
        <v>271</v>
      </c>
      <c r="T281" s="1">
        <f t="shared" si="79"/>
        <v>-185655.55555555731</v>
      </c>
      <c r="U281" s="1">
        <f t="shared" si="66"/>
        <v>-287.29824074074321</v>
      </c>
      <c r="V281" s="1">
        <f t="shared" si="74"/>
        <v>682551.86007188039</v>
      </c>
      <c r="W281" s="1">
        <f t="shared" si="75"/>
        <v>971743.06626181188</v>
      </c>
    </row>
    <row r="282" spans="1:23" x14ac:dyDescent="0.25">
      <c r="A282" s="3">
        <v>272</v>
      </c>
      <c r="B282" s="1">
        <f t="shared" si="76"/>
        <v>-81761.757653623077</v>
      </c>
      <c r="C282" s="1">
        <f t="shared" si="64"/>
        <v>-115.14780869551915</v>
      </c>
      <c r="D282" s="1">
        <f t="shared" si="67"/>
        <v>684542.63633042341</v>
      </c>
      <c r="E282" s="1">
        <f t="shared" si="68"/>
        <v>796188.66325458558</v>
      </c>
      <c r="G282" s="3">
        <v>272</v>
      </c>
      <c r="H282" s="1">
        <f t="shared" si="77"/>
        <v>-68200</v>
      </c>
      <c r="I282" s="1">
        <f t="shared" si="69"/>
        <v>-96.048333333333332</v>
      </c>
      <c r="J282" s="1">
        <f t="shared" si="70"/>
        <v>684542.63633042341</v>
      </c>
      <c r="K282" s="1">
        <f t="shared" si="71"/>
        <v>751126.45000173105</v>
      </c>
      <c r="M282" s="3">
        <v>272</v>
      </c>
      <c r="N282" s="1">
        <f t="shared" si="78"/>
        <v>-191338.55895716418</v>
      </c>
      <c r="O282" s="1">
        <f t="shared" si="65"/>
        <v>-295.30180386467288</v>
      </c>
      <c r="P282" s="1">
        <f t="shared" si="72"/>
        <v>684542.63633042341</v>
      </c>
      <c r="Q282" s="1">
        <f t="shared" si="73"/>
        <v>998307.96022368944</v>
      </c>
      <c r="S282" s="3">
        <v>272</v>
      </c>
      <c r="T282" s="1">
        <f t="shared" si="79"/>
        <v>-185311.11111111287</v>
      </c>
      <c r="U282" s="1">
        <f t="shared" si="66"/>
        <v>-286.81314814815062</v>
      </c>
      <c r="V282" s="1">
        <f t="shared" si="74"/>
        <v>684542.63633042341</v>
      </c>
      <c r="W282" s="1">
        <f t="shared" si="75"/>
        <v>978280.30988907989</v>
      </c>
    </row>
    <row r="283" spans="1:23" x14ac:dyDescent="0.25">
      <c r="A283" s="3">
        <v>273</v>
      </c>
      <c r="B283" s="1">
        <f t="shared" si="76"/>
        <v>-80888.378499410697</v>
      </c>
      <c r="C283" s="1">
        <f t="shared" si="64"/>
        <v>-113.9177997200034</v>
      </c>
      <c r="D283" s="1">
        <f t="shared" si="67"/>
        <v>686539.21901972045</v>
      </c>
      <c r="E283" s="1">
        <f t="shared" si="68"/>
        <v>801344.57016066287</v>
      </c>
      <c r="G283" s="3">
        <v>273</v>
      </c>
      <c r="H283" s="1">
        <f t="shared" si="77"/>
        <v>-67425</v>
      </c>
      <c r="I283" s="1">
        <f t="shared" si="69"/>
        <v>-94.956874999999982</v>
      </c>
      <c r="J283" s="1">
        <f t="shared" si="70"/>
        <v>686539.21901972045</v>
      </c>
      <c r="K283" s="1">
        <f t="shared" si="71"/>
        <v>756138.06408507447</v>
      </c>
      <c r="M283" s="3">
        <v>273</v>
      </c>
      <c r="N283" s="1">
        <f t="shared" si="78"/>
        <v>-190950.3904441809</v>
      </c>
      <c r="O283" s="1">
        <f t="shared" si="65"/>
        <v>-294.75513320888808</v>
      </c>
      <c r="P283" s="1">
        <f t="shared" si="72"/>
        <v>686539.21901972045</v>
      </c>
      <c r="Q283" s="1">
        <f t="shared" si="73"/>
        <v>1004947.9530081464</v>
      </c>
      <c r="S283" s="3">
        <v>273</v>
      </c>
      <c r="T283" s="1">
        <f t="shared" si="79"/>
        <v>-184966.66666666843</v>
      </c>
      <c r="U283" s="1">
        <f t="shared" si="66"/>
        <v>-286.32805555555802</v>
      </c>
      <c r="V283" s="1">
        <f t="shared" si="74"/>
        <v>686539.21901972045</v>
      </c>
      <c r="W283" s="1">
        <f t="shared" si="75"/>
        <v>984856.17253009952</v>
      </c>
    </row>
    <row r="284" spans="1:23" x14ac:dyDescent="0.25">
      <c r="A284" s="3">
        <v>274</v>
      </c>
      <c r="B284" s="1">
        <f t="shared" si="76"/>
        <v>-80013.769336222802</v>
      </c>
      <c r="C284" s="1">
        <f t="shared" si="64"/>
        <v>-112.6860584818471</v>
      </c>
      <c r="D284" s="1">
        <f t="shared" si="67"/>
        <v>688541.62507519464</v>
      </c>
      <c r="E284" s="1">
        <f t="shared" si="68"/>
        <v>806530.55319035891</v>
      </c>
      <c r="G284" s="3">
        <v>274</v>
      </c>
      <c r="H284" s="1">
        <f t="shared" si="77"/>
        <v>-66650</v>
      </c>
      <c r="I284" s="1">
        <f t="shared" si="69"/>
        <v>-93.865416666666661</v>
      </c>
      <c r="J284" s="1">
        <f t="shared" si="70"/>
        <v>688541.62507519464</v>
      </c>
      <c r="K284" s="1">
        <f t="shared" si="71"/>
        <v>761180.00404223753</v>
      </c>
      <c r="M284" s="3">
        <v>274</v>
      </c>
      <c r="N284" s="1">
        <f t="shared" si="78"/>
        <v>-190561.67526054182</v>
      </c>
      <c r="O284" s="1">
        <f t="shared" si="65"/>
        <v>-294.20769265859639</v>
      </c>
      <c r="P284" s="1">
        <f t="shared" si="72"/>
        <v>688541.62507519464</v>
      </c>
      <c r="Q284" s="1">
        <f t="shared" si="73"/>
        <v>1011626.679083846</v>
      </c>
      <c r="S284" s="3">
        <v>274</v>
      </c>
      <c r="T284" s="1">
        <f t="shared" si="79"/>
        <v>-184622.22222222399</v>
      </c>
      <c r="U284" s="1">
        <f t="shared" si="66"/>
        <v>-285.84296296296543</v>
      </c>
      <c r="V284" s="1">
        <f t="shared" si="74"/>
        <v>688541.62507519464</v>
      </c>
      <c r="W284" s="1">
        <f t="shared" si="75"/>
        <v>991470.87946245098</v>
      </c>
    </row>
    <row r="285" spans="1:23" x14ac:dyDescent="0.25">
      <c r="A285" s="3">
        <v>275</v>
      </c>
      <c r="B285" s="1">
        <f t="shared" si="76"/>
        <v>-79137.928431796754</v>
      </c>
      <c r="C285" s="1">
        <f t="shared" si="64"/>
        <v>-111.45258254144709</v>
      </c>
      <c r="D285" s="1">
        <f t="shared" si="67"/>
        <v>690549.87148166401</v>
      </c>
      <c r="E285" s="1">
        <f t="shared" si="68"/>
        <v>811746.78778772813</v>
      </c>
      <c r="G285" s="3">
        <v>275</v>
      </c>
      <c r="H285" s="1">
        <f t="shared" si="77"/>
        <v>-65875</v>
      </c>
      <c r="I285" s="1">
        <f t="shared" si="69"/>
        <v>-92.773958333333326</v>
      </c>
      <c r="J285" s="1">
        <f t="shared" si="70"/>
        <v>690549.87148166401</v>
      </c>
      <c r="K285" s="1">
        <f t="shared" si="71"/>
        <v>766252.44677415059</v>
      </c>
      <c r="M285" s="3">
        <v>275</v>
      </c>
      <c r="N285" s="1">
        <f t="shared" si="78"/>
        <v>-190172.41263635244</v>
      </c>
      <c r="O285" s="1">
        <f t="shared" si="65"/>
        <v>-293.65948112952969</v>
      </c>
      <c r="P285" s="1">
        <f t="shared" si="72"/>
        <v>690549.87148166401</v>
      </c>
      <c r="Q285" s="1">
        <f t="shared" si="73"/>
        <v>1018344.3643949872</v>
      </c>
      <c r="S285" s="3">
        <v>275</v>
      </c>
      <c r="T285" s="1">
        <f t="shared" si="79"/>
        <v>-184277.77777777956</v>
      </c>
      <c r="U285" s="1">
        <f t="shared" si="66"/>
        <v>-285.35787037037289</v>
      </c>
      <c r="V285" s="1">
        <f t="shared" si="74"/>
        <v>690549.87148166401</v>
      </c>
      <c r="W285" s="1">
        <f t="shared" si="75"/>
        <v>998124.65727783379</v>
      </c>
    </row>
    <row r="286" spans="1:23" x14ac:dyDescent="0.25">
      <c r="A286" s="3">
        <v>276</v>
      </c>
      <c r="B286" s="1">
        <f t="shared" si="76"/>
        <v>-78260.854051430302</v>
      </c>
      <c r="C286" s="1">
        <f t="shared" si="64"/>
        <v>-110.21736945576434</v>
      </c>
      <c r="D286" s="1">
        <f t="shared" si="67"/>
        <v>692563.97527348553</v>
      </c>
      <c r="E286" s="1">
        <f t="shared" si="68"/>
        <v>816993.45042024867</v>
      </c>
      <c r="G286" s="3">
        <v>276</v>
      </c>
      <c r="H286" s="1">
        <f t="shared" si="77"/>
        <v>-65100</v>
      </c>
      <c r="I286" s="1">
        <f t="shared" si="69"/>
        <v>-91.68249999999999</v>
      </c>
      <c r="J286" s="1">
        <f t="shared" si="70"/>
        <v>692563.97527348553</v>
      </c>
      <c r="K286" s="1">
        <f t="shared" si="71"/>
        <v>771355.57021366653</v>
      </c>
      <c r="M286" s="3">
        <v>276</v>
      </c>
      <c r="N286" s="1">
        <f t="shared" si="78"/>
        <v>-189782.601800634</v>
      </c>
      <c r="O286" s="1">
        <f t="shared" si="65"/>
        <v>-293.11049753589288</v>
      </c>
      <c r="P286" s="1">
        <f t="shared" si="72"/>
        <v>692563.97527348553</v>
      </c>
      <c r="Q286" s="1">
        <f t="shared" si="73"/>
        <v>1025101.2362037768</v>
      </c>
      <c r="S286" s="3">
        <v>276</v>
      </c>
      <c r="T286" s="1">
        <f t="shared" si="79"/>
        <v>-183933.33333333512</v>
      </c>
      <c r="U286" s="1">
        <f t="shared" si="66"/>
        <v>-284.8727777777803</v>
      </c>
      <c r="V286" s="1">
        <f t="shared" si="74"/>
        <v>692563.97527348553</v>
      </c>
      <c r="W286" s="1">
        <f t="shared" si="75"/>
        <v>1004817.7338897323</v>
      </c>
    </row>
    <row r="287" spans="1:23" x14ac:dyDescent="0.25">
      <c r="A287" s="3">
        <v>277</v>
      </c>
      <c r="B287" s="1">
        <f t="shared" si="76"/>
        <v>-77382.544457978176</v>
      </c>
      <c r="C287" s="1">
        <f t="shared" si="64"/>
        <v>-108.98041677831925</v>
      </c>
      <c r="D287" s="1">
        <f t="shared" si="67"/>
        <v>694583.95353469986</v>
      </c>
      <c r="E287" s="1">
        <f t="shared" si="68"/>
        <v>822270.71858479222</v>
      </c>
      <c r="G287" s="3">
        <v>277</v>
      </c>
      <c r="H287" s="1">
        <f t="shared" si="77"/>
        <v>-64325</v>
      </c>
      <c r="I287" s="1">
        <f t="shared" si="69"/>
        <v>-90.591041666666669</v>
      </c>
      <c r="J287" s="1">
        <f t="shared" si="70"/>
        <v>694583.95353469986</v>
      </c>
      <c r="K287" s="1">
        <f t="shared" si="71"/>
        <v>776489.55333157955</v>
      </c>
      <c r="M287" s="3">
        <v>277</v>
      </c>
      <c r="N287" s="1">
        <f t="shared" si="78"/>
        <v>-189392.24198132195</v>
      </c>
      <c r="O287" s="1">
        <f t="shared" si="65"/>
        <v>-292.56074079036171</v>
      </c>
      <c r="P287" s="1">
        <f t="shared" si="72"/>
        <v>694583.95353469986</v>
      </c>
      <c r="Q287" s="1">
        <f t="shared" si="73"/>
        <v>1031897.5230981176</v>
      </c>
      <c r="S287" s="3">
        <v>277</v>
      </c>
      <c r="T287" s="1">
        <f t="shared" si="79"/>
        <v>-183588.88888889068</v>
      </c>
      <c r="U287" s="1">
        <f t="shared" si="66"/>
        <v>-284.38768518518771</v>
      </c>
      <c r="V287" s="1">
        <f t="shared" si="74"/>
        <v>694583.95353469986</v>
      </c>
      <c r="W287" s="1">
        <f t="shared" si="75"/>
        <v>1011550.3385411261</v>
      </c>
    </row>
    <row r="288" spans="1:23" x14ac:dyDescent="0.25">
      <c r="A288" s="3">
        <v>278</v>
      </c>
      <c r="B288" s="1">
        <f t="shared" si="76"/>
        <v>-76502.997911848594</v>
      </c>
      <c r="C288" s="1">
        <f t="shared" si="64"/>
        <v>-107.74172205918676</v>
      </c>
      <c r="D288" s="1">
        <f t="shared" si="67"/>
        <v>696609.82339917612</v>
      </c>
      <c r="E288" s="1">
        <f t="shared" si="68"/>
        <v>827578.77081362903</v>
      </c>
      <c r="G288" s="3">
        <v>278</v>
      </c>
      <c r="H288" s="1">
        <f t="shared" si="77"/>
        <v>-63550</v>
      </c>
      <c r="I288" s="1">
        <f t="shared" si="69"/>
        <v>-89.49958333333332</v>
      </c>
      <c r="J288" s="1">
        <f t="shared" si="70"/>
        <v>696609.82339917612</v>
      </c>
      <c r="K288" s="1">
        <f t="shared" si="71"/>
        <v>781654.57614268037</v>
      </c>
      <c r="M288" s="3">
        <v>278</v>
      </c>
      <c r="N288" s="1">
        <f t="shared" si="78"/>
        <v>-189001.33240526434</v>
      </c>
      <c r="O288" s="1">
        <f t="shared" si="65"/>
        <v>-292.0102098040806</v>
      </c>
      <c r="P288" s="1">
        <f t="shared" si="72"/>
        <v>696609.82339917612</v>
      </c>
      <c r="Q288" s="1">
        <f t="shared" si="73"/>
        <v>1038733.454999342</v>
      </c>
      <c r="S288" s="3">
        <v>278</v>
      </c>
      <c r="T288" s="1">
        <f t="shared" si="79"/>
        <v>-183244.44444444624</v>
      </c>
      <c r="U288" s="1">
        <f t="shared" si="66"/>
        <v>-283.90259259259511</v>
      </c>
      <c r="V288" s="1">
        <f t="shared" si="74"/>
        <v>696609.82339917612</v>
      </c>
      <c r="W288" s="1">
        <f t="shared" si="75"/>
        <v>1018322.7018122455</v>
      </c>
    </row>
    <row r="289" spans="1:23" x14ac:dyDescent="0.25">
      <c r="A289" s="3">
        <v>279</v>
      </c>
      <c r="B289" s="1">
        <f t="shared" si="76"/>
        <v>-75622.212670999885</v>
      </c>
      <c r="C289" s="1">
        <f t="shared" si="64"/>
        <v>-106.50128284499151</v>
      </c>
      <c r="D289" s="1">
        <f t="shared" si="67"/>
        <v>698641.60205075704</v>
      </c>
      <c r="E289" s="1">
        <f t="shared" si="68"/>
        <v>832917.78668046731</v>
      </c>
      <c r="G289" s="3">
        <v>279</v>
      </c>
      <c r="H289" s="1">
        <f t="shared" si="77"/>
        <v>-62775</v>
      </c>
      <c r="I289" s="1">
        <f t="shared" si="69"/>
        <v>-88.408124999999984</v>
      </c>
      <c r="J289" s="1">
        <f t="shared" si="70"/>
        <v>698641.60205075704</v>
      </c>
      <c r="K289" s="1">
        <f t="shared" si="71"/>
        <v>786850.81971184607</v>
      </c>
      <c r="M289" s="3">
        <v>279</v>
      </c>
      <c r="N289" s="1">
        <f t="shared" si="78"/>
        <v>-188609.87229822046</v>
      </c>
      <c r="O289" s="1">
        <f t="shared" si="65"/>
        <v>-291.45890348666046</v>
      </c>
      <c r="P289" s="1">
        <f t="shared" si="72"/>
        <v>698641.60205075704</v>
      </c>
      <c r="Q289" s="1">
        <f t="shared" si="73"/>
        <v>1045609.2631699903</v>
      </c>
      <c r="S289" s="3">
        <v>279</v>
      </c>
      <c r="T289" s="1">
        <f t="shared" si="79"/>
        <v>-182900.0000000018</v>
      </c>
      <c r="U289" s="1">
        <f t="shared" si="66"/>
        <v>-283.41750000000252</v>
      </c>
      <c r="V289" s="1">
        <f t="shared" si="74"/>
        <v>698641.60205075704</v>
      </c>
      <c r="W289" s="1">
        <f t="shared" si="75"/>
        <v>1025135.0556283725</v>
      </c>
    </row>
    <row r="290" spans="1:23" x14ac:dyDescent="0.25">
      <c r="A290" s="3">
        <v>280</v>
      </c>
      <c r="B290" s="1">
        <f t="shared" si="76"/>
        <v>-74740.186990936985</v>
      </c>
      <c r="C290" s="1">
        <f t="shared" si="64"/>
        <v>-105.25909667890291</v>
      </c>
      <c r="D290" s="1">
        <f t="shared" si="67"/>
        <v>700679.30672340514</v>
      </c>
      <c r="E290" s="1">
        <f t="shared" si="68"/>
        <v>838287.94680652884</v>
      </c>
      <c r="G290" s="3">
        <v>280</v>
      </c>
      <c r="H290" s="1">
        <f t="shared" si="77"/>
        <v>-62000</v>
      </c>
      <c r="I290" s="1">
        <f t="shared" si="69"/>
        <v>-87.316666666666663</v>
      </c>
      <c r="J290" s="1">
        <f t="shared" si="70"/>
        <v>700679.30672340514</v>
      </c>
      <c r="K290" s="1">
        <f t="shared" si="71"/>
        <v>792078.46616016515</v>
      </c>
      <c r="M290" s="3">
        <v>280</v>
      </c>
      <c r="N290" s="1">
        <f t="shared" si="78"/>
        <v>-188217.86088485917</v>
      </c>
      <c r="O290" s="1">
        <f t="shared" si="65"/>
        <v>-290.90682074617666</v>
      </c>
      <c r="P290" s="1">
        <f t="shared" si="72"/>
        <v>700679.30672340514</v>
      </c>
      <c r="Q290" s="1">
        <f t="shared" si="73"/>
        <v>1052525.180221634</v>
      </c>
      <c r="S290" s="3">
        <v>280</v>
      </c>
      <c r="T290" s="1">
        <f t="shared" si="79"/>
        <v>-182555.55555555737</v>
      </c>
      <c r="U290" s="1">
        <f t="shared" si="66"/>
        <v>-282.93240740740998</v>
      </c>
      <c r="V290" s="1">
        <f t="shared" si="74"/>
        <v>700679.30672340514</v>
      </c>
      <c r="W290" s="1">
        <f t="shared" si="75"/>
        <v>1031987.6332676861</v>
      </c>
    </row>
    <row r="291" spans="1:23" x14ac:dyDescent="0.25">
      <c r="A291" s="3">
        <v>281</v>
      </c>
      <c r="B291" s="1">
        <f t="shared" si="76"/>
        <v>-73856.919124707987</v>
      </c>
      <c r="C291" s="1">
        <f t="shared" si="64"/>
        <v>-104.01516110063041</v>
      </c>
      <c r="D291" s="1">
        <f t="shared" si="67"/>
        <v>702722.95470134844</v>
      </c>
      <c r="E291" s="1">
        <f t="shared" si="68"/>
        <v>843689.43286665913</v>
      </c>
      <c r="G291" s="3">
        <v>281</v>
      </c>
      <c r="H291" s="1">
        <f t="shared" si="77"/>
        <v>-61225</v>
      </c>
      <c r="I291" s="1">
        <f t="shared" si="69"/>
        <v>-86.225208333333327</v>
      </c>
      <c r="J291" s="1">
        <f t="shared" si="70"/>
        <v>702722.95470134844</v>
      </c>
      <c r="K291" s="1">
        <f t="shared" si="71"/>
        <v>797337.6986710995</v>
      </c>
      <c r="M291" s="3">
        <v>281</v>
      </c>
      <c r="N291" s="1">
        <f t="shared" si="78"/>
        <v>-187825.29738875738</v>
      </c>
      <c r="O291" s="1">
        <f t="shared" si="65"/>
        <v>-290.35396048916664</v>
      </c>
      <c r="P291" s="1">
        <f t="shared" si="72"/>
        <v>702722.95470134844</v>
      </c>
      <c r="Q291" s="1">
        <f t="shared" si="73"/>
        <v>1059481.4401227455</v>
      </c>
      <c r="S291" s="3">
        <v>281</v>
      </c>
      <c r="T291" s="1">
        <f t="shared" si="79"/>
        <v>-182211.11111111293</v>
      </c>
      <c r="U291" s="1">
        <f t="shared" si="66"/>
        <v>-282.44731481481739</v>
      </c>
      <c r="V291" s="1">
        <f t="shared" si="74"/>
        <v>702722.95470134844</v>
      </c>
      <c r="W291" s="1">
        <f t="shared" si="75"/>
        <v>1038880.6693691551</v>
      </c>
    </row>
    <row r="292" spans="1:23" x14ac:dyDescent="0.25">
      <c r="A292" s="3">
        <v>282</v>
      </c>
      <c r="B292" s="1">
        <f t="shared" si="76"/>
        <v>-72972.407322900719</v>
      </c>
      <c r="C292" s="1">
        <f t="shared" si="64"/>
        <v>-102.76947364641849</v>
      </c>
      <c r="D292" s="1">
        <f t="shared" si="67"/>
        <v>704772.56331922743</v>
      </c>
      <c r="E292" s="1">
        <f t="shared" si="68"/>
        <v>849122.42759547348</v>
      </c>
      <c r="G292" s="3">
        <v>282</v>
      </c>
      <c r="H292" s="1">
        <f t="shared" si="77"/>
        <v>-60450</v>
      </c>
      <c r="I292" s="1">
        <f t="shared" si="69"/>
        <v>-85.133749999999992</v>
      </c>
      <c r="J292" s="1">
        <f t="shared" si="70"/>
        <v>704772.56331922743</v>
      </c>
      <c r="K292" s="1">
        <f t="shared" si="71"/>
        <v>802628.70149668085</v>
      </c>
      <c r="M292" s="3">
        <v>282</v>
      </c>
      <c r="N292" s="1">
        <f t="shared" si="78"/>
        <v>-187432.18103239857</v>
      </c>
      <c r="O292" s="1">
        <f t="shared" si="65"/>
        <v>-289.80032162062798</v>
      </c>
      <c r="P292" s="1">
        <f t="shared" si="72"/>
        <v>704772.56331922743</v>
      </c>
      <c r="Q292" s="1">
        <f t="shared" si="73"/>
        <v>1066478.2782066134</v>
      </c>
      <c r="S292" s="3">
        <v>282</v>
      </c>
      <c r="T292" s="1">
        <f t="shared" si="79"/>
        <v>-181866.66666666849</v>
      </c>
      <c r="U292" s="1">
        <f t="shared" si="66"/>
        <v>-281.9622222222248</v>
      </c>
      <c r="V292" s="1">
        <f t="shared" si="74"/>
        <v>704772.56331922743</v>
      </c>
      <c r="W292" s="1">
        <f t="shared" si="75"/>
        <v>1045814.3999404751</v>
      </c>
    </row>
    <row r="293" spans="1:23" x14ac:dyDescent="0.25">
      <c r="A293" s="3">
        <v>283</v>
      </c>
      <c r="B293" s="1">
        <f t="shared" si="76"/>
        <v>-72086.64983363924</v>
      </c>
      <c r="C293" s="1">
        <f t="shared" si="64"/>
        <v>-101.52203184904192</v>
      </c>
      <c r="D293" s="1">
        <f t="shared" si="67"/>
        <v>706828.14996224188</v>
      </c>
      <c r="E293" s="1">
        <f t="shared" si="68"/>
        <v>854587.11479353928</v>
      </c>
      <c r="G293" s="3">
        <v>283</v>
      </c>
      <c r="H293" s="1">
        <f t="shared" si="77"/>
        <v>-59675</v>
      </c>
      <c r="I293" s="1">
        <f t="shared" si="69"/>
        <v>-84.042291666666657</v>
      </c>
      <c r="J293" s="1">
        <f t="shared" si="70"/>
        <v>706828.14996224188</v>
      </c>
      <c r="K293" s="1">
        <f t="shared" si="71"/>
        <v>807951.65996374493</v>
      </c>
      <c r="M293" s="3">
        <v>283</v>
      </c>
      <c r="N293" s="1">
        <f t="shared" si="78"/>
        <v>-187038.51103717124</v>
      </c>
      <c r="O293" s="1">
        <f t="shared" si="65"/>
        <v>-289.24590304401613</v>
      </c>
      <c r="P293" s="1">
        <f t="shared" si="72"/>
        <v>706828.14996224188</v>
      </c>
      <c r="Q293" s="1">
        <f t="shared" si="73"/>
        <v>1073515.9311793039</v>
      </c>
      <c r="S293" s="3">
        <v>283</v>
      </c>
      <c r="T293" s="1">
        <f t="shared" si="79"/>
        <v>-181522.22222222405</v>
      </c>
      <c r="U293" s="1">
        <f t="shared" si="66"/>
        <v>-281.4771296296322</v>
      </c>
      <c r="V293" s="1">
        <f t="shared" si="74"/>
        <v>706828.14996224188</v>
      </c>
      <c r="W293" s="1">
        <f t="shared" si="75"/>
        <v>1052789.0623660539</v>
      </c>
    </row>
    <row r="294" spans="1:23" x14ac:dyDescent="0.25">
      <c r="A294" s="3">
        <v>284</v>
      </c>
      <c r="B294" s="1">
        <f t="shared" si="76"/>
        <v>-71199.644902580389</v>
      </c>
      <c r="C294" s="1">
        <f t="shared" si="64"/>
        <v>-100.2728332378007</v>
      </c>
      <c r="D294" s="1">
        <f t="shared" si="67"/>
        <v>708889.73206629837</v>
      </c>
      <c r="E294" s="1">
        <f t="shared" si="68"/>
        <v>860083.6793335937</v>
      </c>
      <c r="G294" s="3">
        <v>284</v>
      </c>
      <c r="H294" s="1">
        <f t="shared" si="77"/>
        <v>-58900</v>
      </c>
      <c r="I294" s="1">
        <f t="shared" si="69"/>
        <v>-82.950833333333321</v>
      </c>
      <c r="J294" s="1">
        <f t="shared" si="70"/>
        <v>708889.73206629837</v>
      </c>
      <c r="K294" s="1">
        <f t="shared" si="71"/>
        <v>813306.76048020017</v>
      </c>
      <c r="M294" s="3">
        <v>284</v>
      </c>
      <c r="N294" s="1">
        <f t="shared" si="78"/>
        <v>-186644.28662336728</v>
      </c>
      <c r="O294" s="1">
        <f t="shared" si="65"/>
        <v>-288.69070366124225</v>
      </c>
      <c r="P294" s="1">
        <f t="shared" si="72"/>
        <v>708889.73206629837</v>
      </c>
      <c r="Q294" s="1">
        <f t="shared" si="73"/>
        <v>1080594.6371276686</v>
      </c>
      <c r="S294" s="3">
        <v>284</v>
      </c>
      <c r="T294" s="1">
        <f t="shared" si="79"/>
        <v>-181177.77777777961</v>
      </c>
      <c r="U294" s="1">
        <f t="shared" si="66"/>
        <v>-280.99203703703961</v>
      </c>
      <c r="V294" s="1">
        <f t="shared" si="74"/>
        <v>708889.73206629837</v>
      </c>
      <c r="W294" s="1">
        <f t="shared" si="75"/>
        <v>1059804.8954150409</v>
      </c>
    </row>
    <row r="295" spans="1:23" x14ac:dyDescent="0.25">
      <c r="A295" s="3">
        <v>285</v>
      </c>
      <c r="B295" s="1">
        <f t="shared" si="76"/>
        <v>-70311.390772910294</v>
      </c>
      <c r="C295" s="1">
        <f t="shared" si="64"/>
        <v>-99.021875338515315</v>
      </c>
      <c r="D295" s="1">
        <f t="shared" si="67"/>
        <v>710957.32711815846</v>
      </c>
      <c r="E295" s="1">
        <f t="shared" si="68"/>
        <v>865612.30716679851</v>
      </c>
      <c r="G295" s="3">
        <v>285</v>
      </c>
      <c r="H295" s="1">
        <f t="shared" si="77"/>
        <v>-58125</v>
      </c>
      <c r="I295" s="1">
        <f t="shared" si="69"/>
        <v>-81.859374999999986</v>
      </c>
      <c r="J295" s="1">
        <f t="shared" si="70"/>
        <v>710957.32711815846</v>
      </c>
      <c r="K295" s="1">
        <f t="shared" si="71"/>
        <v>818694.19054133468</v>
      </c>
      <c r="M295" s="3">
        <v>285</v>
      </c>
      <c r="N295" s="1">
        <f t="shared" si="78"/>
        <v>-186249.50701018056</v>
      </c>
      <c r="O295" s="1">
        <f t="shared" si="65"/>
        <v>-288.13472237267092</v>
      </c>
      <c r="P295" s="1">
        <f t="shared" si="72"/>
        <v>710957.32711815846</v>
      </c>
      <c r="Q295" s="1">
        <f t="shared" si="73"/>
        <v>1087714.6355273987</v>
      </c>
      <c r="S295" s="3">
        <v>285</v>
      </c>
      <c r="T295" s="1">
        <f t="shared" si="79"/>
        <v>-180833.33333333518</v>
      </c>
      <c r="U295" s="1">
        <f t="shared" si="66"/>
        <v>-280.50694444444702</v>
      </c>
      <c r="V295" s="1">
        <f t="shared" si="74"/>
        <v>710957.32711815846</v>
      </c>
      <c r="W295" s="1">
        <f t="shared" si="75"/>
        <v>1066862.1392494063</v>
      </c>
    </row>
    <row r="296" spans="1:23" x14ac:dyDescent="0.25">
      <c r="A296" s="3">
        <v>286</v>
      </c>
      <c r="B296" s="1">
        <f t="shared" si="76"/>
        <v>-69421.885685340909</v>
      </c>
      <c r="C296" s="1">
        <f t="shared" si="64"/>
        <v>-97.769155673521766</v>
      </c>
      <c r="D296" s="1">
        <f t="shared" si="67"/>
        <v>713030.95265558641</v>
      </c>
      <c r="E296" s="1">
        <f t="shared" si="68"/>
        <v>871173.18532903027</v>
      </c>
      <c r="G296" s="3">
        <v>286</v>
      </c>
      <c r="H296" s="1">
        <f t="shared" si="77"/>
        <v>-57350</v>
      </c>
      <c r="I296" s="1">
        <f t="shared" si="69"/>
        <v>-80.767916666666665</v>
      </c>
      <c r="J296" s="1">
        <f t="shared" si="70"/>
        <v>713030.95265558641</v>
      </c>
      <c r="K296" s="1">
        <f t="shared" si="71"/>
        <v>824114.13873615908</v>
      </c>
      <c r="M296" s="3">
        <v>286</v>
      </c>
      <c r="N296" s="1">
        <f t="shared" si="78"/>
        <v>-185854.17141570526</v>
      </c>
      <c r="O296" s="1">
        <f t="shared" si="65"/>
        <v>-287.57795807711824</v>
      </c>
      <c r="P296" s="1">
        <f t="shared" si="72"/>
        <v>713030.95265558641</v>
      </c>
      <c r="Q296" s="1">
        <f t="shared" si="73"/>
        <v>1094876.1672511271</v>
      </c>
      <c r="S296" s="3">
        <v>286</v>
      </c>
      <c r="T296" s="1">
        <f t="shared" si="79"/>
        <v>-180488.88888889074</v>
      </c>
      <c r="U296" s="1">
        <f t="shared" si="66"/>
        <v>-280.02185185185448</v>
      </c>
      <c r="V296" s="1">
        <f t="shared" si="74"/>
        <v>713030.95265558641</v>
      </c>
      <c r="W296" s="1">
        <f t="shared" si="75"/>
        <v>1073961.0354320649</v>
      </c>
    </row>
    <row r="297" spans="1:23" x14ac:dyDescent="0.25">
      <c r="A297" s="3">
        <v>287</v>
      </c>
      <c r="B297" s="1">
        <f t="shared" si="76"/>
        <v>-68531.127878106534</v>
      </c>
      <c r="C297" s="1">
        <f t="shared" si="64"/>
        <v>-96.51467176166669</v>
      </c>
      <c r="D297" s="1">
        <f t="shared" si="67"/>
        <v>715110.62626749859</v>
      </c>
      <c r="E297" s="1">
        <f t="shared" si="68"/>
        <v>876766.50194720842</v>
      </c>
      <c r="G297" s="3">
        <v>287</v>
      </c>
      <c r="H297" s="1">
        <f t="shared" si="77"/>
        <v>-56575</v>
      </c>
      <c r="I297" s="1">
        <f t="shared" si="69"/>
        <v>-79.676458333333329</v>
      </c>
      <c r="J297" s="1">
        <f t="shared" si="70"/>
        <v>715110.62626749859</v>
      </c>
      <c r="K297" s="1">
        <f t="shared" si="71"/>
        <v>829566.79475378664</v>
      </c>
      <c r="M297" s="3">
        <v>287</v>
      </c>
      <c r="N297" s="1">
        <f t="shared" si="78"/>
        <v>-185458.27905693441</v>
      </c>
      <c r="O297" s="1">
        <f t="shared" si="65"/>
        <v>-287.02040967184928</v>
      </c>
      <c r="P297" s="1">
        <f t="shared" si="72"/>
        <v>715110.62626749859</v>
      </c>
      <c r="Q297" s="1">
        <f t="shared" si="73"/>
        <v>1102079.4745765773</v>
      </c>
      <c r="S297" s="3">
        <v>287</v>
      </c>
      <c r="T297" s="1">
        <f t="shared" si="79"/>
        <v>-180144.4444444463</v>
      </c>
      <c r="U297" s="1">
        <f t="shared" si="66"/>
        <v>-279.53675925926188</v>
      </c>
      <c r="V297" s="1">
        <f t="shared" si="74"/>
        <v>715110.62626749859</v>
      </c>
      <c r="W297" s="1">
        <f t="shared" si="75"/>
        <v>1081101.8269350482</v>
      </c>
    </row>
    <row r="298" spans="1:23" x14ac:dyDescent="0.25">
      <c r="A298" s="3">
        <v>288</v>
      </c>
      <c r="B298" s="1">
        <f t="shared" si="76"/>
        <v>-67639.11558696031</v>
      </c>
      <c r="C298" s="1">
        <f t="shared" si="64"/>
        <v>-95.258421118302422</v>
      </c>
      <c r="D298" s="1">
        <f t="shared" si="67"/>
        <v>717196.36559411208</v>
      </c>
      <c r="E298" s="1">
        <f t="shared" si="68"/>
        <v>882392.44624565926</v>
      </c>
      <c r="G298" s="3">
        <v>288</v>
      </c>
      <c r="H298" s="1">
        <f t="shared" si="77"/>
        <v>-55800</v>
      </c>
      <c r="I298" s="1">
        <f t="shared" si="69"/>
        <v>-78.584999999999994</v>
      </c>
      <c r="J298" s="1">
        <f t="shared" si="70"/>
        <v>717196.36559411208</v>
      </c>
      <c r="K298" s="1">
        <f t="shared" si="71"/>
        <v>835052.34938985051</v>
      </c>
      <c r="M298" s="3">
        <v>288</v>
      </c>
      <c r="N298" s="1">
        <f t="shared" si="78"/>
        <v>-185061.8291497583</v>
      </c>
      <c r="O298" s="1">
        <f t="shared" si="65"/>
        <v>-286.46207605257626</v>
      </c>
      <c r="P298" s="1">
        <f t="shared" si="72"/>
        <v>717196.36559411208</v>
      </c>
      <c r="Q298" s="1">
        <f t="shared" si="73"/>
        <v>1109324.8011947593</v>
      </c>
      <c r="S298" s="3">
        <v>288</v>
      </c>
      <c r="T298" s="1">
        <f t="shared" si="79"/>
        <v>-179800.00000000186</v>
      </c>
      <c r="U298" s="1">
        <f t="shared" si="66"/>
        <v>-279.05166666666929</v>
      </c>
      <c r="V298" s="1">
        <f t="shared" si="74"/>
        <v>717196.36559411208</v>
      </c>
      <c r="W298" s="1">
        <f t="shared" si="75"/>
        <v>1088284.7581477247</v>
      </c>
    </row>
    <row r="299" spans="1:23" x14ac:dyDescent="0.25">
      <c r="A299" s="3">
        <v>289</v>
      </c>
      <c r="B299" s="1">
        <f t="shared" si="76"/>
        <v>-66745.847045170711</v>
      </c>
      <c r="C299" s="1">
        <f t="shared" si="64"/>
        <v>-94.000401255282085</v>
      </c>
      <c r="D299" s="1">
        <f t="shared" si="67"/>
        <v>719288.18832709489</v>
      </c>
      <c r="E299" s="1">
        <f t="shared" si="68"/>
        <v>888051.20855251781</v>
      </c>
      <c r="G299" s="3">
        <v>289</v>
      </c>
      <c r="H299" s="1">
        <f t="shared" si="77"/>
        <v>-55025</v>
      </c>
      <c r="I299" s="1">
        <f t="shared" si="69"/>
        <v>-77.493541666666658</v>
      </c>
      <c r="J299" s="1">
        <f t="shared" si="70"/>
        <v>719288.18832709489</v>
      </c>
      <c r="K299" s="1">
        <f t="shared" si="71"/>
        <v>840570.99455295806</v>
      </c>
      <c r="M299" s="3">
        <v>289</v>
      </c>
      <c r="N299" s="1">
        <f t="shared" si="78"/>
        <v>-184664.82090896292</v>
      </c>
      <c r="O299" s="1">
        <f t="shared" si="65"/>
        <v>-285.90295611345613</v>
      </c>
      <c r="P299" s="1">
        <f t="shared" si="72"/>
        <v>719288.18832709489</v>
      </c>
      <c r="Q299" s="1">
        <f t="shared" si="73"/>
        <v>1116612.392218214</v>
      </c>
      <c r="S299" s="3">
        <v>289</v>
      </c>
      <c r="T299" s="1">
        <f t="shared" si="79"/>
        <v>-179455.55555555742</v>
      </c>
      <c r="U299" s="1">
        <f t="shared" si="66"/>
        <v>-278.5665740740767</v>
      </c>
      <c r="V299" s="1">
        <f t="shared" si="74"/>
        <v>719288.18832709489</v>
      </c>
      <c r="W299" s="1">
        <f t="shared" si="75"/>
        <v>1095510.0748850678</v>
      </c>
    </row>
    <row r="300" spans="1:23" x14ac:dyDescent="0.25">
      <c r="A300" s="3">
        <v>290</v>
      </c>
      <c r="B300" s="1">
        <f t="shared" si="76"/>
        <v>-65851.320483518095</v>
      </c>
      <c r="C300" s="1">
        <f t="shared" si="64"/>
        <v>-92.740609680954648</v>
      </c>
      <c r="D300" s="1">
        <f t="shared" si="67"/>
        <v>721386.11220971565</v>
      </c>
      <c r="E300" s="1">
        <f t="shared" si="68"/>
        <v>893742.98030616634</v>
      </c>
      <c r="G300" s="3">
        <v>290</v>
      </c>
      <c r="H300" s="1">
        <f t="shared" si="77"/>
        <v>-54250</v>
      </c>
      <c r="I300" s="1">
        <f t="shared" si="69"/>
        <v>-76.402083333333323</v>
      </c>
      <c r="J300" s="1">
        <f t="shared" si="70"/>
        <v>721386.11220971565</v>
      </c>
      <c r="K300" s="1">
        <f t="shared" si="71"/>
        <v>846122.92327118362</v>
      </c>
      <c r="M300" s="3">
        <v>290</v>
      </c>
      <c r="N300" s="1">
        <f t="shared" si="78"/>
        <v>-184267.25354822841</v>
      </c>
      <c r="O300" s="1">
        <f t="shared" si="65"/>
        <v>-285.34304874708835</v>
      </c>
      <c r="P300" s="1">
        <f t="shared" si="72"/>
        <v>721386.11220971565</v>
      </c>
      <c r="Q300" s="1">
        <f t="shared" si="73"/>
        <v>1123942.4941893057</v>
      </c>
      <c r="S300" s="3">
        <v>290</v>
      </c>
      <c r="T300" s="1">
        <f t="shared" si="79"/>
        <v>-179111.11111111299</v>
      </c>
      <c r="U300" s="1">
        <f t="shared" si="66"/>
        <v>-278.0814814814841</v>
      </c>
      <c r="V300" s="1">
        <f t="shared" si="74"/>
        <v>721386.11220971565</v>
      </c>
      <c r="W300" s="1">
        <f t="shared" si="75"/>
        <v>1102778.0243959713</v>
      </c>
    </row>
    <row r="301" spans="1:23" x14ac:dyDescent="0.25">
      <c r="A301" s="3">
        <v>291</v>
      </c>
      <c r="B301" s="1">
        <f t="shared" si="76"/>
        <v>-64955.534130291147</v>
      </c>
      <c r="C301" s="1">
        <f t="shared" si="64"/>
        <v>-91.479043900160022</v>
      </c>
      <c r="D301" s="1">
        <f t="shared" si="67"/>
        <v>723490.15503699402</v>
      </c>
      <c r="E301" s="1">
        <f t="shared" si="68"/>
        <v>899467.95406171109</v>
      </c>
      <c r="G301" s="3">
        <v>291</v>
      </c>
      <c r="H301" s="1">
        <f t="shared" si="77"/>
        <v>-53475</v>
      </c>
      <c r="I301" s="1">
        <f t="shared" si="69"/>
        <v>-75.310625000000002</v>
      </c>
      <c r="J301" s="1">
        <f t="shared" si="70"/>
        <v>723490.15503699402</v>
      </c>
      <c r="K301" s="1">
        <f t="shared" si="71"/>
        <v>851708.32969859883</v>
      </c>
      <c r="M301" s="3">
        <v>291</v>
      </c>
      <c r="N301" s="1">
        <f t="shared" si="78"/>
        <v>-183869.12628012753</v>
      </c>
      <c r="O301" s="1">
        <f t="shared" si="65"/>
        <v>-284.78235284451296</v>
      </c>
      <c r="P301" s="1">
        <f t="shared" si="72"/>
        <v>723490.15503699402</v>
      </c>
      <c r="Q301" s="1">
        <f t="shared" si="73"/>
        <v>1131315.355088562</v>
      </c>
      <c r="S301" s="3">
        <v>291</v>
      </c>
      <c r="T301" s="1">
        <f t="shared" si="79"/>
        <v>-178766.66666666855</v>
      </c>
      <c r="U301" s="1">
        <f t="shared" si="66"/>
        <v>-277.59638888889151</v>
      </c>
      <c r="V301" s="1">
        <f t="shared" si="74"/>
        <v>723490.15503699402</v>
      </c>
      <c r="W301" s="1">
        <f t="shared" si="75"/>
        <v>1110088.8553716147</v>
      </c>
    </row>
    <row r="302" spans="1:23" x14ac:dyDescent="0.25">
      <c r="A302" s="3">
        <v>292</v>
      </c>
      <c r="B302" s="1">
        <f t="shared" si="76"/>
        <v>-64058.486211283402</v>
      </c>
      <c r="C302" s="1">
        <f t="shared" si="64"/>
        <v>-90.215701414224114</v>
      </c>
      <c r="D302" s="1">
        <f t="shared" si="67"/>
        <v>725600.33465585194</v>
      </c>
      <c r="E302" s="1">
        <f t="shared" si="68"/>
        <v>905226.32349749655</v>
      </c>
      <c r="G302" s="3">
        <v>292</v>
      </c>
      <c r="H302" s="1">
        <f t="shared" si="77"/>
        <v>-52700</v>
      </c>
      <c r="I302" s="1">
        <f t="shared" si="69"/>
        <v>-74.219166666666652</v>
      </c>
      <c r="J302" s="1">
        <f t="shared" si="70"/>
        <v>725600.33465585194</v>
      </c>
      <c r="K302" s="1">
        <f t="shared" si="71"/>
        <v>857327.40912184073</v>
      </c>
      <c r="M302" s="3">
        <v>292</v>
      </c>
      <c r="N302" s="1">
        <f t="shared" si="78"/>
        <v>-183470.43831612408</v>
      </c>
      <c r="O302" s="1">
        <f t="shared" si="65"/>
        <v>-284.22086729520811</v>
      </c>
      <c r="P302" s="1">
        <f t="shared" si="72"/>
        <v>725600.33465585194</v>
      </c>
      <c r="Q302" s="1">
        <f t="shared" si="73"/>
        <v>1138731.224343064</v>
      </c>
      <c r="S302" s="3">
        <v>292</v>
      </c>
      <c r="T302" s="1">
        <f t="shared" si="79"/>
        <v>-178422.22222222411</v>
      </c>
      <c r="U302" s="1">
        <f t="shared" si="66"/>
        <v>-277.11129629629897</v>
      </c>
      <c r="V302" s="1">
        <f t="shared" si="74"/>
        <v>725600.33465585194</v>
      </c>
      <c r="W302" s="1">
        <f t="shared" si="75"/>
        <v>1117442.8179538751</v>
      </c>
    </row>
    <row r="303" spans="1:23" x14ac:dyDescent="0.25">
      <c r="A303" s="3">
        <v>293</v>
      </c>
      <c r="B303" s="1">
        <f t="shared" si="76"/>
        <v>-63160.174949789718</v>
      </c>
      <c r="C303" s="1">
        <f t="shared" si="64"/>
        <v>-88.95057972095384</v>
      </c>
      <c r="D303" s="1">
        <f t="shared" si="67"/>
        <v>727716.66896526481</v>
      </c>
      <c r="E303" s="1">
        <f t="shared" si="68"/>
        <v>911018.2834216574</v>
      </c>
      <c r="G303" s="3">
        <v>293</v>
      </c>
      <c r="H303" s="1">
        <f t="shared" si="77"/>
        <v>-51925</v>
      </c>
      <c r="I303" s="1">
        <f t="shared" si="69"/>
        <v>-73.127708333333331</v>
      </c>
      <c r="J303" s="1">
        <f t="shared" si="70"/>
        <v>727716.66896526481</v>
      </c>
      <c r="K303" s="1">
        <f t="shared" si="71"/>
        <v>862980.35796671815</v>
      </c>
      <c r="M303" s="3">
        <v>293</v>
      </c>
      <c r="N303" s="1">
        <f t="shared" si="78"/>
        <v>-183071.18886657132</v>
      </c>
      <c r="O303" s="1">
        <f t="shared" si="65"/>
        <v>-283.65859098708796</v>
      </c>
      <c r="P303" s="1">
        <f t="shared" si="72"/>
        <v>727716.66896526481</v>
      </c>
      <c r="Q303" s="1">
        <f t="shared" si="73"/>
        <v>1146190.3528348838</v>
      </c>
      <c r="S303" s="3">
        <v>293</v>
      </c>
      <c r="T303" s="1">
        <f t="shared" si="79"/>
        <v>-178077.77777777967</v>
      </c>
      <c r="U303" s="1">
        <f t="shared" si="66"/>
        <v>-276.62620370370638</v>
      </c>
      <c r="V303" s="1">
        <f t="shared" si="74"/>
        <v>727716.66896526481</v>
      </c>
      <c r="W303" s="1">
        <f t="shared" si="75"/>
        <v>1124840.1637437912</v>
      </c>
    </row>
    <row r="304" spans="1:23" x14ac:dyDescent="0.25">
      <c r="A304" s="3">
        <v>294</v>
      </c>
      <c r="B304" s="1">
        <f t="shared" si="76"/>
        <v>-62260.59856660277</v>
      </c>
      <c r="C304" s="1">
        <f t="shared" si="64"/>
        <v>-87.683676314632223</v>
      </c>
      <c r="D304" s="1">
        <f t="shared" si="67"/>
        <v>729839.17591641354</v>
      </c>
      <c r="E304" s="1">
        <f t="shared" si="68"/>
        <v>916844.02977870917</v>
      </c>
      <c r="G304" s="3">
        <v>294</v>
      </c>
      <c r="H304" s="1">
        <f t="shared" si="77"/>
        <v>-51150</v>
      </c>
      <c r="I304" s="1">
        <f t="shared" si="69"/>
        <v>-72.036249999999995</v>
      </c>
      <c r="J304" s="1">
        <f t="shared" si="70"/>
        <v>729839.17591641354</v>
      </c>
      <c r="K304" s="1">
        <f t="shared" si="71"/>
        <v>868667.37380485737</v>
      </c>
      <c r="M304" s="3">
        <v>294</v>
      </c>
      <c r="N304" s="1">
        <f t="shared" si="78"/>
        <v>-182671.37714071045</v>
      </c>
      <c r="O304" s="1">
        <f t="shared" si="65"/>
        <v>-283.09552280650053</v>
      </c>
      <c r="P304" s="1">
        <f t="shared" si="72"/>
        <v>729839.17591641354</v>
      </c>
      <c r="Q304" s="1">
        <f t="shared" si="73"/>
        <v>1153692.9929095728</v>
      </c>
      <c r="S304" s="3">
        <v>294</v>
      </c>
      <c r="T304" s="1">
        <f t="shared" si="79"/>
        <v>-177733.33333333523</v>
      </c>
      <c r="U304" s="1">
        <f t="shared" si="66"/>
        <v>-276.14111111111379</v>
      </c>
      <c r="V304" s="1">
        <f t="shared" si="74"/>
        <v>729839.17591641354</v>
      </c>
      <c r="W304" s="1">
        <f t="shared" si="75"/>
        <v>1132281.1458100744</v>
      </c>
    </row>
    <row r="305" spans="1:23" x14ac:dyDescent="0.25">
      <c r="A305" s="3">
        <v>295</v>
      </c>
      <c r="B305" s="1">
        <f t="shared" si="76"/>
        <v>-61359.7552800095</v>
      </c>
      <c r="C305" s="1">
        <f t="shared" si="64"/>
        <v>-86.414988686013373</v>
      </c>
      <c r="D305" s="1">
        <f t="shared" si="67"/>
        <v>731967.87351283641</v>
      </c>
      <c r="E305" s="1">
        <f t="shared" si="68"/>
        <v>922703.75965617714</v>
      </c>
      <c r="G305" s="3">
        <v>295</v>
      </c>
      <c r="H305" s="1">
        <f t="shared" si="77"/>
        <v>-50375</v>
      </c>
      <c r="I305" s="1">
        <f t="shared" si="69"/>
        <v>-70.94479166666666</v>
      </c>
      <c r="J305" s="1">
        <f t="shared" si="70"/>
        <v>731967.87351283641</v>
      </c>
      <c r="K305" s="1">
        <f t="shared" si="71"/>
        <v>874388.65536038566</v>
      </c>
      <c r="M305" s="3">
        <v>295</v>
      </c>
      <c r="N305" s="1">
        <f t="shared" si="78"/>
        <v>-182271.002346669</v>
      </c>
      <c r="O305" s="1">
        <f t="shared" si="65"/>
        <v>-282.5316616382255</v>
      </c>
      <c r="P305" s="1">
        <f t="shared" si="72"/>
        <v>731967.87351283641</v>
      </c>
      <c r="Q305" s="1">
        <f t="shared" si="73"/>
        <v>1161239.3983846973</v>
      </c>
      <c r="S305" s="3">
        <v>295</v>
      </c>
      <c r="T305" s="1">
        <f t="shared" si="79"/>
        <v>-177388.8888888908</v>
      </c>
      <c r="U305" s="1">
        <f t="shared" si="66"/>
        <v>-275.65601851852119</v>
      </c>
      <c r="V305" s="1">
        <f t="shared" si="74"/>
        <v>731967.87351283641</v>
      </c>
      <c r="W305" s="1">
        <f t="shared" si="75"/>
        <v>1139766.0186976702</v>
      </c>
    </row>
    <row r="306" spans="1:23" x14ac:dyDescent="0.25">
      <c r="A306" s="3">
        <v>296</v>
      </c>
      <c r="B306" s="1">
        <f t="shared" si="76"/>
        <v>-60457.643305787606</v>
      </c>
      <c r="C306" s="1">
        <f t="shared" si="64"/>
        <v>-85.144514322317534</v>
      </c>
      <c r="D306" s="1">
        <f t="shared" si="67"/>
        <v>734102.77981058217</v>
      </c>
      <c r="E306" s="1">
        <f t="shared" si="68"/>
        <v>928597.67129126366</v>
      </c>
      <c r="G306" s="3">
        <v>296</v>
      </c>
      <c r="H306" s="1">
        <f t="shared" si="77"/>
        <v>-49600</v>
      </c>
      <c r="I306" s="1">
        <f t="shared" si="69"/>
        <v>-69.853333333333325</v>
      </c>
      <c r="J306" s="1">
        <f t="shared" si="70"/>
        <v>734102.77981058217</v>
      </c>
      <c r="K306" s="1">
        <f t="shared" si="71"/>
        <v>880144.40251665458</v>
      </c>
      <c r="M306" s="3">
        <v>296</v>
      </c>
      <c r="N306" s="1">
        <f t="shared" si="78"/>
        <v>-181870.06369145928</v>
      </c>
      <c r="O306" s="1">
        <f t="shared" si="65"/>
        <v>-281.96700636547183</v>
      </c>
      <c r="P306" s="1">
        <f t="shared" si="72"/>
        <v>734102.77981058217</v>
      </c>
      <c r="Q306" s="1">
        <f t="shared" si="73"/>
        <v>1168829.8245584266</v>
      </c>
      <c r="S306" s="3">
        <v>296</v>
      </c>
      <c r="T306" s="1">
        <f t="shared" si="79"/>
        <v>-177044.44444444636</v>
      </c>
      <c r="U306" s="1">
        <f t="shared" si="66"/>
        <v>-275.1709259259286</v>
      </c>
      <c r="V306" s="1">
        <f t="shared" si="74"/>
        <v>734102.77981058217</v>
      </c>
      <c r="W306" s="1">
        <f t="shared" si="75"/>
        <v>1147295.0384363695</v>
      </c>
    </row>
    <row r="307" spans="1:23" x14ac:dyDescent="0.25">
      <c r="A307" s="3">
        <v>297</v>
      </c>
      <c r="B307" s="1">
        <f t="shared" si="76"/>
        <v>-59554.260857202018</v>
      </c>
      <c r="C307" s="1">
        <f t="shared" si="64"/>
        <v>-83.872250707226172</v>
      </c>
      <c r="D307" s="1">
        <f t="shared" si="67"/>
        <v>736243.912918363</v>
      </c>
      <c r="E307" s="1">
        <f t="shared" si="68"/>
        <v>934525.96407755488</v>
      </c>
      <c r="G307" s="3">
        <v>297</v>
      </c>
      <c r="H307" s="1">
        <f t="shared" si="77"/>
        <v>-48825</v>
      </c>
      <c r="I307" s="1">
        <f t="shared" si="69"/>
        <v>-68.761874999999989</v>
      </c>
      <c r="J307" s="1">
        <f t="shared" si="70"/>
        <v>736243.912918363</v>
      </c>
      <c r="K307" s="1">
        <f t="shared" si="71"/>
        <v>885934.81632300175</v>
      </c>
      <c r="M307" s="3">
        <v>297</v>
      </c>
      <c r="N307" s="1">
        <f t="shared" si="78"/>
        <v>-181468.56038097679</v>
      </c>
      <c r="O307" s="1">
        <f t="shared" si="65"/>
        <v>-281.40155586987566</v>
      </c>
      <c r="P307" s="1">
        <f t="shared" si="72"/>
        <v>736243.912918363</v>
      </c>
      <c r="Q307" s="1">
        <f t="shared" si="73"/>
        <v>1176464.5282181695</v>
      </c>
      <c r="S307" s="3">
        <v>297</v>
      </c>
      <c r="T307" s="1">
        <f t="shared" si="79"/>
        <v>-176700.00000000192</v>
      </c>
      <c r="U307" s="1">
        <f t="shared" si="66"/>
        <v>-274.68583333333606</v>
      </c>
      <c r="V307" s="1">
        <f t="shared" si="74"/>
        <v>736243.912918363</v>
      </c>
      <c r="W307" s="1">
        <f t="shared" si="75"/>
        <v>1154868.4625494706</v>
      </c>
    </row>
    <row r="308" spans="1:23" x14ac:dyDescent="0.25">
      <c r="A308" s="3">
        <v>298</v>
      </c>
      <c r="B308" s="1">
        <f t="shared" si="76"/>
        <v>-58649.606145001337</v>
      </c>
      <c r="C308" s="1">
        <f t="shared" si="64"/>
        <v>-82.598195320876883</v>
      </c>
      <c r="D308" s="1">
        <f t="shared" si="67"/>
        <v>738391.29099770822</v>
      </c>
      <c r="E308" s="1">
        <f t="shared" si="68"/>
        <v>940488.83857176604</v>
      </c>
      <c r="G308" s="3">
        <v>298</v>
      </c>
      <c r="H308" s="1">
        <f t="shared" si="77"/>
        <v>-48050</v>
      </c>
      <c r="I308" s="1">
        <f t="shared" si="69"/>
        <v>-67.670416666666668</v>
      </c>
      <c r="J308" s="1">
        <f t="shared" si="70"/>
        <v>738391.29099770822</v>
      </c>
      <c r="K308" s="1">
        <f t="shared" si="71"/>
        <v>891760.09900155268</v>
      </c>
      <c r="M308" s="3">
        <v>298</v>
      </c>
      <c r="N308" s="1">
        <f t="shared" si="78"/>
        <v>-181066.49161999871</v>
      </c>
      <c r="O308" s="1">
        <f t="shared" si="65"/>
        <v>-280.83530903149818</v>
      </c>
      <c r="P308" s="1">
        <f t="shared" si="72"/>
        <v>738391.29099770822</v>
      </c>
      <c r="Q308" s="1">
        <f t="shared" si="73"/>
        <v>1184143.7676492608</v>
      </c>
      <c r="S308" s="3">
        <v>298</v>
      </c>
      <c r="T308" s="1">
        <f t="shared" si="79"/>
        <v>-176355.55555555748</v>
      </c>
      <c r="U308" s="1">
        <f t="shared" si="66"/>
        <v>-274.20074074074347</v>
      </c>
      <c r="V308" s="1">
        <f t="shared" si="74"/>
        <v>738391.29099770822</v>
      </c>
      <c r="W308" s="1">
        <f t="shared" si="75"/>
        <v>1162486.5500624906</v>
      </c>
    </row>
    <row r="309" spans="1:23" x14ac:dyDescent="0.25">
      <c r="A309" s="3">
        <v>299</v>
      </c>
      <c r="B309" s="1">
        <f t="shared" si="76"/>
        <v>-57743.677377414308</v>
      </c>
      <c r="C309" s="1">
        <f t="shared" si="64"/>
        <v>-81.322345639858483</v>
      </c>
      <c r="D309" s="1">
        <f t="shared" si="67"/>
        <v>740544.93226311821</v>
      </c>
      <c r="E309" s="1">
        <f t="shared" si="68"/>
        <v>946486.49650052679</v>
      </c>
      <c r="G309" s="3">
        <v>299</v>
      </c>
      <c r="H309" s="1">
        <f t="shared" si="77"/>
        <v>-47275</v>
      </c>
      <c r="I309" s="1">
        <f t="shared" si="69"/>
        <v>-66.578958333333318</v>
      </c>
      <c r="J309" s="1">
        <f t="shared" si="70"/>
        <v>740544.93226311821</v>
      </c>
      <c r="K309" s="1">
        <f t="shared" si="71"/>
        <v>897620.45395406173</v>
      </c>
      <c r="M309" s="3">
        <v>299</v>
      </c>
      <c r="N309" s="1">
        <f t="shared" si="78"/>
        <v>-180663.85661218225</v>
      </c>
      <c r="O309" s="1">
        <f t="shared" si="65"/>
        <v>-280.26826472882334</v>
      </c>
      <c r="P309" s="1">
        <f t="shared" si="72"/>
        <v>740544.93226311821</v>
      </c>
      <c r="Q309" s="1">
        <f t="shared" si="73"/>
        <v>1191867.8026437003</v>
      </c>
      <c r="S309" s="3">
        <v>299</v>
      </c>
      <c r="T309" s="1">
        <f t="shared" si="79"/>
        <v>-176011.11111111304</v>
      </c>
      <c r="U309" s="1">
        <f t="shared" si="66"/>
        <v>-273.71564814815088</v>
      </c>
      <c r="V309" s="1">
        <f t="shared" si="74"/>
        <v>740544.93226311821</v>
      </c>
      <c r="W309" s="1">
        <f t="shared" si="75"/>
        <v>1170149.5615119291</v>
      </c>
    </row>
    <row r="310" spans="1:23" x14ac:dyDescent="0.25">
      <c r="A310" s="3">
        <v>300</v>
      </c>
      <c r="B310" s="1">
        <f t="shared" si="76"/>
        <v>-56836.472760146258</v>
      </c>
      <c r="C310" s="1">
        <f t="shared" si="64"/>
        <v>-80.044699137205967</v>
      </c>
      <c r="D310" s="1">
        <f t="shared" si="67"/>
        <v>742704.85498221894</v>
      </c>
      <c r="E310" s="1">
        <f t="shared" si="68"/>
        <v>952519.14076720539</v>
      </c>
      <c r="G310" s="3">
        <v>300</v>
      </c>
      <c r="H310" s="1">
        <f t="shared" si="77"/>
        <v>-46500</v>
      </c>
      <c r="I310" s="1">
        <f t="shared" si="69"/>
        <v>-65.487499999999997</v>
      </c>
      <c r="J310" s="1">
        <f t="shared" si="70"/>
        <v>742704.85498221894</v>
      </c>
      <c r="K310" s="1">
        <f t="shared" si="71"/>
        <v>903516.08576879371</v>
      </c>
      <c r="M310" s="3">
        <v>300</v>
      </c>
      <c r="N310" s="1">
        <f t="shared" si="78"/>
        <v>-180260.65456006312</v>
      </c>
      <c r="O310" s="1">
        <f t="shared" si="65"/>
        <v>-279.70042183875557</v>
      </c>
      <c r="P310" s="1">
        <f t="shared" si="72"/>
        <v>742704.85498221894</v>
      </c>
      <c r="Q310" s="1">
        <f t="shared" si="73"/>
        <v>1199636.8945089406</v>
      </c>
      <c r="S310" s="3">
        <v>300</v>
      </c>
      <c r="T310" s="1">
        <f t="shared" si="79"/>
        <v>-175666.66666666861</v>
      </c>
      <c r="U310" s="1">
        <f t="shared" si="66"/>
        <v>-273.23055555555828</v>
      </c>
      <c r="V310" s="1">
        <f t="shared" si="74"/>
        <v>742704.85498221894</v>
      </c>
      <c r="W310" s="1">
        <f t="shared" si="75"/>
        <v>1177857.7589540822</v>
      </c>
    </row>
    <row r="311" spans="1:23" x14ac:dyDescent="0.25">
      <c r="A311" s="3">
        <v>301</v>
      </c>
      <c r="B311" s="1">
        <f t="shared" si="76"/>
        <v>-55927.990496375562</v>
      </c>
      <c r="C311" s="1">
        <f t="shared" si="64"/>
        <v>-78.765253282395577</v>
      </c>
      <c r="D311" s="1">
        <f t="shared" si="67"/>
        <v>744871.07747591706</v>
      </c>
      <c r="E311" s="1">
        <f t="shared" si="68"/>
        <v>958586.97545877285</v>
      </c>
      <c r="G311" s="3">
        <v>301</v>
      </c>
      <c r="H311" s="1">
        <f t="shared" si="77"/>
        <v>-45725</v>
      </c>
      <c r="I311" s="1">
        <f t="shared" si="69"/>
        <v>-64.396041666666662</v>
      </c>
      <c r="J311" s="1">
        <f t="shared" si="70"/>
        <v>744871.07747591706</v>
      </c>
      <c r="K311" s="1">
        <f t="shared" si="71"/>
        <v>909447.20022744511</v>
      </c>
      <c r="M311" s="3">
        <v>301</v>
      </c>
      <c r="N311" s="1">
        <f t="shared" si="78"/>
        <v>-179856.88466505392</v>
      </c>
      <c r="O311" s="1">
        <f t="shared" si="65"/>
        <v>-279.1317792366176</v>
      </c>
      <c r="P311" s="1">
        <f t="shared" si="72"/>
        <v>744871.07747591706</v>
      </c>
      <c r="Q311" s="1">
        <f t="shared" si="73"/>
        <v>1207451.306076728</v>
      </c>
      <c r="S311" s="3">
        <v>301</v>
      </c>
      <c r="T311" s="1">
        <f t="shared" si="79"/>
        <v>-175322.22222222417</v>
      </c>
      <c r="U311" s="1">
        <f t="shared" si="66"/>
        <v>-272.74546296296569</v>
      </c>
      <c r="V311" s="1">
        <f t="shared" si="74"/>
        <v>744871.07747591706</v>
      </c>
      <c r="W311" s="1">
        <f t="shared" si="75"/>
        <v>1185611.4059739069</v>
      </c>
    </row>
    <row r="312" spans="1:23" x14ac:dyDescent="0.25">
      <c r="A312" s="3">
        <v>302</v>
      </c>
      <c r="B312" s="1">
        <f t="shared" si="76"/>
        <v>-55018.228786750049</v>
      </c>
      <c r="C312" s="1">
        <f t="shared" si="64"/>
        <v>-77.484005541339641</v>
      </c>
      <c r="D312" s="1">
        <f t="shared" si="67"/>
        <v>747043.61811855517</v>
      </c>
      <c r="E312" s="1">
        <f t="shared" si="68"/>
        <v>964690.20585270785</v>
      </c>
      <c r="G312" s="3">
        <v>302</v>
      </c>
      <c r="H312" s="1">
        <f t="shared" si="77"/>
        <v>-44950</v>
      </c>
      <c r="I312" s="1">
        <f t="shared" si="69"/>
        <v>-63.304583333333333</v>
      </c>
      <c r="J312" s="1">
        <f t="shared" si="70"/>
        <v>747043.61811855517</v>
      </c>
      <c r="K312" s="1">
        <f t="shared" si="71"/>
        <v>915414.00431210524</v>
      </c>
      <c r="M312" s="3">
        <v>302</v>
      </c>
      <c r="N312" s="1">
        <f t="shared" si="78"/>
        <v>-179452.54612744259</v>
      </c>
      <c r="O312" s="1">
        <f t="shared" si="65"/>
        <v>-278.56233579614832</v>
      </c>
      <c r="P312" s="1">
        <f t="shared" si="72"/>
        <v>747043.61811855517</v>
      </c>
      <c r="Q312" s="1">
        <f t="shared" si="73"/>
        <v>1215311.3017119942</v>
      </c>
      <c r="S312" s="3">
        <v>302</v>
      </c>
      <c r="T312" s="1">
        <f t="shared" si="79"/>
        <v>-174977.77777777973</v>
      </c>
      <c r="U312" s="1">
        <f t="shared" si="66"/>
        <v>-272.2603703703731</v>
      </c>
      <c r="V312" s="1">
        <f t="shared" si="74"/>
        <v>747043.61811855517</v>
      </c>
      <c r="W312" s="1">
        <f t="shared" si="75"/>
        <v>1193410.7676939396</v>
      </c>
    </row>
    <row r="313" spans="1:23" x14ac:dyDescent="0.25">
      <c r="A313" s="3">
        <v>303</v>
      </c>
      <c r="B313" s="1">
        <f t="shared" si="76"/>
        <v>-54107.185829383481</v>
      </c>
      <c r="C313" s="1">
        <f t="shared" si="64"/>
        <v>-76.200953376381733</v>
      </c>
      <c r="D313" s="1">
        <f t="shared" si="67"/>
        <v>749222.49533806765</v>
      </c>
      <c r="E313" s="1">
        <f t="shared" si="68"/>
        <v>970829.03842394077</v>
      </c>
      <c r="G313" s="3">
        <v>303</v>
      </c>
      <c r="H313" s="1">
        <f t="shared" si="77"/>
        <v>-44175</v>
      </c>
      <c r="I313" s="1">
        <f t="shared" si="69"/>
        <v>-62.213124999999991</v>
      </c>
      <c r="J313" s="1">
        <f t="shared" si="70"/>
        <v>749222.49533806765</v>
      </c>
      <c r="K313" s="1">
        <f t="shared" si="71"/>
        <v>921416.70621225925</v>
      </c>
      <c r="M313" s="3">
        <v>303</v>
      </c>
      <c r="N313" s="1">
        <f t="shared" si="78"/>
        <v>-179047.63814639079</v>
      </c>
      <c r="O313" s="1">
        <f t="shared" si="65"/>
        <v>-277.99209038950033</v>
      </c>
      <c r="P313" s="1">
        <f t="shared" si="72"/>
        <v>749222.49533806765</v>
      </c>
      <c r="Q313" s="1">
        <f t="shared" si="73"/>
        <v>1223217.1473217995</v>
      </c>
      <c r="S313" s="3">
        <v>303</v>
      </c>
      <c r="T313" s="1">
        <f t="shared" si="79"/>
        <v>-174633.33333333529</v>
      </c>
      <c r="U313" s="1">
        <f t="shared" si="66"/>
        <v>-271.77527777778056</v>
      </c>
      <c r="V313" s="1">
        <f t="shared" si="74"/>
        <v>749222.49533806765</v>
      </c>
      <c r="W313" s="1">
        <f t="shared" si="75"/>
        <v>1201256.1107832654</v>
      </c>
    </row>
    <row r="314" spans="1:23" x14ac:dyDescent="0.25">
      <c r="A314" s="3">
        <v>304</v>
      </c>
      <c r="B314" s="1">
        <f t="shared" si="76"/>
        <v>-53194.859819851961</v>
      </c>
      <c r="C314" s="1">
        <f t="shared" si="64"/>
        <v>-74.916094246291507</v>
      </c>
      <c r="D314" s="1">
        <f t="shared" si="67"/>
        <v>751407.72761613701</v>
      </c>
      <c r="E314" s="1">
        <f t="shared" si="68"/>
        <v>977003.68085183925</v>
      </c>
      <c r="G314" s="3">
        <v>304</v>
      </c>
      <c r="H314" s="1">
        <f t="shared" si="77"/>
        <v>-43400</v>
      </c>
      <c r="I314" s="1">
        <f t="shared" si="69"/>
        <v>-61.121666666666663</v>
      </c>
      <c r="J314" s="1">
        <f t="shared" si="70"/>
        <v>751407.72761613701</v>
      </c>
      <c r="K314" s="1">
        <f t="shared" si="71"/>
        <v>927455.51533183071</v>
      </c>
      <c r="M314" s="3">
        <v>304</v>
      </c>
      <c r="N314" s="1">
        <f t="shared" si="78"/>
        <v>-178642.15991993234</v>
      </c>
      <c r="O314" s="1">
        <f t="shared" si="65"/>
        <v>-277.42104188723806</v>
      </c>
      <c r="P314" s="1">
        <f t="shared" si="72"/>
        <v>751407.72761613701</v>
      </c>
      <c r="Q314" s="1">
        <f t="shared" si="73"/>
        <v>1231169.1103643286</v>
      </c>
      <c r="S314" s="3">
        <v>304</v>
      </c>
      <c r="T314" s="1">
        <f t="shared" si="79"/>
        <v>-174288.88888889086</v>
      </c>
      <c r="U314" s="1">
        <f t="shared" si="66"/>
        <v>-271.29018518518797</v>
      </c>
      <c r="V314" s="1">
        <f t="shared" si="74"/>
        <v>751407.72761613701</v>
      </c>
      <c r="W314" s="1">
        <f t="shared" si="75"/>
        <v>1209147.7034665381</v>
      </c>
    </row>
    <row r="315" spans="1:23" x14ac:dyDescent="0.25">
      <c r="A315" s="3">
        <v>305</v>
      </c>
      <c r="B315" s="1">
        <f t="shared" si="76"/>
        <v>-52281.248951190348</v>
      </c>
      <c r="C315" s="1">
        <f t="shared" si="64"/>
        <v>-73.62942560625973</v>
      </c>
      <c r="D315" s="1">
        <f t="shared" si="67"/>
        <v>753599.33348835073</v>
      </c>
      <c r="E315" s="1">
        <f t="shared" si="68"/>
        <v>983214.3420272338</v>
      </c>
      <c r="G315" s="3">
        <v>305</v>
      </c>
      <c r="H315" s="1">
        <f t="shared" si="77"/>
        <v>-42625</v>
      </c>
      <c r="I315" s="1">
        <f t="shared" si="69"/>
        <v>-60.030208333333327</v>
      </c>
      <c r="J315" s="1">
        <f t="shared" si="70"/>
        <v>753599.33348835073</v>
      </c>
      <c r="K315" s="1">
        <f t="shared" si="71"/>
        <v>933530.64229626651</v>
      </c>
      <c r="M315" s="3">
        <v>305</v>
      </c>
      <c r="N315" s="1">
        <f t="shared" si="78"/>
        <v>-178236.1106449716</v>
      </c>
      <c r="O315" s="1">
        <f t="shared" si="65"/>
        <v>-276.84918915833498</v>
      </c>
      <c r="P315" s="1">
        <f t="shared" si="72"/>
        <v>753599.33348835073</v>
      </c>
      <c r="Q315" s="1">
        <f t="shared" si="73"/>
        <v>1239167.4598579393</v>
      </c>
      <c r="S315" s="3">
        <v>305</v>
      </c>
      <c r="T315" s="1">
        <f t="shared" si="79"/>
        <v>-173944.44444444642</v>
      </c>
      <c r="U315" s="1">
        <f t="shared" si="66"/>
        <v>-270.80509259259537</v>
      </c>
      <c r="V315" s="1">
        <f t="shared" si="74"/>
        <v>753599.33348835073</v>
      </c>
      <c r="W315" s="1">
        <f t="shared" si="75"/>
        <v>1217085.8155330559</v>
      </c>
    </row>
    <row r="316" spans="1:23" x14ac:dyDescent="0.25">
      <c r="A316" s="3">
        <v>306</v>
      </c>
      <c r="B316" s="1">
        <f t="shared" si="76"/>
        <v>-51366.351413888704</v>
      </c>
      <c r="C316" s="1">
        <f t="shared" si="64"/>
        <v>-72.340944907893245</v>
      </c>
      <c r="D316" s="1">
        <f t="shared" si="67"/>
        <v>755797.3315443584</v>
      </c>
      <c r="E316" s="1">
        <f t="shared" si="68"/>
        <v>989461.23205948481</v>
      </c>
      <c r="G316" s="3">
        <v>306</v>
      </c>
      <c r="H316" s="1">
        <f t="shared" si="77"/>
        <v>-41850</v>
      </c>
      <c r="I316" s="1">
        <f t="shared" si="69"/>
        <v>-58.938749999999999</v>
      </c>
      <c r="J316" s="1">
        <f t="shared" si="70"/>
        <v>755797.3315443584</v>
      </c>
      <c r="K316" s="1">
        <f t="shared" si="71"/>
        <v>939642.29895966139</v>
      </c>
      <c r="M316" s="3">
        <v>306</v>
      </c>
      <c r="N316" s="1">
        <f t="shared" si="78"/>
        <v>-177829.48951728197</v>
      </c>
      <c r="O316" s="1">
        <f t="shared" si="65"/>
        <v>-276.2765310701721</v>
      </c>
      <c r="P316" s="1">
        <f t="shared" si="72"/>
        <v>755797.3315443584</v>
      </c>
      <c r="Q316" s="1">
        <f t="shared" si="73"/>
        <v>1247212.4663902626</v>
      </c>
      <c r="S316" s="3">
        <v>306</v>
      </c>
      <c r="T316" s="1">
        <f t="shared" si="79"/>
        <v>-173600.00000000198</v>
      </c>
      <c r="U316" s="1">
        <f t="shared" si="66"/>
        <v>-270.32000000000278</v>
      </c>
      <c r="V316" s="1">
        <f t="shared" si="74"/>
        <v>755797.3315443584</v>
      </c>
      <c r="W316" s="1">
        <f t="shared" si="75"/>
        <v>1225070.7183458875</v>
      </c>
    </row>
    <row r="317" spans="1:23" x14ac:dyDescent="0.25">
      <c r="A317" s="3">
        <v>307</v>
      </c>
      <c r="B317" s="1">
        <f t="shared" si="76"/>
        <v>-50450.165395888689</v>
      </c>
      <c r="C317" s="1">
        <f t="shared" si="64"/>
        <v>-71.050649599209905</v>
      </c>
      <c r="D317" s="1">
        <f t="shared" si="67"/>
        <v>758001.74042802944</v>
      </c>
      <c r="E317" s="1">
        <f t="shared" si="68"/>
        <v>995744.56228359067</v>
      </c>
      <c r="G317" s="3">
        <v>307</v>
      </c>
      <c r="H317" s="1">
        <f t="shared" si="77"/>
        <v>-41075</v>
      </c>
      <c r="I317" s="1">
        <f t="shared" si="69"/>
        <v>-57.847291666666656</v>
      </c>
      <c r="J317" s="1">
        <f t="shared" si="70"/>
        <v>758001.74042802944</v>
      </c>
      <c r="K317" s="1">
        <f t="shared" si="71"/>
        <v>945790.69841192616</v>
      </c>
      <c r="M317" s="3">
        <v>307</v>
      </c>
      <c r="N317" s="1">
        <f t="shared" si="78"/>
        <v>-177422.29573150419</v>
      </c>
      <c r="O317" s="1">
        <f t="shared" si="65"/>
        <v>-275.70306648853506</v>
      </c>
      <c r="P317" s="1">
        <f t="shared" si="72"/>
        <v>758001.74042802944</v>
      </c>
      <c r="Q317" s="1">
        <f t="shared" si="73"/>
        <v>1255304.4021273579</v>
      </c>
      <c r="S317" s="3">
        <v>307</v>
      </c>
      <c r="T317" s="1">
        <f t="shared" si="79"/>
        <v>-173255.55555555754</v>
      </c>
      <c r="U317" s="1">
        <f t="shared" si="66"/>
        <v>-269.83490740741018</v>
      </c>
      <c r="V317" s="1">
        <f t="shared" si="74"/>
        <v>758001.74042802944</v>
      </c>
      <c r="W317" s="1">
        <f t="shared" si="75"/>
        <v>1233102.6848510534</v>
      </c>
    </row>
    <row r="318" spans="1:23" x14ac:dyDescent="0.25">
      <c r="A318" s="3">
        <v>308</v>
      </c>
      <c r="B318" s="1">
        <f t="shared" si="76"/>
        <v>-49532.689082579993</v>
      </c>
      <c r="C318" s="1">
        <f t="shared" si="64"/>
        <v>-69.758537124633492</v>
      </c>
      <c r="D318" s="1">
        <f t="shared" si="67"/>
        <v>760212.57883761125</v>
      </c>
      <c r="E318" s="1">
        <f t="shared" si="68"/>
        <v>1002064.5452673371</v>
      </c>
      <c r="G318" s="3">
        <v>308</v>
      </c>
      <c r="H318" s="1">
        <f t="shared" si="77"/>
        <v>-40300</v>
      </c>
      <c r="I318" s="1">
        <f t="shared" si="69"/>
        <v>-56.755833333333328</v>
      </c>
      <c r="J318" s="1">
        <f t="shared" si="70"/>
        <v>760212.57883761125</v>
      </c>
      <c r="K318" s="1">
        <f t="shared" si="71"/>
        <v>951976.05498599575</v>
      </c>
      <c r="M318" s="3">
        <v>308</v>
      </c>
      <c r="N318" s="1">
        <f t="shared" si="78"/>
        <v>-177014.52848114475</v>
      </c>
      <c r="O318" s="1">
        <f t="shared" si="65"/>
        <v>-275.1287942776122</v>
      </c>
      <c r="P318" s="1">
        <f t="shared" si="72"/>
        <v>760212.57883761125</v>
      </c>
      <c r="Q318" s="1">
        <f t="shared" si="73"/>
        <v>1263443.5408229195</v>
      </c>
      <c r="S318" s="3">
        <v>308</v>
      </c>
      <c r="T318" s="1">
        <f t="shared" si="79"/>
        <v>-172911.1111111131</v>
      </c>
      <c r="U318" s="1">
        <f t="shared" si="66"/>
        <v>-269.34981481481759</v>
      </c>
      <c r="V318" s="1">
        <f t="shared" si="74"/>
        <v>760212.57883761125</v>
      </c>
      <c r="W318" s="1">
        <f t="shared" si="75"/>
        <v>1241181.9895867587</v>
      </c>
    </row>
    <row r="319" spans="1:23" x14ac:dyDescent="0.25">
      <c r="A319" s="3">
        <v>309</v>
      </c>
      <c r="B319" s="1">
        <f t="shared" si="76"/>
        <v>-48613.920656796719</v>
      </c>
      <c r="C319" s="1">
        <f t="shared" si="64"/>
        <v>-68.464604924988706</v>
      </c>
      <c r="D319" s="1">
        <f t="shared" si="67"/>
        <v>762429.86552588758</v>
      </c>
      <c r="E319" s="1">
        <f t="shared" si="68"/>
        <v>1008421.3948184887</v>
      </c>
      <c r="G319" s="3">
        <v>309</v>
      </c>
      <c r="H319" s="1">
        <f t="shared" si="77"/>
        <v>-39525</v>
      </c>
      <c r="I319" s="1">
        <f t="shared" si="69"/>
        <v>-55.664375</v>
      </c>
      <c r="J319" s="1">
        <f t="shared" si="70"/>
        <v>762429.86552588758</v>
      </c>
      <c r="K319" s="1">
        <f t="shared" si="71"/>
        <v>958198.58426508075</v>
      </c>
      <c r="M319" s="3">
        <v>309</v>
      </c>
      <c r="N319" s="1">
        <f t="shared" si="78"/>
        <v>-176606.1869585744</v>
      </c>
      <c r="O319" s="1">
        <f t="shared" si="65"/>
        <v>-274.5537132999923</v>
      </c>
      <c r="P319" s="1">
        <f t="shared" si="72"/>
        <v>762429.86552588758</v>
      </c>
      <c r="Q319" s="1">
        <f t="shared" si="73"/>
        <v>1271630.1578275384</v>
      </c>
      <c r="S319" s="3">
        <v>309</v>
      </c>
      <c r="T319" s="1">
        <f t="shared" si="79"/>
        <v>-172566.66666666867</v>
      </c>
      <c r="U319" s="1">
        <f t="shared" si="66"/>
        <v>-268.86472222222505</v>
      </c>
      <c r="V319" s="1">
        <f t="shared" si="74"/>
        <v>762429.86552588758</v>
      </c>
      <c r="W319" s="1">
        <f t="shared" si="75"/>
        <v>1249308.9086926812</v>
      </c>
    </row>
    <row r="320" spans="1:23" x14ac:dyDescent="0.25">
      <c r="A320" s="3">
        <v>310</v>
      </c>
      <c r="B320" s="1">
        <f t="shared" si="76"/>
        <v>-47693.858298813801</v>
      </c>
      <c r="C320" s="1">
        <f t="shared" si="64"/>
        <v>-67.16885043749609</v>
      </c>
      <c r="D320" s="1">
        <f t="shared" si="67"/>
        <v>764653.61930033809</v>
      </c>
      <c r="E320" s="1">
        <f t="shared" si="68"/>
        <v>1014815.3259920221</v>
      </c>
      <c r="G320" s="3">
        <v>310</v>
      </c>
      <c r="H320" s="1">
        <f t="shared" si="77"/>
        <v>-38750</v>
      </c>
      <c r="I320" s="1">
        <f t="shared" si="69"/>
        <v>-54.572916666666657</v>
      </c>
      <c r="J320" s="1">
        <f t="shared" si="70"/>
        <v>764653.61930033809</v>
      </c>
      <c r="K320" s="1">
        <f t="shared" si="71"/>
        <v>964458.50308996043</v>
      </c>
      <c r="M320" s="3">
        <v>310</v>
      </c>
      <c r="N320" s="1">
        <f t="shared" si="78"/>
        <v>-176197.27035502644</v>
      </c>
      <c r="O320" s="1">
        <f t="shared" si="65"/>
        <v>-273.97782241666221</v>
      </c>
      <c r="P320" s="1">
        <f t="shared" si="72"/>
        <v>764653.61930033809</v>
      </c>
      <c r="Q320" s="1">
        <f t="shared" si="73"/>
        <v>1279864.5300980178</v>
      </c>
      <c r="S320" s="3">
        <v>310</v>
      </c>
      <c r="T320" s="1">
        <f t="shared" si="79"/>
        <v>-172222.22222222423</v>
      </c>
      <c r="U320" s="1">
        <f t="shared" si="66"/>
        <v>-268.37962962963246</v>
      </c>
      <c r="V320" s="1">
        <f t="shared" si="74"/>
        <v>764653.61930033809</v>
      </c>
      <c r="W320" s="1">
        <f t="shared" si="75"/>
        <v>1257483.7199193144</v>
      </c>
    </row>
    <row r="321" spans="1:23" x14ac:dyDescent="0.25">
      <c r="A321" s="3">
        <v>311</v>
      </c>
      <c r="B321" s="1">
        <f t="shared" si="76"/>
        <v>-46772.500186343394</v>
      </c>
      <c r="C321" s="1">
        <f t="shared" si="64"/>
        <v>-65.871271095766943</v>
      </c>
      <c r="D321" s="1">
        <f t="shared" si="67"/>
        <v>766883.85902329744</v>
      </c>
      <c r="E321" s="1">
        <f t="shared" si="68"/>
        <v>1021246.555097401</v>
      </c>
      <c r="G321" s="3">
        <v>311</v>
      </c>
      <c r="H321" s="1">
        <f t="shared" si="77"/>
        <v>-37975</v>
      </c>
      <c r="I321" s="1">
        <f t="shared" si="69"/>
        <v>-53.481458333333329</v>
      </c>
      <c r="J321" s="1">
        <f t="shared" si="70"/>
        <v>766883.85902329744</v>
      </c>
      <c r="K321" s="1">
        <f t="shared" si="71"/>
        <v>970756.02956631861</v>
      </c>
      <c r="M321" s="3">
        <v>311</v>
      </c>
      <c r="N321" s="1">
        <f t="shared" si="78"/>
        <v>-175787.77786059515</v>
      </c>
      <c r="O321" s="1">
        <f t="shared" si="65"/>
        <v>-273.40112048700485</v>
      </c>
      <c r="P321" s="1">
        <f t="shared" si="72"/>
        <v>766883.85902329744</v>
      </c>
      <c r="Q321" s="1">
        <f t="shared" si="73"/>
        <v>1288146.9362067415</v>
      </c>
      <c r="S321" s="3">
        <v>311</v>
      </c>
      <c r="T321" s="1">
        <f t="shared" si="79"/>
        <v>-171877.77777777979</v>
      </c>
      <c r="U321" s="1">
        <f t="shared" si="66"/>
        <v>-267.89453703703987</v>
      </c>
      <c r="V321" s="1">
        <f t="shared" si="74"/>
        <v>766883.85902329744</v>
      </c>
      <c r="W321" s="1">
        <f t="shared" si="75"/>
        <v>1265706.7026373623</v>
      </c>
    </row>
    <row r="322" spans="1:23" x14ac:dyDescent="0.25">
      <c r="A322" s="3">
        <v>312</v>
      </c>
      <c r="B322" s="1">
        <f t="shared" si="76"/>
        <v>-45849.844494531259</v>
      </c>
      <c r="C322" s="1">
        <f t="shared" si="64"/>
        <v>-64.571864329798174</v>
      </c>
      <c r="D322" s="1">
        <f t="shared" si="67"/>
        <v>769120.60361211537</v>
      </c>
      <c r="E322" s="1">
        <f t="shared" si="68"/>
        <v>1027715.2997058947</v>
      </c>
      <c r="G322" s="3">
        <v>312</v>
      </c>
      <c r="H322" s="1">
        <f t="shared" si="77"/>
        <v>-37200</v>
      </c>
      <c r="I322" s="1">
        <f t="shared" si="69"/>
        <v>-52.389999999999993</v>
      </c>
      <c r="J322" s="1">
        <f t="shared" si="70"/>
        <v>769120.60361211537</v>
      </c>
      <c r="K322" s="1">
        <f t="shared" si="71"/>
        <v>977091.38307212212</v>
      </c>
      <c r="M322" s="3">
        <v>312</v>
      </c>
      <c r="N322" s="1">
        <f t="shared" si="78"/>
        <v>-175377.7086642342</v>
      </c>
      <c r="O322" s="1">
        <f t="shared" si="65"/>
        <v>-272.8236063687965</v>
      </c>
      <c r="P322" s="1">
        <f t="shared" si="72"/>
        <v>769120.60361211537</v>
      </c>
      <c r="Q322" s="1">
        <f t="shared" si="73"/>
        <v>1296477.6563510995</v>
      </c>
      <c r="S322" s="3">
        <v>312</v>
      </c>
      <c r="T322" s="1">
        <f t="shared" si="79"/>
        <v>-171533.33333333535</v>
      </c>
      <c r="U322" s="1">
        <f t="shared" si="66"/>
        <v>-267.40944444444727</v>
      </c>
      <c r="V322" s="1">
        <f t="shared" si="74"/>
        <v>769120.60361211537</v>
      </c>
      <c r="W322" s="1">
        <f t="shared" si="75"/>
        <v>1273978.1378471914</v>
      </c>
    </row>
    <row r="323" spans="1:23" x14ac:dyDescent="0.25">
      <c r="A323" s="3">
        <v>313</v>
      </c>
      <c r="B323" s="1">
        <f t="shared" si="76"/>
        <v>-44925.889395953149</v>
      </c>
      <c r="C323" s="1">
        <f t="shared" si="64"/>
        <v>-63.270627565967345</v>
      </c>
      <c r="D323" s="1">
        <f t="shared" si="67"/>
        <v>771363.87203931739</v>
      </c>
      <c r="E323" s="1">
        <f t="shared" si="68"/>
        <v>1034221.7786579379</v>
      </c>
      <c r="G323" s="3">
        <v>313</v>
      </c>
      <c r="H323" s="1">
        <f t="shared" si="77"/>
        <v>-36425</v>
      </c>
      <c r="I323" s="1">
        <f t="shared" si="69"/>
        <v>-51.298541666666665</v>
      </c>
      <c r="J323" s="1">
        <f t="shared" si="70"/>
        <v>771363.87203931739</v>
      </c>
      <c r="K323" s="1">
        <f t="shared" si="71"/>
        <v>983464.78426504286</v>
      </c>
      <c r="M323" s="3">
        <v>313</v>
      </c>
      <c r="N323" s="1">
        <f t="shared" si="78"/>
        <v>-174967.06195375504</v>
      </c>
      <c r="O323" s="1">
        <f t="shared" si="65"/>
        <v>-272.24527891820503</v>
      </c>
      <c r="P323" s="1">
        <f t="shared" si="72"/>
        <v>771363.87203931739</v>
      </c>
      <c r="Q323" s="1">
        <f t="shared" si="73"/>
        <v>1304856.9723629663</v>
      </c>
      <c r="S323" s="3">
        <v>313</v>
      </c>
      <c r="T323" s="1">
        <f t="shared" si="79"/>
        <v>-171188.88888889091</v>
      </c>
      <c r="U323" s="1">
        <f t="shared" si="66"/>
        <v>-266.92435185185468</v>
      </c>
      <c r="V323" s="1">
        <f t="shared" si="74"/>
        <v>771363.87203931739</v>
      </c>
      <c r="W323" s="1">
        <f t="shared" si="75"/>
        <v>1282298.3081883369</v>
      </c>
    </row>
    <row r="324" spans="1:23" x14ac:dyDescent="0.25">
      <c r="A324" s="3">
        <v>314</v>
      </c>
      <c r="B324" s="1">
        <f t="shared" si="76"/>
        <v>-44000.63306061121</v>
      </c>
      <c r="C324" s="1">
        <f t="shared" si="64"/>
        <v>-61.967558227027446</v>
      </c>
      <c r="D324" s="1">
        <f t="shared" si="67"/>
        <v>773613.68333276536</v>
      </c>
      <c r="E324" s="1">
        <f t="shared" si="68"/>
        <v>1040766.2120705347</v>
      </c>
      <c r="G324" s="3">
        <v>314</v>
      </c>
      <c r="H324" s="1">
        <f t="shared" si="77"/>
        <v>-35650</v>
      </c>
      <c r="I324" s="1">
        <f t="shared" si="69"/>
        <v>-50.207083333333323</v>
      </c>
      <c r="J324" s="1">
        <f t="shared" si="70"/>
        <v>773613.68333276536</v>
      </c>
      <c r="K324" s="1">
        <f t="shared" si="71"/>
        <v>989876.45508992241</v>
      </c>
      <c r="M324" s="3">
        <v>314</v>
      </c>
      <c r="N324" s="1">
        <f t="shared" si="78"/>
        <v>-174555.83691582529</v>
      </c>
      <c r="O324" s="1">
        <f t="shared" si="65"/>
        <v>-271.66613698978728</v>
      </c>
      <c r="P324" s="1">
        <f t="shared" si="72"/>
        <v>773613.68333276536</v>
      </c>
      <c r="Q324" s="1">
        <f t="shared" si="73"/>
        <v>1313285.1677182356</v>
      </c>
      <c r="S324" s="3">
        <v>314</v>
      </c>
      <c r="T324" s="1">
        <f t="shared" si="79"/>
        <v>-170844.44444444648</v>
      </c>
      <c r="U324" s="1">
        <f t="shared" si="66"/>
        <v>-266.43925925926214</v>
      </c>
      <c r="V324" s="1">
        <f t="shared" si="74"/>
        <v>773613.68333276536</v>
      </c>
      <c r="W324" s="1">
        <f t="shared" si="75"/>
        <v>1290667.4979490652</v>
      </c>
    </row>
    <row r="325" spans="1:23" x14ac:dyDescent="0.25">
      <c r="A325" s="3">
        <v>315</v>
      </c>
      <c r="B325" s="1">
        <f t="shared" si="76"/>
        <v>-43074.073655930333</v>
      </c>
      <c r="C325" s="1">
        <f t="shared" si="64"/>
        <v>-60.66265373210188</v>
      </c>
      <c r="D325" s="1">
        <f t="shared" si="67"/>
        <v>775870.05657581927</v>
      </c>
      <c r="E325" s="1">
        <f t="shared" si="68"/>
        <v>1047348.8213447049</v>
      </c>
      <c r="G325" s="3">
        <v>315</v>
      </c>
      <c r="H325" s="1">
        <f t="shared" si="77"/>
        <v>-34875</v>
      </c>
      <c r="I325" s="1">
        <f t="shared" si="69"/>
        <v>-49.115624999999994</v>
      </c>
      <c r="J325" s="1">
        <f t="shared" si="70"/>
        <v>775870.05657581927</v>
      </c>
      <c r="K325" s="1">
        <f t="shared" si="71"/>
        <v>996326.61878628039</v>
      </c>
      <c r="M325" s="3">
        <v>315</v>
      </c>
      <c r="N325" s="1">
        <f t="shared" si="78"/>
        <v>-174144.03273596711</v>
      </c>
      <c r="O325" s="1">
        <f t="shared" si="65"/>
        <v>-271.08617943648699</v>
      </c>
      <c r="P325" s="1">
        <f t="shared" si="72"/>
        <v>775870.05657581927</v>
      </c>
      <c r="Q325" s="1">
        <f t="shared" si="73"/>
        <v>1321762.5275464107</v>
      </c>
      <c r="S325" s="3">
        <v>315</v>
      </c>
      <c r="T325" s="1">
        <f t="shared" si="79"/>
        <v>-170500.00000000204</v>
      </c>
      <c r="U325" s="1">
        <f t="shared" si="66"/>
        <v>-265.95416666666955</v>
      </c>
      <c r="V325" s="1">
        <f t="shared" si="74"/>
        <v>775870.05657581927</v>
      </c>
      <c r="W325" s="1">
        <f t="shared" si="75"/>
        <v>1299085.9930759904</v>
      </c>
    </row>
    <row r="326" spans="1:23" x14ac:dyDescent="0.25">
      <c r="A326" s="3">
        <v>316</v>
      </c>
      <c r="B326" s="1">
        <f t="shared" si="76"/>
        <v>-42146.209346754527</v>
      </c>
      <c r="C326" s="1">
        <f t="shared" si="64"/>
        <v>-59.355911496679283</v>
      </c>
      <c r="D326" s="1">
        <f t="shared" si="67"/>
        <v>778133.01090749877</v>
      </c>
      <c r="E326" s="1">
        <f t="shared" si="68"/>
        <v>1053969.8291729745</v>
      </c>
      <c r="G326" s="3">
        <v>316</v>
      </c>
      <c r="H326" s="1">
        <f t="shared" si="77"/>
        <v>-34100</v>
      </c>
      <c r="I326" s="1">
        <f t="shared" si="69"/>
        <v>-48.024166666666666</v>
      </c>
      <c r="J326" s="1">
        <f t="shared" si="70"/>
        <v>778133.01090749877</v>
      </c>
      <c r="K326" s="1">
        <f t="shared" si="71"/>
        <v>1002815.4998958671</v>
      </c>
      <c r="M326" s="3">
        <v>316</v>
      </c>
      <c r="N326" s="1">
        <f t="shared" si="78"/>
        <v>-173731.64859855562</v>
      </c>
      <c r="O326" s="1">
        <f t="shared" si="65"/>
        <v>-270.50540510963248</v>
      </c>
      <c r="P326" s="1">
        <f t="shared" si="72"/>
        <v>778133.01090749877</v>
      </c>
      <c r="Q326" s="1">
        <f t="shared" si="73"/>
        <v>1330289.33864025</v>
      </c>
      <c r="S326" s="3">
        <v>316</v>
      </c>
      <c r="T326" s="1">
        <f t="shared" si="79"/>
        <v>-170155.5555555576</v>
      </c>
      <c r="U326" s="1">
        <f t="shared" si="66"/>
        <v>-265.46907407407696</v>
      </c>
      <c r="V326" s="1">
        <f t="shared" si="74"/>
        <v>778133.01090749877</v>
      </c>
      <c r="W326" s="1">
        <f t="shared" si="75"/>
        <v>1307554.0811837483</v>
      </c>
    </row>
    <row r="327" spans="1:23" x14ac:dyDescent="0.25">
      <c r="A327" s="3">
        <v>317</v>
      </c>
      <c r="B327" s="1">
        <f t="shared" si="76"/>
        <v>-41217.0382953433</v>
      </c>
      <c r="C327" s="1">
        <f t="shared" si="64"/>
        <v>-58.04732893260848</v>
      </c>
      <c r="D327" s="1">
        <f t="shared" si="67"/>
        <v>780402.5655226456</v>
      </c>
      <c r="E327" s="1">
        <f t="shared" si="68"/>
        <v>1060629.4595469087</v>
      </c>
      <c r="G327" s="3">
        <v>317</v>
      </c>
      <c r="H327" s="1">
        <f t="shared" si="77"/>
        <v>-33325</v>
      </c>
      <c r="I327" s="1">
        <f t="shared" si="69"/>
        <v>-46.932708333333331</v>
      </c>
      <c r="J327" s="1">
        <f t="shared" si="70"/>
        <v>780402.5655226456</v>
      </c>
      <c r="K327" s="1">
        <f t="shared" si="71"/>
        <v>1009343.3242702596</v>
      </c>
      <c r="M327" s="3">
        <v>317</v>
      </c>
      <c r="N327" s="1">
        <f t="shared" si="78"/>
        <v>-173318.6836868173</v>
      </c>
      <c r="O327" s="1">
        <f t="shared" si="65"/>
        <v>-269.92381285893435</v>
      </c>
      <c r="P327" s="1">
        <f t="shared" si="72"/>
        <v>780402.5655226456</v>
      </c>
      <c r="Q327" s="1">
        <f t="shared" si="73"/>
        <v>1338865.8894654701</v>
      </c>
      <c r="S327" s="3">
        <v>317</v>
      </c>
      <c r="T327" s="1">
        <f t="shared" si="79"/>
        <v>-169811.11111111316</v>
      </c>
      <c r="U327" s="1">
        <f t="shared" si="66"/>
        <v>-264.98398148148436</v>
      </c>
      <c r="V327" s="1">
        <f t="shared" si="74"/>
        <v>780402.5655226456</v>
      </c>
      <c r="W327" s="1">
        <f t="shared" si="75"/>
        <v>1316072.0515647274</v>
      </c>
    </row>
    <row r="328" spans="1:23" x14ac:dyDescent="0.25">
      <c r="A328" s="3">
        <v>318</v>
      </c>
      <c r="B328" s="1">
        <f t="shared" si="76"/>
        <v>-40286.558661368006</v>
      </c>
      <c r="C328" s="1">
        <f t="shared" si="64"/>
        <v>-56.736903448093273</v>
      </c>
      <c r="D328" s="1">
        <f t="shared" si="67"/>
        <v>782678.73967208667</v>
      </c>
      <c r="E328" s="1">
        <f t="shared" si="68"/>
        <v>1067327.9377646912</v>
      </c>
      <c r="G328" s="3">
        <v>318</v>
      </c>
      <c r="H328" s="1">
        <f t="shared" si="77"/>
        <v>-32550</v>
      </c>
      <c r="I328" s="1">
        <f t="shared" si="69"/>
        <v>-45.841249999999995</v>
      </c>
      <c r="J328" s="1">
        <f t="shared" si="70"/>
        <v>782678.73967208667</v>
      </c>
      <c r="K328" s="1">
        <f t="shared" si="71"/>
        <v>1015910.3190785027</v>
      </c>
      <c r="M328" s="3">
        <v>318</v>
      </c>
      <c r="N328" s="1">
        <f t="shared" si="78"/>
        <v>-172905.13718282827</v>
      </c>
      <c r="O328" s="1">
        <f t="shared" si="65"/>
        <v>-269.34140153248313</v>
      </c>
      <c r="P328" s="1">
        <f t="shared" si="72"/>
        <v>782678.73967208667</v>
      </c>
      <c r="Q328" s="1">
        <f t="shared" si="73"/>
        <v>1347492.4701705039</v>
      </c>
      <c r="S328" s="3">
        <v>318</v>
      </c>
      <c r="T328" s="1">
        <f t="shared" si="79"/>
        <v>-169466.66666666872</v>
      </c>
      <c r="U328" s="1">
        <f t="shared" si="66"/>
        <v>-264.49888888889177</v>
      </c>
      <c r="V328" s="1">
        <f t="shared" si="74"/>
        <v>782678.73967208667</v>
      </c>
      <c r="W328" s="1">
        <f t="shared" si="75"/>
        <v>1324640.1951988551</v>
      </c>
    </row>
    <row r="329" spans="1:23" x14ac:dyDescent="0.25">
      <c r="A329" s="3">
        <v>319</v>
      </c>
      <c r="B329" s="1">
        <f t="shared" si="76"/>
        <v>-39354.768601908196</v>
      </c>
      <c r="C329" s="1">
        <f t="shared" si="64"/>
        <v>-55.424632447687372</v>
      </c>
      <c r="D329" s="1">
        <f t="shared" si="67"/>
        <v>784961.55266279692</v>
      </c>
      <c r="E329" s="1">
        <f t="shared" si="68"/>
        <v>1074065.490438744</v>
      </c>
      <c r="G329" s="3">
        <v>319</v>
      </c>
      <c r="H329" s="1">
        <f t="shared" si="77"/>
        <v>-31775</v>
      </c>
      <c r="I329" s="1">
        <f t="shared" si="69"/>
        <v>-44.74979166666666</v>
      </c>
      <c r="J329" s="1">
        <f t="shared" si="70"/>
        <v>784961.55266279692</v>
      </c>
      <c r="K329" s="1">
        <f t="shared" si="71"/>
        <v>1022516.712814794</v>
      </c>
      <c r="M329" s="3">
        <v>319</v>
      </c>
      <c r="N329" s="1">
        <f t="shared" si="78"/>
        <v>-172491.00826751281</v>
      </c>
      <c r="O329" s="1">
        <f t="shared" si="65"/>
        <v>-268.75816997674718</v>
      </c>
      <c r="P329" s="1">
        <f t="shared" si="72"/>
        <v>784961.55266279692</v>
      </c>
      <c r="Q329" s="1">
        <f t="shared" si="73"/>
        <v>1356169.3725963172</v>
      </c>
      <c r="S329" s="3">
        <v>319</v>
      </c>
      <c r="T329" s="1">
        <f t="shared" si="79"/>
        <v>-169122.22222222429</v>
      </c>
      <c r="U329" s="1">
        <f t="shared" si="66"/>
        <v>-264.01379629629918</v>
      </c>
      <c r="V329" s="1">
        <f t="shared" si="74"/>
        <v>784961.55266279692</v>
      </c>
      <c r="W329" s="1">
        <f t="shared" si="75"/>
        <v>1333258.8047634412</v>
      </c>
    </row>
    <row r="330" spans="1:23" x14ac:dyDescent="0.25">
      <c r="A330" s="3">
        <v>320</v>
      </c>
      <c r="B330" s="1">
        <f t="shared" si="76"/>
        <v>-38421.666271447975</v>
      </c>
      <c r="C330" s="1">
        <f t="shared" ref="C330:C393" si="80">B330*int_a_90/12</f>
        <v>-54.11051333228923</v>
      </c>
      <c r="D330" s="1">
        <f t="shared" si="67"/>
        <v>787251.02385806339</v>
      </c>
      <c r="E330" s="1">
        <f t="shared" si="68"/>
        <v>1080842.3455033954</v>
      </c>
      <c r="G330" s="3">
        <v>320</v>
      </c>
      <c r="H330" s="1">
        <f t="shared" si="77"/>
        <v>-31000</v>
      </c>
      <c r="I330" s="1">
        <f t="shared" si="69"/>
        <v>-43.658333333333331</v>
      </c>
      <c r="J330" s="1">
        <f t="shared" si="70"/>
        <v>787251.02385806339</v>
      </c>
      <c r="K330" s="1">
        <f t="shared" si="71"/>
        <v>1029162.7353062137</v>
      </c>
      <c r="M330" s="3">
        <v>320</v>
      </c>
      <c r="N330" s="1">
        <f t="shared" si="78"/>
        <v>-172076.29612064161</v>
      </c>
      <c r="O330" s="1">
        <f t="shared" ref="O330:O393" si="81">(N330+P$2)*int_a_90/12-P$3</f>
        <v>-268.17411703657024</v>
      </c>
      <c r="P330" s="1">
        <f t="shared" si="72"/>
        <v>787251.02385806339</v>
      </c>
      <c r="Q330" s="1">
        <f t="shared" si="73"/>
        <v>1364896.890286281</v>
      </c>
      <c r="S330" s="3">
        <v>320</v>
      </c>
      <c r="T330" s="1">
        <f t="shared" si="79"/>
        <v>-168777.77777777985</v>
      </c>
      <c r="U330" s="1">
        <f t="shared" ref="U330:U393" si="82">(T330+V$2)*int_l_90/12-V$3</f>
        <v>-263.52870370370664</v>
      </c>
      <c r="V330" s="1">
        <f t="shared" si="74"/>
        <v>787251.02385806339</v>
      </c>
      <c r="W330" s="1">
        <f t="shared" si="75"/>
        <v>1341928.1746430798</v>
      </c>
    </row>
    <row r="331" spans="1:23" x14ac:dyDescent="0.25">
      <c r="A331" s="3">
        <v>321</v>
      </c>
      <c r="B331" s="1">
        <f t="shared" si="76"/>
        <v>-37487.249821872363</v>
      </c>
      <c r="C331" s="1">
        <f t="shared" si="80"/>
        <v>-52.7945434991369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1087658.7322225906</v>
      </c>
      <c r="G331" s="3">
        <v>321</v>
      </c>
      <c r="H331" s="1">
        <f t="shared" si="77"/>
        <v>-30225</v>
      </c>
      <c r="I331" s="1">
        <f t="shared" ref="I331:I394" si="85">H331*int_l_90/12</f>
        <v>-42.566874999999996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1035848.6177205</v>
      </c>
      <c r="M331" s="3">
        <v>321</v>
      </c>
      <c r="N331" s="1">
        <f t="shared" si="78"/>
        <v>-171660.99992083022</v>
      </c>
      <c r="O331" s="1">
        <f t="shared" si="81"/>
        <v>-267.58924155516922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1373675.3184961029</v>
      </c>
      <c r="S331" s="3">
        <v>321</v>
      </c>
      <c r="T331" s="1">
        <f t="shared" si="79"/>
        <v>-168433.33333333541</v>
      </c>
      <c r="U331" s="1">
        <f t="shared" si="82"/>
        <v>-263.04361111111405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1350648.6009396089</v>
      </c>
    </row>
    <row r="332" spans="1:23" x14ac:dyDescent="0.25">
      <c r="A332" s="3">
        <v>322</v>
      </c>
      <c r="B332" s="1">
        <f t="shared" ref="B332:B370" si="92">B331+C$3+C331</f>
        <v>-36551.517402463593</v>
      </c>
      <c r="C332" s="1">
        <f t="shared" si="80"/>
        <v>-51.476720341802888</v>
      </c>
      <c r="D332" s="1">
        <f t="shared" si="83"/>
        <v>791850.01859795919</v>
      </c>
      <c r="E332" s="1">
        <f t="shared" si="84"/>
        <v>1094514.8811976477</v>
      </c>
      <c r="G332" s="3">
        <v>322</v>
      </c>
      <c r="H332" s="1">
        <f t="shared" ref="H332:H370" si="93">H331+I$2/360</f>
        <v>-29450</v>
      </c>
      <c r="I332" s="1">
        <f t="shared" si="85"/>
        <v>-41.475416666666661</v>
      </c>
      <c r="J332" s="1">
        <f t="shared" si="86"/>
        <v>791850.01859795919</v>
      </c>
      <c r="K332" s="1">
        <f t="shared" si="87"/>
        <v>1042574.5925738695</v>
      </c>
      <c r="M332" s="3">
        <v>322</v>
      </c>
      <c r="N332" s="1">
        <f t="shared" ref="N332:N370" si="94">N331+O$3+(O331+P$3)</f>
        <v>-171245.11884553742</v>
      </c>
      <c r="O332" s="1">
        <f t="shared" si="81"/>
        <v>-267.00354237413188</v>
      </c>
      <c r="P332" s="1">
        <f t="shared" si="88"/>
        <v>791850.01859795919</v>
      </c>
      <c r="Q332" s="1">
        <f t="shared" si="89"/>
        <v>1382504.9542038154</v>
      </c>
      <c r="S332" s="3">
        <v>322</v>
      </c>
      <c r="T332" s="1">
        <f t="shared" ref="T332:T370" si="95">T331+U$2/360</f>
        <v>-168088.88888889097</v>
      </c>
      <c r="U332" s="1">
        <f t="shared" si="82"/>
        <v>-262.55851851852145</v>
      </c>
      <c r="V332" s="1">
        <f t="shared" si="90"/>
        <v>791850.01859795919</v>
      </c>
      <c r="W332" s="1">
        <f t="shared" si="91"/>
        <v>1359420.3814821269</v>
      </c>
    </row>
    <row r="333" spans="1:23" x14ac:dyDescent="0.25">
      <c r="A333" s="3">
        <v>323</v>
      </c>
      <c r="B333" s="1">
        <f t="shared" si="92"/>
        <v>-35614.467159897489</v>
      </c>
      <c r="C333" s="1">
        <f t="shared" si="80"/>
        <v>-50.157041250188961</v>
      </c>
      <c r="D333" s="1">
        <f t="shared" si="83"/>
        <v>794159.58115220326</v>
      </c>
      <c r="E333" s="1">
        <f t="shared" si="84"/>
        <v>1101411.0243750594</v>
      </c>
      <c r="G333" s="3">
        <v>323</v>
      </c>
      <c r="H333" s="1">
        <f t="shared" si="93"/>
        <v>-28675</v>
      </c>
      <c r="I333" s="1">
        <f t="shared" si="85"/>
        <v>-40.383958333333332</v>
      </c>
      <c r="J333" s="1">
        <f t="shared" si="86"/>
        <v>794159.58115220326</v>
      </c>
      <c r="K333" s="1">
        <f t="shared" si="87"/>
        <v>1049340.8937388838</v>
      </c>
      <c r="M333" s="3">
        <v>323</v>
      </c>
      <c r="N333" s="1">
        <f t="shared" si="94"/>
        <v>-170828.65207106358</v>
      </c>
      <c r="O333" s="1">
        <f t="shared" si="81"/>
        <v>-266.41701833341455</v>
      </c>
      <c r="P333" s="1">
        <f t="shared" si="88"/>
        <v>794159.58115220326</v>
      </c>
      <c r="Q333" s="1">
        <f t="shared" si="89"/>
        <v>1391386.0961198229</v>
      </c>
      <c r="S333" s="3">
        <v>323</v>
      </c>
      <c r="T333" s="1">
        <f t="shared" si="95"/>
        <v>-167744.44444444653</v>
      </c>
      <c r="U333" s="1">
        <f t="shared" si="82"/>
        <v>-262.07342592592886</v>
      </c>
      <c r="V333" s="1">
        <f t="shared" si="90"/>
        <v>794159.58115220326</v>
      </c>
      <c r="W333" s="1">
        <f t="shared" si="91"/>
        <v>1368243.8158370687</v>
      </c>
    </row>
    <row r="334" spans="1:23" x14ac:dyDescent="0.25">
      <c r="A334" s="3">
        <v>324</v>
      </c>
      <c r="B334" s="1">
        <f t="shared" si="92"/>
        <v>-34676.097238239774</v>
      </c>
      <c r="C334" s="1">
        <f t="shared" si="80"/>
        <v>-48.835503610521009</v>
      </c>
      <c r="D334" s="1">
        <f t="shared" si="83"/>
        <v>796475.87993056385</v>
      </c>
      <c r="E334" s="1">
        <f t="shared" si="84"/>
        <v>1108347.3950543392</v>
      </c>
      <c r="G334" s="3">
        <v>324</v>
      </c>
      <c r="H334" s="1">
        <f t="shared" si="93"/>
        <v>-27900</v>
      </c>
      <c r="I334" s="1">
        <f t="shared" si="85"/>
        <v>-39.292499999999997</v>
      </c>
      <c r="J334" s="1">
        <f t="shared" si="86"/>
        <v>796475.87993056385</v>
      </c>
      <c r="K334" s="1">
        <f t="shared" si="87"/>
        <v>1056147.7564523607</v>
      </c>
      <c r="M334" s="3">
        <v>324</v>
      </c>
      <c r="N334" s="1">
        <f t="shared" si="94"/>
        <v>-170411.59877254904</v>
      </c>
      <c r="O334" s="1">
        <f t="shared" si="81"/>
        <v>-265.82966827133987</v>
      </c>
      <c r="P334" s="1">
        <f t="shared" si="88"/>
        <v>796475.87993056385</v>
      </c>
      <c r="Q334" s="1">
        <f t="shared" si="89"/>
        <v>1400319.0446970072</v>
      </c>
      <c r="S334" s="3">
        <v>324</v>
      </c>
      <c r="T334" s="1">
        <f t="shared" si="95"/>
        <v>-167400.0000000021</v>
      </c>
      <c r="U334" s="1">
        <f t="shared" si="82"/>
        <v>-261.58833333333627</v>
      </c>
      <c r="V334" s="1">
        <f t="shared" si="90"/>
        <v>796475.87993056385</v>
      </c>
      <c r="W334" s="1">
        <f t="shared" si="91"/>
        <v>1377119.2053183403</v>
      </c>
    </row>
    <row r="335" spans="1:23" x14ac:dyDescent="0.25">
      <c r="A335" s="3">
        <v>325</v>
      </c>
      <c r="B335" s="1">
        <f t="shared" si="92"/>
        <v>-33736.40577894239</v>
      </c>
      <c r="C335" s="1">
        <f t="shared" si="80"/>
        <v>-47.51210480534386</v>
      </c>
      <c r="D335" s="1">
        <f t="shared" si="83"/>
        <v>798798.93458036135</v>
      </c>
      <c r="E335" s="1">
        <f t="shared" si="84"/>
        <v>1115324.2278959148</v>
      </c>
      <c r="G335" s="3">
        <v>325</v>
      </c>
      <c r="H335" s="1">
        <f t="shared" si="93"/>
        <v>-27125</v>
      </c>
      <c r="I335" s="1">
        <f t="shared" si="85"/>
        <v>-38.201041666666661</v>
      </c>
      <c r="J335" s="1">
        <f t="shared" si="86"/>
        <v>798798.93458036135</v>
      </c>
      <c r="K335" s="1">
        <f t="shared" si="87"/>
        <v>1062995.417323333</v>
      </c>
      <c r="M335" s="3">
        <v>325</v>
      </c>
      <c r="N335" s="1">
        <f t="shared" si="94"/>
        <v>-169993.95812397241</v>
      </c>
      <c r="O335" s="1">
        <f t="shared" si="81"/>
        <v>-265.2414910245945</v>
      </c>
      <c r="P335" s="1">
        <f t="shared" si="88"/>
        <v>798798.93458036135</v>
      </c>
      <c r="Q335" s="1">
        <f t="shared" si="89"/>
        <v>1409304.1021408918</v>
      </c>
      <c r="S335" s="3">
        <v>325</v>
      </c>
      <c r="T335" s="1">
        <f t="shared" si="95"/>
        <v>-167055.55555555766</v>
      </c>
      <c r="U335" s="1">
        <f t="shared" si="82"/>
        <v>-261.10324074074367</v>
      </c>
      <c r="V335" s="1">
        <f t="shared" si="90"/>
        <v>798798.93458036135</v>
      </c>
      <c r="W335" s="1">
        <f t="shared" si="91"/>
        <v>1386046.8529975121</v>
      </c>
    </row>
    <row r="336" spans="1:23" x14ac:dyDescent="0.25">
      <c r="A336" s="3">
        <v>326</v>
      </c>
      <c r="B336" s="1">
        <f t="shared" si="92"/>
        <v>-32795.390920839825</v>
      </c>
      <c r="C336" s="1">
        <f t="shared" si="80"/>
        <v>-46.186842213516087</v>
      </c>
      <c r="D336" s="1">
        <f t="shared" si="83"/>
        <v>801128.76480622077</v>
      </c>
      <c r="E336" s="1">
        <f t="shared" si="84"/>
        <v>1122341.7589290664</v>
      </c>
      <c r="G336" s="3">
        <v>326</v>
      </c>
      <c r="H336" s="1">
        <f t="shared" si="93"/>
        <v>-26350</v>
      </c>
      <c r="I336" s="1">
        <f t="shared" si="85"/>
        <v>-37.109583333333326</v>
      </c>
      <c r="J336" s="1">
        <f t="shared" si="86"/>
        <v>801128.76480622077</v>
      </c>
      <c r="K336" s="1">
        <f t="shared" si="87"/>
        <v>1069884.1143410525</v>
      </c>
      <c r="M336" s="3">
        <v>326</v>
      </c>
      <c r="N336" s="1">
        <f t="shared" si="94"/>
        <v>-169575.72929814903</v>
      </c>
      <c r="O336" s="1">
        <f t="shared" si="81"/>
        <v>-264.65248542822656</v>
      </c>
      <c r="P336" s="1">
        <f t="shared" si="88"/>
        <v>801128.76480622077</v>
      </c>
      <c r="Q336" s="1">
        <f t="shared" si="89"/>
        <v>1418341.5724198658</v>
      </c>
      <c r="S336" s="3">
        <v>326</v>
      </c>
      <c r="T336" s="1">
        <f t="shared" si="95"/>
        <v>-166711.11111111322</v>
      </c>
      <c r="U336" s="1">
        <f t="shared" si="82"/>
        <v>-260.61814814815114</v>
      </c>
      <c r="V336" s="1">
        <f t="shared" si="90"/>
        <v>801128.76480622077</v>
      </c>
      <c r="W336" s="1">
        <f t="shared" si="91"/>
        <v>1395027.0637140716</v>
      </c>
    </row>
    <row r="337" spans="1:23" x14ac:dyDescent="0.25">
      <c r="A337" s="3">
        <v>327</v>
      </c>
      <c r="B337" s="1">
        <f t="shared" si="92"/>
        <v>-31853.050800145436</v>
      </c>
      <c r="C337" s="1">
        <f t="shared" si="80"/>
        <v>-44.859713210204823</v>
      </c>
      <c r="D337" s="1">
        <f t="shared" si="83"/>
        <v>803465.39037023892</v>
      </c>
      <c r="E337" s="1">
        <f t="shared" si="84"/>
        <v>1129400.2255599112</v>
      </c>
      <c r="G337" s="3">
        <v>327</v>
      </c>
      <c r="H337" s="1">
        <f t="shared" si="93"/>
        <v>-25575</v>
      </c>
      <c r="I337" s="1">
        <f t="shared" si="85"/>
        <v>-36.018124999999998</v>
      </c>
      <c r="J337" s="1">
        <f t="shared" si="86"/>
        <v>803465.39037023892</v>
      </c>
      <c r="K337" s="1">
        <f t="shared" si="87"/>
        <v>1076814.086883042</v>
      </c>
      <c r="M337" s="3">
        <v>327</v>
      </c>
      <c r="N337" s="1">
        <f t="shared" si="94"/>
        <v>-169156.9114667293</v>
      </c>
      <c r="O337" s="1">
        <f t="shared" si="81"/>
        <v>-264.06265031564379</v>
      </c>
      <c r="P337" s="1">
        <f t="shared" si="88"/>
        <v>803465.39037023892</v>
      </c>
      <c r="Q337" s="1">
        <f t="shared" si="89"/>
        <v>1427431.761275467</v>
      </c>
      <c r="S337" s="3">
        <v>327</v>
      </c>
      <c r="T337" s="1">
        <f t="shared" si="95"/>
        <v>-166366.66666666878</v>
      </c>
      <c r="U337" s="1">
        <f t="shared" si="82"/>
        <v>-260.13305555555854</v>
      </c>
      <c r="V337" s="1">
        <f t="shared" si="90"/>
        <v>803465.39037023892</v>
      </c>
      <c r="W337" s="1">
        <f t="shared" si="91"/>
        <v>1404060.1440857369</v>
      </c>
    </row>
    <row r="338" spans="1:23" x14ac:dyDescent="0.25">
      <c r="A338" s="3">
        <v>328</v>
      </c>
      <c r="B338" s="1">
        <f t="shared" si="92"/>
        <v>-30909.383550447736</v>
      </c>
      <c r="C338" s="1">
        <f t="shared" si="80"/>
        <v>-43.530715166880555</v>
      </c>
      <c r="D338" s="1">
        <f t="shared" si="83"/>
        <v>805808.83109215216</v>
      </c>
      <c r="E338" s="1">
        <f t="shared" si="84"/>
        <v>1136499.866579436</v>
      </c>
      <c r="G338" s="3">
        <v>328</v>
      </c>
      <c r="H338" s="1">
        <f t="shared" si="93"/>
        <v>-24800</v>
      </c>
      <c r="I338" s="1">
        <f t="shared" si="85"/>
        <v>-34.926666666666662</v>
      </c>
      <c r="J338" s="1">
        <f t="shared" si="86"/>
        <v>805808.83109215216</v>
      </c>
      <c r="K338" s="1">
        <f t="shared" si="87"/>
        <v>1083785.5757231931</v>
      </c>
      <c r="M338" s="3">
        <v>328</v>
      </c>
      <c r="N338" s="1">
        <f t="shared" si="94"/>
        <v>-168737.50380019698</v>
      </c>
      <c r="O338" s="1">
        <f t="shared" si="81"/>
        <v>-263.47198451861072</v>
      </c>
      <c r="P338" s="1">
        <f t="shared" si="88"/>
        <v>805808.83109215216</v>
      </c>
      <c r="Q338" s="1">
        <f t="shared" si="89"/>
        <v>1436574.9762327259</v>
      </c>
      <c r="S338" s="3">
        <v>328</v>
      </c>
      <c r="T338" s="1">
        <f t="shared" si="95"/>
        <v>-166022.22222222434</v>
      </c>
      <c r="U338" s="1">
        <f t="shared" si="82"/>
        <v>-259.64796296296595</v>
      </c>
      <c r="V338" s="1">
        <f t="shared" si="90"/>
        <v>805808.83109215216</v>
      </c>
      <c r="W338" s="1">
        <f t="shared" si="91"/>
        <v>1413146.4025188296</v>
      </c>
    </row>
    <row r="339" spans="1:23" x14ac:dyDescent="0.25">
      <c r="A339" s="3">
        <v>329</v>
      </c>
      <c r="B339" s="1">
        <f t="shared" si="92"/>
        <v>-29964.387302706713</v>
      </c>
      <c r="C339" s="1">
        <f t="shared" si="80"/>
        <v>-42.199845451311951</v>
      </c>
      <c r="D339" s="1">
        <f t="shared" si="83"/>
        <v>808159.10684950429</v>
      </c>
      <c r="E339" s="1">
        <f t="shared" si="84"/>
        <v>1143640.9221715748</v>
      </c>
      <c r="G339" s="3">
        <v>329</v>
      </c>
      <c r="H339" s="1">
        <f t="shared" si="93"/>
        <v>-24025</v>
      </c>
      <c r="I339" s="1">
        <f t="shared" si="85"/>
        <v>-33.835208333333334</v>
      </c>
      <c r="J339" s="1">
        <f t="shared" si="86"/>
        <v>808159.10684950429</v>
      </c>
      <c r="K339" s="1">
        <f t="shared" si="87"/>
        <v>1090798.8230399117</v>
      </c>
      <c r="M339" s="3">
        <v>329</v>
      </c>
      <c r="N339" s="1">
        <f t="shared" si="94"/>
        <v>-168317.50546786762</v>
      </c>
      <c r="O339" s="1">
        <f t="shared" si="81"/>
        <v>-262.88048686724687</v>
      </c>
      <c r="P339" s="1">
        <f t="shared" si="88"/>
        <v>808159.10684950429</v>
      </c>
      <c r="Q339" s="1">
        <f t="shared" si="89"/>
        <v>1445771.5266105689</v>
      </c>
      <c r="S339" s="3">
        <v>329</v>
      </c>
      <c r="T339" s="1">
        <f t="shared" si="95"/>
        <v>-165677.77777777991</v>
      </c>
      <c r="U339" s="1">
        <f t="shared" si="82"/>
        <v>-259.16287037037335</v>
      </c>
      <c r="V339" s="1">
        <f t="shared" si="90"/>
        <v>808159.10684950429</v>
      </c>
      <c r="W339" s="1">
        <f t="shared" si="91"/>
        <v>1422286.149218708</v>
      </c>
    </row>
    <row r="340" spans="1:23" x14ac:dyDescent="0.25">
      <c r="A340" s="3">
        <v>330</v>
      </c>
      <c r="B340" s="1">
        <f t="shared" si="92"/>
        <v>-29018.06018525012</v>
      </c>
      <c r="C340" s="1">
        <f t="shared" si="80"/>
        <v>-40.867101427560584</v>
      </c>
      <c r="D340" s="1">
        <f t="shared" si="83"/>
        <v>810516.23757781531</v>
      </c>
      <c r="E340" s="1">
        <f t="shared" si="84"/>
        <v>1150823.6339213343</v>
      </c>
      <c r="G340" s="3">
        <v>330</v>
      </c>
      <c r="H340" s="1">
        <f t="shared" si="93"/>
        <v>-23250</v>
      </c>
      <c r="I340" s="1">
        <f t="shared" si="85"/>
        <v>-32.743749999999999</v>
      </c>
      <c r="J340" s="1">
        <f t="shared" si="86"/>
        <v>810516.23757781531</v>
      </c>
      <c r="K340" s="1">
        <f t="shared" si="87"/>
        <v>1097854.0724243112</v>
      </c>
      <c r="M340" s="3">
        <v>330</v>
      </c>
      <c r="N340" s="1">
        <f t="shared" si="94"/>
        <v>-167896.91563788691</v>
      </c>
      <c r="O340" s="1">
        <f t="shared" si="81"/>
        <v>-262.28815619002404</v>
      </c>
      <c r="P340" s="1">
        <f t="shared" si="88"/>
        <v>810516.23757781531</v>
      </c>
      <c r="Q340" s="1">
        <f t="shared" si="89"/>
        <v>1455021.7235322825</v>
      </c>
      <c r="S340" s="3">
        <v>330</v>
      </c>
      <c r="T340" s="1">
        <f t="shared" si="95"/>
        <v>-165333.33333333547</v>
      </c>
      <c r="U340" s="1">
        <f t="shared" si="82"/>
        <v>-258.67777777778076</v>
      </c>
      <c r="V340" s="1">
        <f t="shared" si="90"/>
        <v>810516.23757781531</v>
      </c>
      <c r="W340" s="1">
        <f t="shared" si="91"/>
        <v>1431479.6962002616</v>
      </c>
    </row>
    <row r="341" spans="1:23" x14ac:dyDescent="0.25">
      <c r="A341" s="3">
        <v>331</v>
      </c>
      <c r="B341" s="1">
        <f t="shared" si="92"/>
        <v>-28070.400323769776</v>
      </c>
      <c r="C341" s="1">
        <f t="shared" si="80"/>
        <v>-39.532480455975765</v>
      </c>
      <c r="D341" s="1">
        <f t="shared" si="83"/>
        <v>812880.24327075062</v>
      </c>
      <c r="E341" s="1">
        <f t="shared" si="84"/>
        <v>1158048.2448229673</v>
      </c>
      <c r="G341" s="3">
        <v>331</v>
      </c>
      <c r="H341" s="1">
        <f t="shared" si="93"/>
        <v>-22475</v>
      </c>
      <c r="I341" s="1">
        <f t="shared" si="85"/>
        <v>-31.652291666666667</v>
      </c>
      <c r="J341" s="1">
        <f t="shared" si="86"/>
        <v>812880.24327075062</v>
      </c>
      <c r="K341" s="1">
        <f t="shared" si="87"/>
        <v>1104951.5688884531</v>
      </c>
      <c r="M341" s="3">
        <v>331</v>
      </c>
      <c r="N341" s="1">
        <f t="shared" si="94"/>
        <v>-167475.73347722896</v>
      </c>
      <c r="O341" s="1">
        <f t="shared" si="81"/>
        <v>-261.69499131376409</v>
      </c>
      <c r="P341" s="1">
        <f t="shared" si="88"/>
        <v>812880.24327075062</v>
      </c>
      <c r="Q341" s="1">
        <f t="shared" si="89"/>
        <v>1464325.8799360394</v>
      </c>
      <c r="S341" s="3">
        <v>331</v>
      </c>
      <c r="T341" s="1">
        <f t="shared" si="95"/>
        <v>-164988.88888889103</v>
      </c>
      <c r="U341" s="1">
        <f t="shared" si="82"/>
        <v>-258.19268518518822</v>
      </c>
      <c r="V341" s="1">
        <f t="shared" si="90"/>
        <v>812880.24327075062</v>
      </c>
      <c r="W341" s="1">
        <f t="shared" si="91"/>
        <v>1440727.3572984668</v>
      </c>
    </row>
    <row r="342" spans="1:23" x14ac:dyDescent="0.25">
      <c r="A342" s="3">
        <v>332</v>
      </c>
      <c r="B342" s="1">
        <f t="shared" si="92"/>
        <v>-27121.405841317846</v>
      </c>
      <c r="C342" s="1">
        <f t="shared" si="80"/>
        <v>-38.195979893189296</v>
      </c>
      <c r="D342" s="1">
        <f t="shared" si="83"/>
        <v>815251.14398029028</v>
      </c>
      <c r="E342" s="1">
        <f t="shared" si="84"/>
        <v>1165314.9992881934</v>
      </c>
      <c r="G342" s="3">
        <v>332</v>
      </c>
      <c r="H342" s="1">
        <f t="shared" si="93"/>
        <v>-21700</v>
      </c>
      <c r="I342" s="1">
        <f t="shared" si="85"/>
        <v>-30.560833333333331</v>
      </c>
      <c r="J342" s="1">
        <f t="shared" si="86"/>
        <v>815251.14398029028</v>
      </c>
      <c r="K342" s="1">
        <f t="shared" si="87"/>
        <v>1112091.5588736357</v>
      </c>
      <c r="M342" s="3">
        <v>332</v>
      </c>
      <c r="N342" s="1">
        <f t="shared" si="94"/>
        <v>-167053.95815169477</v>
      </c>
      <c r="O342" s="1">
        <f t="shared" si="81"/>
        <v>-261.1009910636368</v>
      </c>
      <c r="P342" s="1">
        <f t="shared" si="88"/>
        <v>815251.14398029028</v>
      </c>
      <c r="Q342" s="1">
        <f t="shared" si="89"/>
        <v>1473684.3105854851</v>
      </c>
      <c r="S342" s="3">
        <v>332</v>
      </c>
      <c r="T342" s="1">
        <f t="shared" si="95"/>
        <v>-164644.44444444659</v>
      </c>
      <c r="U342" s="1">
        <f t="shared" si="82"/>
        <v>-257.70759259259563</v>
      </c>
      <c r="V342" s="1">
        <f t="shared" si="90"/>
        <v>815251.14398029028</v>
      </c>
      <c r="W342" s="1">
        <f t="shared" si="91"/>
        <v>1450029.4481790042</v>
      </c>
    </row>
    <row r="343" spans="1:23" x14ac:dyDescent="0.25">
      <c r="A343" s="3">
        <v>333</v>
      </c>
      <c r="B343" s="1">
        <f t="shared" si="92"/>
        <v>-26171.074858303131</v>
      </c>
      <c r="C343" s="1">
        <f t="shared" si="80"/>
        <v>-36.85759709211024</v>
      </c>
      <c r="D343" s="1">
        <f t="shared" si="83"/>
        <v>817628.9598168995</v>
      </c>
      <c r="E343" s="1">
        <f t="shared" si="84"/>
        <v>1172624.1431544665</v>
      </c>
      <c r="G343" s="3">
        <v>333</v>
      </c>
      <c r="H343" s="1">
        <f t="shared" si="93"/>
        <v>-20925</v>
      </c>
      <c r="I343" s="1">
        <f t="shared" si="85"/>
        <v>-29.469374999999999</v>
      </c>
      <c r="J343" s="1">
        <f t="shared" si="86"/>
        <v>817628.9598168995</v>
      </c>
      <c r="K343" s="1">
        <f t="shared" si="87"/>
        <v>1119274.2902587319</v>
      </c>
      <c r="M343" s="3">
        <v>333</v>
      </c>
      <c r="N343" s="1">
        <f t="shared" si="94"/>
        <v>-166631.58882591044</v>
      </c>
      <c r="O343" s="1">
        <f t="shared" si="81"/>
        <v>-260.50615426315721</v>
      </c>
      <c r="P343" s="1">
        <f t="shared" si="88"/>
        <v>817628.9598168995</v>
      </c>
      <c r="Q343" s="1">
        <f t="shared" si="89"/>
        <v>1483097.3320803856</v>
      </c>
      <c r="S343" s="3">
        <v>333</v>
      </c>
      <c r="T343" s="1">
        <f t="shared" si="95"/>
        <v>-164300.00000000215</v>
      </c>
      <c r="U343" s="1">
        <f t="shared" si="82"/>
        <v>-257.22250000000304</v>
      </c>
      <c r="V343" s="1">
        <f t="shared" si="90"/>
        <v>817628.9598168995</v>
      </c>
      <c r="W343" s="1">
        <f t="shared" si="91"/>
        <v>1459386.2863489373</v>
      </c>
    </row>
    <row r="344" spans="1:23" x14ac:dyDescent="0.25">
      <c r="A344" s="3">
        <v>334</v>
      </c>
      <c r="B344" s="1">
        <f t="shared" si="92"/>
        <v>-25219.405492487338</v>
      </c>
      <c r="C344" s="1">
        <f t="shared" si="80"/>
        <v>-35.51732940191966</v>
      </c>
      <c r="D344" s="1">
        <f t="shared" si="83"/>
        <v>820013.71094969881</v>
      </c>
      <c r="E344" s="1">
        <f t="shared" si="84"/>
        <v>1179975.923693293</v>
      </c>
      <c r="G344" s="3">
        <v>334</v>
      </c>
      <c r="H344" s="1">
        <f t="shared" si="93"/>
        <v>-20150</v>
      </c>
      <c r="I344" s="1">
        <f t="shared" si="85"/>
        <v>-28.377916666666664</v>
      </c>
      <c r="J344" s="1">
        <f t="shared" si="86"/>
        <v>820013.71094969881</v>
      </c>
      <c r="K344" s="1">
        <f t="shared" si="87"/>
        <v>1126500.0123685745</v>
      </c>
      <c r="M344" s="3">
        <v>334</v>
      </c>
      <c r="N344" s="1">
        <f t="shared" si="94"/>
        <v>-166208.62466332564</v>
      </c>
      <c r="O344" s="1">
        <f t="shared" si="81"/>
        <v>-259.91047973418358</v>
      </c>
      <c r="P344" s="1">
        <f t="shared" si="88"/>
        <v>820013.71094969881</v>
      </c>
      <c r="Q344" s="1">
        <f t="shared" si="89"/>
        <v>1492565.2628673399</v>
      </c>
      <c r="S344" s="3">
        <v>334</v>
      </c>
      <c r="T344" s="1">
        <f t="shared" si="95"/>
        <v>-163955.55555555772</v>
      </c>
      <c r="U344" s="1">
        <f t="shared" si="82"/>
        <v>-256.73740740741044</v>
      </c>
      <c r="V344" s="1">
        <f t="shared" si="90"/>
        <v>820013.71094969881</v>
      </c>
      <c r="W344" s="1">
        <f t="shared" si="91"/>
        <v>1468798.1911674542</v>
      </c>
    </row>
    <row r="345" spans="1:23" x14ac:dyDescent="0.25">
      <c r="A345" s="3">
        <v>335</v>
      </c>
      <c r="B345" s="1">
        <f t="shared" si="92"/>
        <v>-24266.395858981352</v>
      </c>
      <c r="C345" s="1">
        <f t="shared" si="80"/>
        <v>-34.175174168065404</v>
      </c>
      <c r="D345" s="1">
        <f t="shared" si="83"/>
        <v>822405.41760663548</v>
      </c>
      <c r="E345" s="1">
        <f t="shared" si="84"/>
        <v>1187370.589618596</v>
      </c>
      <c r="G345" s="3">
        <v>335</v>
      </c>
      <c r="H345" s="1">
        <f t="shared" si="93"/>
        <v>-19375</v>
      </c>
      <c r="I345" s="1">
        <f t="shared" si="85"/>
        <v>-27.286458333333329</v>
      </c>
      <c r="J345" s="1">
        <f t="shared" si="86"/>
        <v>822405.41760663548</v>
      </c>
      <c r="K345" s="1">
        <f t="shared" si="87"/>
        <v>1133768.9759823913</v>
      </c>
      <c r="M345" s="3">
        <v>335</v>
      </c>
      <c r="N345" s="1">
        <f t="shared" si="94"/>
        <v>-165785.06482621186</v>
      </c>
      <c r="O345" s="1">
        <f t="shared" si="81"/>
        <v>-259.31396629691505</v>
      </c>
      <c r="P345" s="1">
        <f t="shared" si="88"/>
        <v>822405.41760663548</v>
      </c>
      <c r="Q345" s="1">
        <f t="shared" si="89"/>
        <v>1502088.4232505513</v>
      </c>
      <c r="S345" s="3">
        <v>335</v>
      </c>
      <c r="T345" s="1">
        <f t="shared" si="95"/>
        <v>-163611.11111111328</v>
      </c>
      <c r="U345" s="1">
        <f t="shared" si="82"/>
        <v>-256.25231481481785</v>
      </c>
      <c r="V345" s="1">
        <f t="shared" si="90"/>
        <v>822405.41760663548</v>
      </c>
      <c r="W345" s="1">
        <f t="shared" si="91"/>
        <v>1478265.4838566717</v>
      </c>
    </row>
    <row r="346" spans="1:23" x14ac:dyDescent="0.25">
      <c r="A346" s="3">
        <v>336</v>
      </c>
      <c r="B346" s="1">
        <f t="shared" si="92"/>
        <v>-23312.044070241511</v>
      </c>
      <c r="C346" s="1">
        <f t="shared" si="80"/>
        <v>-32.831128732256794</v>
      </c>
      <c r="D346" s="1">
        <f t="shared" si="83"/>
        <v>824804.10007465479</v>
      </c>
      <c r="E346" s="1">
        <f t="shared" si="84"/>
        <v>1194808.3910951298</v>
      </c>
      <c r="G346" s="3">
        <v>336</v>
      </c>
      <c r="H346" s="1">
        <f t="shared" si="93"/>
        <v>-18600</v>
      </c>
      <c r="I346" s="1">
        <f t="shared" si="85"/>
        <v>-26.194999999999997</v>
      </c>
      <c r="J346" s="1">
        <f t="shared" si="86"/>
        <v>824804.10007465479</v>
      </c>
      <c r="K346" s="1">
        <f t="shared" si="87"/>
        <v>1141081.4333422885</v>
      </c>
      <c r="M346" s="3">
        <v>336</v>
      </c>
      <c r="N346" s="1">
        <f t="shared" si="94"/>
        <v>-165360.90847566081</v>
      </c>
      <c r="O346" s="1">
        <f t="shared" si="81"/>
        <v>-258.71661276988897</v>
      </c>
      <c r="P346" s="1">
        <f t="shared" si="88"/>
        <v>824804.10007465479</v>
      </c>
      <c r="Q346" s="1">
        <f t="shared" si="89"/>
        <v>1511667.135402665</v>
      </c>
      <c r="S346" s="3">
        <v>336</v>
      </c>
      <c r="T346" s="1">
        <f t="shared" si="95"/>
        <v>-163266.66666666884</v>
      </c>
      <c r="U346" s="1">
        <f t="shared" si="82"/>
        <v>-255.76722222222529</v>
      </c>
      <c r="V346" s="1">
        <f t="shared" si="90"/>
        <v>824804.10007465479</v>
      </c>
      <c r="W346" s="1">
        <f t="shared" si="91"/>
        <v>1487788.4875125024</v>
      </c>
    </row>
    <row r="347" spans="1:23" x14ac:dyDescent="0.25">
      <c r="A347" s="3">
        <v>337</v>
      </c>
      <c r="B347" s="1">
        <f t="shared" si="92"/>
        <v>-22356.348236065864</v>
      </c>
      <c r="C347" s="1">
        <f t="shared" si="80"/>
        <v>-31.485190432459422</v>
      </c>
      <c r="D347" s="1">
        <f t="shared" si="83"/>
        <v>827209.77869987255</v>
      </c>
      <c r="E347" s="1">
        <f t="shared" si="84"/>
        <v>1202289.5797469434</v>
      </c>
      <c r="G347" s="3">
        <v>337</v>
      </c>
      <c r="H347" s="1">
        <f t="shared" si="93"/>
        <v>-17825</v>
      </c>
      <c r="I347" s="1">
        <f t="shared" si="85"/>
        <v>-25.103541666666661</v>
      </c>
      <c r="J347" s="1">
        <f t="shared" si="86"/>
        <v>827209.77869987255</v>
      </c>
      <c r="K347" s="1">
        <f t="shared" si="87"/>
        <v>1148437.6381617852</v>
      </c>
      <c r="M347" s="3">
        <v>337</v>
      </c>
      <c r="N347" s="1">
        <f t="shared" si="94"/>
        <v>-164936.15477158275</v>
      </c>
      <c r="O347" s="1">
        <f t="shared" si="81"/>
        <v>-258.11841796997902</v>
      </c>
      <c r="P347" s="1">
        <f t="shared" si="88"/>
        <v>827209.77869987255</v>
      </c>
      <c r="Q347" s="1">
        <f t="shared" si="89"/>
        <v>1521301.723375666</v>
      </c>
      <c r="S347" s="3">
        <v>337</v>
      </c>
      <c r="T347" s="1">
        <f t="shared" si="95"/>
        <v>-162922.2222222244</v>
      </c>
      <c r="U347" s="1">
        <f t="shared" si="82"/>
        <v>-255.28212962963269</v>
      </c>
      <c r="V347" s="1">
        <f t="shared" si="90"/>
        <v>827209.77869987255</v>
      </c>
      <c r="W347" s="1">
        <f t="shared" si="91"/>
        <v>1497367.5271155844</v>
      </c>
    </row>
    <row r="348" spans="1:23" x14ac:dyDescent="0.25">
      <c r="A348" s="3">
        <v>338</v>
      </c>
      <c r="B348" s="1">
        <f t="shared" si="92"/>
        <v>-21399.306463590419</v>
      </c>
      <c r="C348" s="1">
        <f t="shared" si="80"/>
        <v>-30.137356602889838</v>
      </c>
      <c r="D348" s="1">
        <f t="shared" si="83"/>
        <v>829622.47388774715</v>
      </c>
      <c r="E348" s="1">
        <f t="shared" si="84"/>
        <v>1209814.4086658927</v>
      </c>
      <c r="G348" s="3">
        <v>338</v>
      </c>
      <c r="H348" s="1">
        <f t="shared" si="93"/>
        <v>-17050</v>
      </c>
      <c r="I348" s="1">
        <f t="shared" si="85"/>
        <v>-24.012083333333333</v>
      </c>
      <c r="J348" s="1">
        <f t="shared" si="86"/>
        <v>829622.47388774715</v>
      </c>
      <c r="K348" s="1">
        <f t="shared" si="87"/>
        <v>1155837.8456343957</v>
      </c>
      <c r="M348" s="3">
        <v>338</v>
      </c>
      <c r="N348" s="1">
        <f t="shared" si="94"/>
        <v>-164510.80287270478</v>
      </c>
      <c r="O348" s="1">
        <f t="shared" si="81"/>
        <v>-257.51938071239255</v>
      </c>
      <c r="P348" s="1">
        <f t="shared" si="88"/>
        <v>829622.47388774715</v>
      </c>
      <c r="Q348" s="1">
        <f t="shared" si="89"/>
        <v>1530992.5131118428</v>
      </c>
      <c r="S348" s="3">
        <v>338</v>
      </c>
      <c r="T348" s="1">
        <f t="shared" si="95"/>
        <v>-162577.77777777996</v>
      </c>
      <c r="U348" s="1">
        <f t="shared" si="82"/>
        <v>-254.79703703704013</v>
      </c>
      <c r="V348" s="1">
        <f t="shared" si="90"/>
        <v>829622.47388774715</v>
      </c>
      <c r="W348" s="1">
        <f t="shared" si="91"/>
        <v>1507002.929542277</v>
      </c>
    </row>
    <row r="349" spans="1:23" x14ac:dyDescent="0.25">
      <c r="A349" s="3">
        <v>339</v>
      </c>
      <c r="B349" s="1">
        <f t="shared" si="92"/>
        <v>-20440.916857285403</v>
      </c>
      <c r="C349" s="1">
        <f t="shared" si="80"/>
        <v>-28.787624574010277</v>
      </c>
      <c r="D349" s="1">
        <f t="shared" si="83"/>
        <v>832042.20610325306</v>
      </c>
      <c r="E349" s="1">
        <f t="shared" si="84"/>
        <v>1217383.1324202025</v>
      </c>
      <c r="G349" s="3">
        <v>339</v>
      </c>
      <c r="H349" s="1">
        <f t="shared" si="93"/>
        <v>-16275</v>
      </c>
      <c r="I349" s="1">
        <f t="shared" si="85"/>
        <v>-22.920624999999998</v>
      </c>
      <c r="J349" s="1">
        <f t="shared" si="86"/>
        <v>832042.20610325306</v>
      </c>
      <c r="K349" s="1">
        <f t="shared" si="87"/>
        <v>1163282.3124422631</v>
      </c>
      <c r="M349" s="3">
        <v>339</v>
      </c>
      <c r="N349" s="1">
        <f t="shared" si="94"/>
        <v>-164084.8519365692</v>
      </c>
      <c r="O349" s="1">
        <f t="shared" si="81"/>
        <v>-256.9194998106683</v>
      </c>
      <c r="P349" s="1">
        <f t="shared" si="88"/>
        <v>832042.20610325306</v>
      </c>
      <c r="Q349" s="1">
        <f t="shared" si="89"/>
        <v>1540739.8324548139</v>
      </c>
      <c r="S349" s="3">
        <v>339</v>
      </c>
      <c r="T349" s="1">
        <f t="shared" si="95"/>
        <v>-162233.33333333553</v>
      </c>
      <c r="U349" s="1">
        <f t="shared" si="82"/>
        <v>-254.31194444444753</v>
      </c>
      <c r="V349" s="1">
        <f t="shared" si="90"/>
        <v>832042.20610325306</v>
      </c>
      <c r="W349" s="1">
        <f t="shared" si="91"/>
        <v>1516695.023575718</v>
      </c>
    </row>
    <row r="350" spans="1:23" x14ac:dyDescent="0.25">
      <c r="A350" s="3">
        <v>340</v>
      </c>
      <c r="B350" s="1">
        <f t="shared" si="92"/>
        <v>-19481.17751895151</v>
      </c>
      <c r="C350" s="1">
        <f t="shared" si="80"/>
        <v>-27.435991672523375</v>
      </c>
      <c r="D350" s="1">
        <f t="shared" si="83"/>
        <v>834468.99587105424</v>
      </c>
      <c r="E350" s="1">
        <f t="shared" si="84"/>
        <v>1224996.0070630789</v>
      </c>
      <c r="G350" s="3">
        <v>340</v>
      </c>
      <c r="H350" s="1">
        <f t="shared" si="93"/>
        <v>-15500</v>
      </c>
      <c r="I350" s="1">
        <f t="shared" si="85"/>
        <v>-21.829166666666666</v>
      </c>
      <c r="J350" s="1">
        <f t="shared" si="86"/>
        <v>834468.99587105424</v>
      </c>
      <c r="K350" s="1">
        <f t="shared" si="87"/>
        <v>1170771.2967648432</v>
      </c>
      <c r="M350" s="3">
        <v>340</v>
      </c>
      <c r="N350" s="1">
        <f t="shared" si="94"/>
        <v>-163658.30111953191</v>
      </c>
      <c r="O350" s="1">
        <f t="shared" si="81"/>
        <v>-256.31877407667412</v>
      </c>
      <c r="P350" s="1">
        <f t="shared" si="88"/>
        <v>834468.99587105424</v>
      </c>
      <c r="Q350" s="1">
        <f t="shared" si="89"/>
        <v>1550544.0111606191</v>
      </c>
      <c r="S350" s="3">
        <v>340</v>
      </c>
      <c r="T350" s="1">
        <f t="shared" si="95"/>
        <v>-161888.88888889109</v>
      </c>
      <c r="U350" s="1">
        <f t="shared" si="82"/>
        <v>-253.82685185185494</v>
      </c>
      <c r="V350" s="1">
        <f t="shared" si="90"/>
        <v>834468.99587105424</v>
      </c>
      <c r="W350" s="1">
        <f t="shared" si="91"/>
        <v>1526444.1399169469</v>
      </c>
    </row>
    <row r="351" spans="1:23" x14ac:dyDescent="0.25">
      <c r="A351" s="3">
        <v>341</v>
      </c>
      <c r="B351" s="1">
        <f t="shared" si="92"/>
        <v>-18520.086547716128</v>
      </c>
      <c r="C351" s="1">
        <f t="shared" si="80"/>
        <v>-26.082455221366875</v>
      </c>
      <c r="D351" s="1">
        <f t="shared" si="83"/>
        <v>836902.86377567821</v>
      </c>
      <c r="E351" s="1">
        <f t="shared" si="84"/>
        <v>1232653.2901413722</v>
      </c>
      <c r="G351" s="3">
        <v>341</v>
      </c>
      <c r="H351" s="1">
        <f t="shared" si="93"/>
        <v>-14725</v>
      </c>
      <c r="I351" s="1">
        <f t="shared" si="85"/>
        <v>-20.73770833333333</v>
      </c>
      <c r="J351" s="1">
        <f t="shared" si="86"/>
        <v>836902.86377567821</v>
      </c>
      <c r="K351" s="1">
        <f t="shared" si="87"/>
        <v>1178305.058287638</v>
      </c>
      <c r="M351" s="3">
        <v>341</v>
      </c>
      <c r="N351" s="1">
        <f t="shared" si="94"/>
        <v>-163231.14957676062</v>
      </c>
      <c r="O351" s="1">
        <f t="shared" si="81"/>
        <v>-255.71720232060454</v>
      </c>
      <c r="P351" s="1">
        <f t="shared" si="88"/>
        <v>836902.86377567821</v>
      </c>
      <c r="Q351" s="1">
        <f t="shared" si="89"/>
        <v>1560405.3809088748</v>
      </c>
      <c r="S351" s="3">
        <v>341</v>
      </c>
      <c r="T351" s="1">
        <f t="shared" si="95"/>
        <v>-161544.44444444665</v>
      </c>
      <c r="U351" s="1">
        <f t="shared" si="82"/>
        <v>-253.34175925926237</v>
      </c>
      <c r="V351" s="1">
        <f t="shared" si="90"/>
        <v>836902.86377567821</v>
      </c>
      <c r="W351" s="1">
        <f t="shared" si="91"/>
        <v>1536250.6111960919</v>
      </c>
    </row>
    <row r="352" spans="1:23" x14ac:dyDescent="0.25">
      <c r="A352" s="3">
        <v>342</v>
      </c>
      <c r="B352" s="1">
        <f t="shared" si="92"/>
        <v>-17557.64204002959</v>
      </c>
      <c r="C352" s="1">
        <f t="shared" si="80"/>
        <v>-24.727012539708337</v>
      </c>
      <c r="D352" s="1">
        <f t="shared" si="83"/>
        <v>839343.83046169067</v>
      </c>
      <c r="E352" s="1">
        <f t="shared" si="84"/>
        <v>1240355.2407042889</v>
      </c>
      <c r="G352" s="3">
        <v>342</v>
      </c>
      <c r="H352" s="1">
        <f t="shared" si="93"/>
        <v>-13950</v>
      </c>
      <c r="I352" s="1">
        <f t="shared" si="85"/>
        <v>-19.646249999999998</v>
      </c>
      <c r="J352" s="1">
        <f t="shared" si="86"/>
        <v>839343.83046169067</v>
      </c>
      <c r="K352" s="1">
        <f t="shared" si="87"/>
        <v>1185883.8582109825</v>
      </c>
      <c r="M352" s="3">
        <v>342</v>
      </c>
      <c r="N352" s="1">
        <f t="shared" si="94"/>
        <v>-162803.39646223327</v>
      </c>
      <c r="O352" s="1">
        <f t="shared" si="81"/>
        <v>-255.11478335097851</v>
      </c>
      <c r="P352" s="1">
        <f t="shared" si="88"/>
        <v>839343.83046169067</v>
      </c>
      <c r="Q352" s="1">
        <f t="shared" si="89"/>
        <v>1570324.2753139953</v>
      </c>
      <c r="S352" s="3">
        <v>342</v>
      </c>
      <c r="T352" s="1">
        <f t="shared" si="95"/>
        <v>-161200.00000000221</v>
      </c>
      <c r="U352" s="1">
        <f t="shared" si="82"/>
        <v>-252.85666666666978</v>
      </c>
      <c r="V352" s="1">
        <f t="shared" si="90"/>
        <v>839343.83046169067</v>
      </c>
      <c r="W352" s="1">
        <f t="shared" si="91"/>
        <v>1546114.7719836247</v>
      </c>
    </row>
    <row r="353" spans="1:23" x14ac:dyDescent="0.25">
      <c r="A353" s="3">
        <v>343</v>
      </c>
      <c r="B353" s="1">
        <f t="shared" si="92"/>
        <v>-16593.842089661393</v>
      </c>
      <c r="C353" s="1">
        <f t="shared" si="80"/>
        <v>-23.369660942939792</v>
      </c>
      <c r="D353" s="1">
        <f t="shared" si="83"/>
        <v>841791.91663387057</v>
      </c>
      <c r="E353" s="1">
        <f t="shared" si="84"/>
        <v>1248102.119312156</v>
      </c>
      <c r="G353" s="3">
        <v>343</v>
      </c>
      <c r="H353" s="1">
        <f t="shared" si="93"/>
        <v>-13175</v>
      </c>
      <c r="I353" s="1">
        <f t="shared" si="85"/>
        <v>-18.554791666666663</v>
      </c>
      <c r="J353" s="1">
        <f t="shared" si="86"/>
        <v>841791.91663387057</v>
      </c>
      <c r="K353" s="1">
        <f t="shared" si="87"/>
        <v>1193507.95925888</v>
      </c>
      <c r="M353" s="3">
        <v>343</v>
      </c>
      <c r="N353" s="1">
        <f t="shared" si="94"/>
        <v>-162375.0409287363</v>
      </c>
      <c r="O353" s="1">
        <f t="shared" si="81"/>
        <v>-254.51151597463695</v>
      </c>
      <c r="P353" s="1">
        <f t="shared" si="88"/>
        <v>841791.91663387057</v>
      </c>
      <c r="Q353" s="1">
        <f t="shared" si="89"/>
        <v>1580301.0299364789</v>
      </c>
      <c r="S353" s="3">
        <v>343</v>
      </c>
      <c r="T353" s="1">
        <f t="shared" si="95"/>
        <v>-160855.55555555777</v>
      </c>
      <c r="U353" s="1">
        <f t="shared" si="82"/>
        <v>-252.37157407407719</v>
      </c>
      <c r="V353" s="1">
        <f t="shared" si="90"/>
        <v>841791.91663387057</v>
      </c>
      <c r="W353" s="1">
        <f t="shared" si="91"/>
        <v>1556036.9588016772</v>
      </c>
    </row>
    <row r="354" spans="1:23" x14ac:dyDescent="0.25">
      <c r="A354" s="3">
        <v>344</v>
      </c>
      <c r="B354" s="1">
        <f t="shared" si="92"/>
        <v>-15628.684787696428</v>
      </c>
      <c r="C354" s="1">
        <f t="shared" si="80"/>
        <v>-22.010397742672467</v>
      </c>
      <c r="D354" s="1">
        <f t="shared" si="83"/>
        <v>844247.14305738604</v>
      </c>
      <c r="E354" s="1">
        <f t="shared" si="84"/>
        <v>1255894.1880452356</v>
      </c>
      <c r="G354" s="3">
        <v>344</v>
      </c>
      <c r="H354" s="1">
        <f t="shared" si="93"/>
        <v>-12400</v>
      </c>
      <c r="I354" s="1">
        <f t="shared" si="85"/>
        <v>-17.463333333333331</v>
      </c>
      <c r="J354" s="1">
        <f t="shared" si="86"/>
        <v>844247.14305738604</v>
      </c>
      <c r="K354" s="1">
        <f t="shared" si="87"/>
        <v>1201177.6256878902</v>
      </c>
      <c r="M354" s="3">
        <v>344</v>
      </c>
      <c r="N354" s="1">
        <f t="shared" si="94"/>
        <v>-161946.08212786299</v>
      </c>
      <c r="O354" s="1">
        <f t="shared" si="81"/>
        <v>-253.90739899674037</v>
      </c>
      <c r="P354" s="1">
        <f t="shared" si="88"/>
        <v>844247.14305738604</v>
      </c>
      <c r="Q354" s="1">
        <f t="shared" si="89"/>
        <v>1590335.9822942605</v>
      </c>
      <c r="S354" s="3">
        <v>344</v>
      </c>
      <c r="T354" s="1">
        <f t="shared" si="95"/>
        <v>-160511.11111111334</v>
      </c>
      <c r="U354" s="1">
        <f t="shared" si="82"/>
        <v>-251.88648148148462</v>
      </c>
      <c r="V354" s="1">
        <f t="shared" si="90"/>
        <v>844247.14305738604</v>
      </c>
      <c r="W354" s="1">
        <f t="shared" si="91"/>
        <v>1566017.5101354278</v>
      </c>
    </row>
    <row r="355" spans="1:23" x14ac:dyDescent="0.25">
      <c r="A355" s="3">
        <v>345</v>
      </c>
      <c r="B355" s="1">
        <f t="shared" si="92"/>
        <v>-14662.168222531196</v>
      </c>
      <c r="C355" s="1">
        <f t="shared" si="80"/>
        <v>-20.649220246731431</v>
      </c>
      <c r="D355" s="1">
        <f t="shared" si="83"/>
        <v>846709.53055797005</v>
      </c>
      <c r="E355" s="1">
        <f t="shared" si="84"/>
        <v>1263731.7105125915</v>
      </c>
      <c r="G355" s="3">
        <v>345</v>
      </c>
      <c r="H355" s="1">
        <f t="shared" si="93"/>
        <v>-11625</v>
      </c>
      <c r="I355" s="1">
        <f t="shared" si="85"/>
        <v>-16.371874999999999</v>
      </c>
      <c r="J355" s="1">
        <f t="shared" si="86"/>
        <v>846709.53055797005</v>
      </c>
      <c r="K355" s="1">
        <f t="shared" si="87"/>
        <v>1208893.1232960697</v>
      </c>
      <c r="M355" s="3">
        <v>345</v>
      </c>
      <c r="N355" s="1">
        <f t="shared" si="94"/>
        <v>-161516.51921001176</v>
      </c>
      <c r="O355" s="1">
        <f t="shared" si="81"/>
        <v>-253.30243122076655</v>
      </c>
      <c r="P355" s="1">
        <f t="shared" si="88"/>
        <v>846709.53055797005</v>
      </c>
      <c r="Q355" s="1">
        <f t="shared" si="89"/>
        <v>1600429.471874129</v>
      </c>
      <c r="S355" s="3">
        <v>345</v>
      </c>
      <c r="T355" s="1">
        <f t="shared" si="95"/>
        <v>-160166.6666666689</v>
      </c>
      <c r="U355" s="1">
        <f t="shared" si="82"/>
        <v>-251.40138888889203</v>
      </c>
      <c r="V355" s="1">
        <f t="shared" si="90"/>
        <v>846709.53055797005</v>
      </c>
      <c r="W355" s="1">
        <f t="shared" si="91"/>
        <v>1576056.7664445511</v>
      </c>
    </row>
    <row r="356" spans="1:23" x14ac:dyDescent="0.25">
      <c r="A356" s="3">
        <v>346</v>
      </c>
      <c r="B356" s="1">
        <f t="shared" si="92"/>
        <v>-13694.290479870022</v>
      </c>
      <c r="C356" s="1">
        <f t="shared" si="80"/>
        <v>-19.286125759150277</v>
      </c>
      <c r="D356" s="1">
        <f t="shared" si="83"/>
        <v>849179.10002209747</v>
      </c>
      <c r="E356" s="1">
        <f t="shared" si="84"/>
        <v>1271614.9518610069</v>
      </c>
      <c r="G356" s="3">
        <v>346</v>
      </c>
      <c r="H356" s="1">
        <f t="shared" si="93"/>
        <v>-10850</v>
      </c>
      <c r="I356" s="1">
        <f t="shared" si="85"/>
        <v>-15.280416666666666</v>
      </c>
      <c r="J356" s="1">
        <f t="shared" si="86"/>
        <v>849179.10002209747</v>
      </c>
      <c r="K356" s="1">
        <f t="shared" si="87"/>
        <v>1216654.7194319633</v>
      </c>
      <c r="M356" s="3">
        <v>346</v>
      </c>
      <c r="N356" s="1">
        <f t="shared" si="94"/>
        <v>-161086.35132438457</v>
      </c>
      <c r="O356" s="1">
        <f t="shared" si="81"/>
        <v>-252.69661144850826</v>
      </c>
      <c r="P356" s="1">
        <f t="shared" si="88"/>
        <v>849179.10002209747</v>
      </c>
      <c r="Q356" s="1">
        <f t="shared" si="89"/>
        <v>1610581.8401432135</v>
      </c>
      <c r="S356" s="3">
        <v>346</v>
      </c>
      <c r="T356" s="1">
        <f t="shared" si="95"/>
        <v>-159822.22222222446</v>
      </c>
      <c r="U356" s="1">
        <f t="shared" si="82"/>
        <v>-250.91629629629944</v>
      </c>
      <c r="V356" s="1">
        <f t="shared" si="90"/>
        <v>849179.10002209747</v>
      </c>
      <c r="W356" s="1">
        <f t="shared" si="91"/>
        <v>1586155.0701747369</v>
      </c>
    </row>
    <row r="357" spans="1:23" x14ac:dyDescent="0.25">
      <c r="A357" s="3">
        <v>347</v>
      </c>
      <c r="B357" s="1">
        <f t="shared" si="92"/>
        <v>-12725.049642721267</v>
      </c>
      <c r="C357" s="1">
        <f t="shared" si="80"/>
        <v>-17.921111580165782</v>
      </c>
      <c r="D357" s="1">
        <f t="shared" si="83"/>
        <v>851655.8723971619</v>
      </c>
      <c r="E357" s="1">
        <f t="shared" si="84"/>
        <v>1279544.1787839548</v>
      </c>
      <c r="G357" s="3">
        <v>347</v>
      </c>
      <c r="H357" s="1">
        <f t="shared" si="93"/>
        <v>-10075</v>
      </c>
      <c r="I357" s="1">
        <f t="shared" si="85"/>
        <v>-14.188958333333332</v>
      </c>
      <c r="J357" s="1">
        <f t="shared" si="86"/>
        <v>851655.8723971619</v>
      </c>
      <c r="K357" s="1">
        <f t="shared" si="87"/>
        <v>1224462.6830036498</v>
      </c>
      <c r="M357" s="3">
        <v>347</v>
      </c>
      <c r="N357" s="1">
        <f t="shared" si="94"/>
        <v>-160655.57761898512</v>
      </c>
      <c r="O357" s="1">
        <f t="shared" si="81"/>
        <v>-252.08993848007071</v>
      </c>
      <c r="P357" s="1">
        <f t="shared" si="88"/>
        <v>851655.8723971619</v>
      </c>
      <c r="Q357" s="1">
        <f t="shared" si="89"/>
        <v>1620793.4305605344</v>
      </c>
      <c r="S357" s="3">
        <v>347</v>
      </c>
      <c r="T357" s="1">
        <f t="shared" si="95"/>
        <v>-159477.77777778002</v>
      </c>
      <c r="U357" s="1">
        <f t="shared" si="82"/>
        <v>-250.43120370370687</v>
      </c>
      <c r="V357" s="1">
        <f t="shared" si="90"/>
        <v>851655.8723971619</v>
      </c>
      <c r="W357" s="1">
        <f t="shared" si="91"/>
        <v>1596312.7657692747</v>
      </c>
    </row>
    <row r="358" spans="1:23" x14ac:dyDescent="0.25">
      <c r="A358" s="3">
        <v>348</v>
      </c>
      <c r="B358" s="1">
        <f t="shared" si="92"/>
        <v>-11754.443791393529</v>
      </c>
      <c r="C358" s="1">
        <f t="shared" si="80"/>
        <v>-16.554175006212549</v>
      </c>
      <c r="D358" s="1">
        <f t="shared" si="83"/>
        <v>854139.8686916536</v>
      </c>
      <c r="E358" s="1">
        <f t="shared" si="84"/>
        <v>1287519.6595306199</v>
      </c>
      <c r="G358" s="3">
        <v>348</v>
      </c>
      <c r="H358" s="1">
        <f t="shared" si="93"/>
        <v>-9300</v>
      </c>
      <c r="I358" s="1">
        <f t="shared" si="85"/>
        <v>-13.097499999999998</v>
      </c>
      <c r="J358" s="1">
        <f t="shared" si="86"/>
        <v>854139.8686916536</v>
      </c>
      <c r="K358" s="1">
        <f t="shared" si="87"/>
        <v>1232317.2844878379</v>
      </c>
      <c r="M358" s="3">
        <v>348</v>
      </c>
      <c r="N358" s="1">
        <f t="shared" si="94"/>
        <v>-160224.19724061721</v>
      </c>
      <c r="O358" s="1">
        <f t="shared" si="81"/>
        <v>-251.48241111386923</v>
      </c>
      <c r="P358" s="1">
        <f t="shared" si="88"/>
        <v>854139.8686916536</v>
      </c>
      <c r="Q358" s="1">
        <f t="shared" si="89"/>
        <v>1631064.5885886229</v>
      </c>
      <c r="S358" s="3">
        <v>348</v>
      </c>
      <c r="T358" s="1">
        <f t="shared" si="95"/>
        <v>-159133.33333333558</v>
      </c>
      <c r="U358" s="1">
        <f t="shared" si="82"/>
        <v>-249.94611111111428</v>
      </c>
      <c r="V358" s="1">
        <f t="shared" si="90"/>
        <v>854139.8686916536</v>
      </c>
      <c r="W358" s="1">
        <f t="shared" si="91"/>
        <v>1606530.1996807065</v>
      </c>
    </row>
    <row r="359" spans="1:23" x14ac:dyDescent="0.25">
      <c r="A359" s="3">
        <v>349</v>
      </c>
      <c r="B359" s="1">
        <f t="shared" si="92"/>
        <v>-10782.471003491837</v>
      </c>
      <c r="C359" s="1">
        <f t="shared" si="80"/>
        <v>-15.185313329917669</v>
      </c>
      <c r="D359" s="1">
        <f t="shared" si="83"/>
        <v>856631.10997533763</v>
      </c>
      <c r="E359" s="1">
        <f t="shared" si="84"/>
        <v>1295541.6639149738</v>
      </c>
      <c r="G359" s="3">
        <v>349</v>
      </c>
      <c r="H359" s="1">
        <f t="shared" si="93"/>
        <v>-8525</v>
      </c>
      <c r="I359" s="1">
        <f t="shared" si="85"/>
        <v>-12.006041666666667</v>
      </c>
      <c r="J359" s="1">
        <f t="shared" si="86"/>
        <v>856631.10997533763</v>
      </c>
      <c r="K359" s="1">
        <f t="shared" si="87"/>
        <v>1240218.7959390169</v>
      </c>
      <c r="M359" s="3">
        <v>349</v>
      </c>
      <c r="N359" s="1">
        <f t="shared" si="94"/>
        <v>-159792.20933488311</v>
      </c>
      <c r="O359" s="1">
        <f t="shared" si="81"/>
        <v>-250.87402814662704</v>
      </c>
      <c r="P359" s="1">
        <f t="shared" si="88"/>
        <v>856631.10997533763</v>
      </c>
      <c r="Q359" s="1">
        <f t="shared" si="89"/>
        <v>1641395.6617052085</v>
      </c>
      <c r="S359" s="3">
        <v>349</v>
      </c>
      <c r="T359" s="1">
        <f t="shared" si="95"/>
        <v>-158788.88888889115</v>
      </c>
      <c r="U359" s="1">
        <f t="shared" si="82"/>
        <v>-249.46101851852168</v>
      </c>
      <c r="V359" s="1">
        <f t="shared" si="90"/>
        <v>856631.10997533763</v>
      </c>
      <c r="W359" s="1">
        <f t="shared" si="91"/>
        <v>1616807.7203825477</v>
      </c>
    </row>
    <row r="360" spans="1:23" x14ac:dyDescent="0.25">
      <c r="A360" s="3">
        <v>350</v>
      </c>
      <c r="B360" s="1">
        <f t="shared" si="92"/>
        <v>-9809.1293539138496</v>
      </c>
      <c r="C360" s="1">
        <f t="shared" si="80"/>
        <v>-13.814523840095339</v>
      </c>
      <c r="D360" s="1">
        <f t="shared" si="83"/>
        <v>859129.61737943243</v>
      </c>
      <c r="E360" s="1">
        <f t="shared" si="84"/>
        <v>1303610.4633249033</v>
      </c>
      <c r="G360" s="3">
        <v>350</v>
      </c>
      <c r="H360" s="1">
        <f t="shared" si="93"/>
        <v>-7750</v>
      </c>
      <c r="I360" s="1">
        <f t="shared" si="85"/>
        <v>-10.914583333333333</v>
      </c>
      <c r="J360" s="1">
        <f t="shared" si="86"/>
        <v>859129.61737943243</v>
      </c>
      <c r="K360" s="1">
        <f t="shared" si="87"/>
        <v>1248167.4909986611</v>
      </c>
      <c r="M360" s="3">
        <v>350</v>
      </c>
      <c r="N360" s="1">
        <f t="shared" si="94"/>
        <v>-159359.61304618177</v>
      </c>
      <c r="O360" s="1">
        <f t="shared" si="81"/>
        <v>-250.26478837337265</v>
      </c>
      <c r="P360" s="1">
        <f t="shared" si="88"/>
        <v>859129.61737943243</v>
      </c>
      <c r="Q360" s="1">
        <f t="shared" si="89"/>
        <v>1651786.9994149741</v>
      </c>
      <c r="S360" s="3">
        <v>350</v>
      </c>
      <c r="T360" s="1">
        <f t="shared" si="95"/>
        <v>-158444.44444444671</v>
      </c>
      <c r="U360" s="1">
        <f t="shared" si="82"/>
        <v>-248.97592592592912</v>
      </c>
      <c r="V360" s="1">
        <f t="shared" si="90"/>
        <v>859129.61737943243</v>
      </c>
      <c r="W360" s="1">
        <f t="shared" si="91"/>
        <v>1627145.6783810756</v>
      </c>
    </row>
    <row r="361" spans="1:23" x14ac:dyDescent="0.25">
      <c r="A361" s="3">
        <v>351</v>
      </c>
      <c r="B361" s="1">
        <f t="shared" si="92"/>
        <v>-8834.4169148460405</v>
      </c>
      <c r="C361" s="1">
        <f t="shared" si="80"/>
        <v>-12.441803821741507</v>
      </c>
      <c r="D361" s="1">
        <f t="shared" si="83"/>
        <v>861635.41209678911</v>
      </c>
      <c r="E361" s="1">
        <f t="shared" si="84"/>
        <v>1311726.3307313905</v>
      </c>
      <c r="G361" s="3">
        <v>351</v>
      </c>
      <c r="H361" s="1">
        <f t="shared" si="93"/>
        <v>-6975</v>
      </c>
      <c r="I361" s="1">
        <f t="shared" si="85"/>
        <v>-9.8231249999999992</v>
      </c>
      <c r="J361" s="1">
        <f t="shared" si="86"/>
        <v>861635.41209678911</v>
      </c>
      <c r="K361" s="1">
        <f t="shared" si="87"/>
        <v>1256163.6449044866</v>
      </c>
      <c r="M361" s="3">
        <v>351</v>
      </c>
      <c r="N361" s="1">
        <f t="shared" si="94"/>
        <v>-158926.40751770718</v>
      </c>
      <c r="O361" s="1">
        <f t="shared" si="81"/>
        <v>-249.65469058743761</v>
      </c>
      <c r="P361" s="1">
        <f t="shared" si="88"/>
        <v>861635.41209678911</v>
      </c>
      <c r="Q361" s="1">
        <f t="shared" si="89"/>
        <v>1662238.9532613801</v>
      </c>
      <c r="S361" s="3">
        <v>351</v>
      </c>
      <c r="T361" s="1">
        <f t="shared" si="95"/>
        <v>-158100.00000000227</v>
      </c>
      <c r="U361" s="1">
        <f t="shared" si="82"/>
        <v>-248.49083333333652</v>
      </c>
      <c r="V361" s="1">
        <f t="shared" si="90"/>
        <v>861635.41209678911</v>
      </c>
      <c r="W361" s="1">
        <f t="shared" si="91"/>
        <v>1637544.4262271875</v>
      </c>
    </row>
    <row r="362" spans="1:23" x14ac:dyDescent="0.25">
      <c r="A362" s="3">
        <v>352</v>
      </c>
      <c r="B362" s="1">
        <f t="shared" si="92"/>
        <v>-7858.3317557598775</v>
      </c>
      <c r="C362" s="1">
        <f t="shared" si="80"/>
        <v>-11.067150556028494</v>
      </c>
      <c r="D362" s="1">
        <f t="shared" si="83"/>
        <v>864148.51538207137</v>
      </c>
      <c r="E362" s="1">
        <f t="shared" si="84"/>
        <v>1319889.540697749</v>
      </c>
      <c r="G362" s="3">
        <v>352</v>
      </c>
      <c r="H362" s="1">
        <f t="shared" si="93"/>
        <v>-6200</v>
      </c>
      <c r="I362" s="1">
        <f t="shared" si="85"/>
        <v>-8.7316666666666656</v>
      </c>
      <c r="J362" s="1">
        <f t="shared" si="86"/>
        <v>864148.51538207137</v>
      </c>
      <c r="K362" s="1">
        <f t="shared" si="87"/>
        <v>1264207.5344997628</v>
      </c>
      <c r="M362" s="3">
        <v>352</v>
      </c>
      <c r="N362" s="1">
        <f t="shared" si="94"/>
        <v>-158492.59189144665</v>
      </c>
      <c r="O362" s="1">
        <f t="shared" si="81"/>
        <v>-249.04373358045402</v>
      </c>
      <c r="P362" s="1">
        <f t="shared" si="88"/>
        <v>864148.51538207137</v>
      </c>
      <c r="Q362" s="1">
        <f t="shared" si="89"/>
        <v>1672751.8768385567</v>
      </c>
      <c r="S362" s="3">
        <v>352</v>
      </c>
      <c r="T362" s="1">
        <f t="shared" si="95"/>
        <v>-157755.55555555783</v>
      </c>
      <c r="U362" s="1">
        <f t="shared" si="82"/>
        <v>-248.00574074074396</v>
      </c>
      <c r="V362" s="1">
        <f t="shared" si="90"/>
        <v>864148.51538207137</v>
      </c>
      <c r="W362" s="1">
        <f t="shared" si="91"/>
        <v>1648004.3185283274</v>
      </c>
    </row>
    <row r="363" spans="1:23" x14ac:dyDescent="0.25">
      <c r="A363" s="3">
        <v>353</v>
      </c>
      <c r="B363" s="1">
        <f t="shared" si="92"/>
        <v>-6880.8719434080012</v>
      </c>
      <c r="C363" s="1">
        <f t="shared" si="80"/>
        <v>-9.6905613202996008</v>
      </c>
      <c r="D363" s="1">
        <f t="shared" si="83"/>
        <v>866668.94855193573</v>
      </c>
      <c r="E363" s="1">
        <f t="shared" si="84"/>
        <v>1328100.3693889112</v>
      </c>
      <c r="G363" s="3">
        <v>353</v>
      </c>
      <c r="H363" s="1">
        <f t="shared" si="93"/>
        <v>-5425</v>
      </c>
      <c r="I363" s="1">
        <f t="shared" si="85"/>
        <v>-7.6402083333333328</v>
      </c>
      <c r="J363" s="1">
        <f t="shared" si="86"/>
        <v>866668.94855193573</v>
      </c>
      <c r="K363" s="1">
        <f t="shared" si="87"/>
        <v>1272299.4382426783</v>
      </c>
      <c r="M363" s="3">
        <v>353</v>
      </c>
      <c r="N363" s="1">
        <f t="shared" si="94"/>
        <v>-158058.16530817913</v>
      </c>
      <c r="O363" s="1">
        <f t="shared" si="81"/>
        <v>-248.43191614235226</v>
      </c>
      <c r="P363" s="1">
        <f t="shared" si="88"/>
        <v>866668.94855193573</v>
      </c>
      <c r="Q363" s="1">
        <f t="shared" si="89"/>
        <v>1683326.1258032669</v>
      </c>
      <c r="S363" s="3">
        <v>353</v>
      </c>
      <c r="T363" s="1">
        <f t="shared" si="95"/>
        <v>-157411.11111111339</v>
      </c>
      <c r="U363" s="1">
        <f t="shared" si="82"/>
        <v>-247.52064814815137</v>
      </c>
      <c r="V363" s="1">
        <f t="shared" si="90"/>
        <v>866668.94855193573</v>
      </c>
      <c r="W363" s="1">
        <f t="shared" si="91"/>
        <v>1658525.7119604833</v>
      </c>
    </row>
    <row r="364" spans="1:23" x14ac:dyDescent="0.25">
      <c r="A364" s="3">
        <v>354</v>
      </c>
      <c r="B364" s="1">
        <f t="shared" si="92"/>
        <v>-5902.0355418203962</v>
      </c>
      <c r="C364" s="1">
        <f t="shared" si="80"/>
        <v>-8.3120333880637229</v>
      </c>
      <c r="D364" s="1">
        <f t="shared" si="83"/>
        <v>869196.73298521223</v>
      </c>
      <c r="E364" s="1">
        <f t="shared" si="84"/>
        <v>1336359.0945807719</v>
      </c>
      <c r="G364" s="3">
        <v>354</v>
      </c>
      <c r="H364" s="1">
        <f t="shared" si="93"/>
        <v>-4650</v>
      </c>
      <c r="I364" s="1">
        <f t="shared" si="85"/>
        <v>-6.5487499999999992</v>
      </c>
      <c r="J364" s="1">
        <f t="shared" si="86"/>
        <v>869196.73298521223</v>
      </c>
      <c r="K364" s="1">
        <f t="shared" si="87"/>
        <v>1280439.6362157606</v>
      </c>
      <c r="M364" s="3">
        <v>354</v>
      </c>
      <c r="N364" s="1">
        <f t="shared" si="94"/>
        <v>-157623.12690747352</v>
      </c>
      <c r="O364" s="1">
        <f t="shared" si="81"/>
        <v>-247.81923706135854</v>
      </c>
      <c r="P364" s="1">
        <f t="shared" si="88"/>
        <v>869196.73298521223</v>
      </c>
      <c r="Q364" s="1">
        <f t="shared" si="89"/>
        <v>1693962.0578869379</v>
      </c>
      <c r="S364" s="3">
        <v>354</v>
      </c>
      <c r="T364" s="1">
        <f t="shared" si="95"/>
        <v>-157066.66666666896</v>
      </c>
      <c r="U364" s="1">
        <f t="shared" si="82"/>
        <v>-247.03555555555877</v>
      </c>
      <c r="V364" s="1">
        <f t="shared" si="90"/>
        <v>869196.73298521223</v>
      </c>
      <c r="W364" s="1">
        <f t="shared" si="91"/>
        <v>1669108.965280253</v>
      </c>
    </row>
    <row r="365" spans="1:23" x14ac:dyDescent="0.25">
      <c r="A365" s="3">
        <v>355</v>
      </c>
      <c r="B365" s="1">
        <f t="shared" si="92"/>
        <v>-4921.8206123005548</v>
      </c>
      <c r="C365" s="1">
        <f t="shared" si="80"/>
        <v>-6.9315640289899472</v>
      </c>
      <c r="D365" s="1">
        <f t="shared" si="83"/>
        <v>871731.89012308582</v>
      </c>
      <c r="E365" s="1">
        <f t="shared" si="84"/>
        <v>1344665.9956695852</v>
      </c>
      <c r="G365" s="3">
        <v>355</v>
      </c>
      <c r="H365" s="1">
        <f t="shared" si="93"/>
        <v>-3875</v>
      </c>
      <c r="I365" s="1">
        <f t="shared" si="85"/>
        <v>-5.4572916666666664</v>
      </c>
      <c r="J365" s="1">
        <f t="shared" si="86"/>
        <v>871731.89012308582</v>
      </c>
      <c r="K365" s="1">
        <f t="shared" si="87"/>
        <v>1288628.4101353525</v>
      </c>
      <c r="M365" s="3">
        <v>355</v>
      </c>
      <c r="N365" s="1">
        <f t="shared" si="94"/>
        <v>-157187.47582768693</v>
      </c>
      <c r="O365" s="1">
        <f t="shared" si="81"/>
        <v>-247.20569512399243</v>
      </c>
      <c r="P365" s="1">
        <f t="shared" si="88"/>
        <v>871731.89012308582</v>
      </c>
      <c r="Q365" s="1">
        <f t="shared" si="89"/>
        <v>1704660.0329077637</v>
      </c>
      <c r="S365" s="3">
        <v>355</v>
      </c>
      <c r="T365" s="1">
        <f t="shared" si="95"/>
        <v>-156722.22222222452</v>
      </c>
      <c r="U365" s="1">
        <f t="shared" si="82"/>
        <v>-246.55046296296621</v>
      </c>
      <c r="V365" s="1">
        <f t="shared" si="90"/>
        <v>871731.89012308582</v>
      </c>
      <c r="W365" s="1">
        <f t="shared" si="91"/>
        <v>1679754.4393369802</v>
      </c>
    </row>
    <row r="366" spans="1:23" x14ac:dyDescent="0.25">
      <c r="A366" s="3">
        <v>356</v>
      </c>
      <c r="B366" s="1">
        <f t="shared" si="92"/>
        <v>-3940.2252134216405</v>
      </c>
      <c r="C366" s="1">
        <f t="shared" si="80"/>
        <v>-5.5491505089021436</v>
      </c>
      <c r="D366" s="1">
        <f t="shared" si="83"/>
        <v>874274.44146927819</v>
      </c>
      <c r="E366" s="1">
        <f t="shared" si="84"/>
        <v>1353021.3536814165</v>
      </c>
      <c r="G366" s="3">
        <v>356</v>
      </c>
      <c r="H366" s="1">
        <f t="shared" si="93"/>
        <v>-3100</v>
      </c>
      <c r="I366" s="1">
        <f t="shared" si="85"/>
        <v>-4.3658333333333328</v>
      </c>
      <c r="J366" s="1">
        <f t="shared" si="86"/>
        <v>874274.44146927819</v>
      </c>
      <c r="K366" s="1">
        <f t="shared" si="87"/>
        <v>1296866.0433611423</v>
      </c>
      <c r="M366" s="3">
        <v>356</v>
      </c>
      <c r="N366" s="1">
        <f t="shared" si="94"/>
        <v>-156751.21120596296</v>
      </c>
      <c r="O366" s="1">
        <f t="shared" si="81"/>
        <v>-246.59128911506451</v>
      </c>
      <c r="P366" s="1">
        <f t="shared" si="88"/>
        <v>874274.44146927819</v>
      </c>
      <c r="Q366" s="1">
        <f t="shared" si="89"/>
        <v>1715420.4127828777</v>
      </c>
      <c r="S366" s="3">
        <v>356</v>
      </c>
      <c r="T366" s="1">
        <f t="shared" si="95"/>
        <v>-156377.77777778008</v>
      </c>
      <c r="U366" s="1">
        <f t="shared" si="82"/>
        <v>-246.06537037037361</v>
      </c>
      <c r="V366" s="1">
        <f t="shared" si="90"/>
        <v>874274.44146927819</v>
      </c>
      <c r="W366" s="1">
        <f t="shared" si="91"/>
        <v>1690462.4970849645</v>
      </c>
    </row>
    <row r="367" spans="1:23" x14ac:dyDescent="0.25">
      <c r="A367" s="3">
        <v>357</v>
      </c>
      <c r="B367" s="1">
        <f t="shared" si="92"/>
        <v>-2957.2474010226383</v>
      </c>
      <c r="C367" s="1">
        <f t="shared" si="80"/>
        <v>-4.1647900897735486</v>
      </c>
      <c r="D367" s="1">
        <f t="shared" si="83"/>
        <v>876824.40859023028</v>
      </c>
      <c r="E367" s="1">
        <f t="shared" si="84"/>
        <v>1361425.4512816502</v>
      </c>
      <c r="G367" s="3">
        <v>357</v>
      </c>
      <c r="H367" s="1">
        <f t="shared" si="93"/>
        <v>-2325</v>
      </c>
      <c r="I367" s="1">
        <f t="shared" si="85"/>
        <v>-3.2743749999999996</v>
      </c>
      <c r="J367" s="1">
        <f t="shared" si="86"/>
        <v>876824.40859023028</v>
      </c>
      <c r="K367" s="1">
        <f t="shared" si="87"/>
        <v>1305152.820905749</v>
      </c>
      <c r="M367" s="3">
        <v>357</v>
      </c>
      <c r="N367" s="1">
        <f t="shared" si="94"/>
        <v>-156314.33217823005</v>
      </c>
      <c r="O367" s="1">
        <f t="shared" si="81"/>
        <v>-245.97601781767398</v>
      </c>
      <c r="P367" s="1">
        <f t="shared" si="88"/>
        <v>876824.40859023028</v>
      </c>
      <c r="Q367" s="1">
        <f t="shared" si="89"/>
        <v>1726243.5615405964</v>
      </c>
      <c r="S367" s="3">
        <v>357</v>
      </c>
      <c r="T367" s="1">
        <f t="shared" si="95"/>
        <v>-156033.33333333564</v>
      </c>
      <c r="U367" s="1">
        <f t="shared" si="82"/>
        <v>-245.58027777778102</v>
      </c>
      <c r="V367" s="1">
        <f t="shared" si="90"/>
        <v>876824.40859023028</v>
      </c>
      <c r="W367" s="1">
        <f t="shared" si="91"/>
        <v>1701233.503595738</v>
      </c>
    </row>
    <row r="368" spans="1:23" x14ac:dyDescent="0.25">
      <c r="A368" s="3">
        <v>358</v>
      </c>
      <c r="B368" s="1">
        <f t="shared" si="92"/>
        <v>-1972.8852282045075</v>
      </c>
      <c r="C368" s="1">
        <f t="shared" si="80"/>
        <v>-2.7784800297213477</v>
      </c>
      <c r="D368" s="1">
        <f t="shared" si="83"/>
        <v>879381.81311528513</v>
      </c>
      <c r="E368" s="1">
        <f t="shared" si="84"/>
        <v>1369878.5727845519</v>
      </c>
      <c r="G368" s="3">
        <v>358</v>
      </c>
      <c r="H368" s="1">
        <f t="shared" si="93"/>
        <v>-1550</v>
      </c>
      <c r="I368" s="1">
        <f t="shared" si="85"/>
        <v>-2.1829166666666664</v>
      </c>
      <c r="J368" s="1">
        <f t="shared" si="86"/>
        <v>879381.81311528513</v>
      </c>
      <c r="K368" s="1">
        <f t="shared" si="87"/>
        <v>1313489.029444366</v>
      </c>
      <c r="M368" s="3">
        <v>358</v>
      </c>
      <c r="N368" s="1">
        <f t="shared" si="94"/>
        <v>-155876.83787919977</v>
      </c>
      <c r="O368" s="1">
        <f t="shared" si="81"/>
        <v>-245.35988001320635</v>
      </c>
      <c r="P368" s="1">
        <f t="shared" si="88"/>
        <v>879381.81311528513</v>
      </c>
      <c r="Q368" s="1">
        <f t="shared" si="89"/>
        <v>1737129.8453327352</v>
      </c>
      <c r="S368" s="3">
        <v>358</v>
      </c>
      <c r="T368" s="1">
        <f t="shared" si="95"/>
        <v>-155688.8888888912</v>
      </c>
      <c r="U368" s="1">
        <f t="shared" si="82"/>
        <v>-245.09518518518846</v>
      </c>
      <c r="V368" s="1">
        <f t="shared" si="90"/>
        <v>879381.81311528513</v>
      </c>
      <c r="W368" s="1">
        <f t="shared" si="91"/>
        <v>1712067.826070417</v>
      </c>
    </row>
    <row r="369" spans="1:23" x14ac:dyDescent="0.25">
      <c r="A369" s="3">
        <v>359</v>
      </c>
      <c r="B369" s="1">
        <f t="shared" si="92"/>
        <v>-987.13674532632433</v>
      </c>
      <c r="C369" s="1">
        <f t="shared" si="80"/>
        <v>-1.39021758300124</v>
      </c>
      <c r="D369" s="1">
        <f t="shared" si="83"/>
        <v>881946.67673687136</v>
      </c>
      <c r="E369" s="1">
        <f t="shared" si="84"/>
        <v>1378381.0041628871</v>
      </c>
      <c r="G369" s="3">
        <v>359</v>
      </c>
      <c r="H369" s="1">
        <f t="shared" si="93"/>
        <v>-775</v>
      </c>
      <c r="I369" s="1">
        <f t="shared" si="85"/>
        <v>-1.0914583333333332</v>
      </c>
      <c r="J369" s="1">
        <f t="shared" si="86"/>
        <v>881946.67673687136</v>
      </c>
      <c r="K369" s="1">
        <f t="shared" si="87"/>
        <v>1321874.9573244581</v>
      </c>
      <c r="M369" s="3">
        <v>359</v>
      </c>
      <c r="N369" s="1">
        <f t="shared" si="94"/>
        <v>-155438.72744236502</v>
      </c>
      <c r="O369" s="1">
        <f t="shared" si="81"/>
        <v>-244.74287448133074</v>
      </c>
      <c r="P369" s="1">
        <f t="shared" si="88"/>
        <v>881946.67673687136</v>
      </c>
      <c r="Q369" s="1">
        <f t="shared" si="89"/>
        <v>1748079.6324469948</v>
      </c>
      <c r="S369" s="3">
        <v>359</v>
      </c>
      <c r="T369" s="1">
        <f t="shared" si="95"/>
        <v>-155344.44444444677</v>
      </c>
      <c r="U369" s="1">
        <f t="shared" si="82"/>
        <v>-244.61009259259586</v>
      </c>
      <c r="V369" s="1">
        <f t="shared" si="90"/>
        <v>881946.67673687136</v>
      </c>
      <c r="W369" s="1">
        <f t="shared" si="91"/>
        <v>1722965.8338521239</v>
      </c>
    </row>
    <row r="370" spans="1:23" x14ac:dyDescent="0.25">
      <c r="A370" s="3">
        <v>360</v>
      </c>
      <c r="B370" s="1">
        <f t="shared" si="92"/>
        <v>-1.4210943533043974E-9</v>
      </c>
      <c r="C370" s="1">
        <f t="shared" si="80"/>
        <v>-2.0013745475703595E-12</v>
      </c>
      <c r="D370" s="1">
        <f t="shared" si="83"/>
        <v>884519.02121068723</v>
      </c>
      <c r="E370" s="1">
        <f t="shared" si="84"/>
        <v>1386933.0330575961</v>
      </c>
      <c r="G370" s="3">
        <v>360</v>
      </c>
      <c r="H370" s="1">
        <f t="shared" si="93"/>
        <v>0</v>
      </c>
      <c r="I370" s="1">
        <f t="shared" si="85"/>
        <v>0</v>
      </c>
      <c r="J370" s="1">
        <f t="shared" si="86"/>
        <v>884519.02121068723</v>
      </c>
      <c r="K370" s="1">
        <f t="shared" si="87"/>
        <v>1330310.8945755174</v>
      </c>
      <c r="M370" s="3">
        <v>360</v>
      </c>
      <c r="N370" s="1">
        <f t="shared" si="94"/>
        <v>-154999.9999999984</v>
      </c>
      <c r="O370" s="1">
        <f t="shared" si="81"/>
        <v>-244.12499999999775</v>
      </c>
      <c r="P370" s="1">
        <f t="shared" si="88"/>
        <v>884519.02121068723</v>
      </c>
      <c r="Q370" s="1">
        <f t="shared" si="89"/>
        <v>1759093.2933194209</v>
      </c>
      <c r="S370" s="3">
        <v>360</v>
      </c>
      <c r="T370" s="1">
        <f t="shared" si="95"/>
        <v>-155000.00000000233</v>
      </c>
      <c r="U370" s="1">
        <f t="shared" si="82"/>
        <v>-244.12500000000327</v>
      </c>
      <c r="V370" s="1">
        <f t="shared" si="90"/>
        <v>884519.02121068723</v>
      </c>
      <c r="W370" s="1">
        <f t="shared" si="91"/>
        <v>1733927.8984384835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35</v>
      </c>
      <c r="N1" s="68"/>
      <c r="O1" s="68"/>
      <c r="P1" s="68"/>
      <c r="Q1" s="68"/>
      <c r="S1" s="68" t="s">
        <v>36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woningwaarde*perc_80)</f>
        <v>248000</v>
      </c>
      <c r="D2" s="2"/>
      <c r="E2" s="4"/>
      <c r="G2" s="67" t="s">
        <v>21</v>
      </c>
      <c r="H2" s="67"/>
      <c r="I2" s="5">
        <f>MIN(maximale_hypotheek, woningwaarde*perc_80)</f>
        <v>248000</v>
      </c>
      <c r="J2" s="2"/>
      <c r="K2" s="4"/>
      <c r="M2" s="67" t="s">
        <v>21</v>
      </c>
      <c r="N2" s="67"/>
      <c r="O2" s="5">
        <f>MIN(maximale_hypotheek, woningwaarde*perc_80)-P2</f>
        <v>93000</v>
      </c>
      <c r="P2" s="6">
        <f>woningwaarde/2</f>
        <v>155000</v>
      </c>
      <c r="Q2" s="1">
        <f>SUM(O2:P2)</f>
        <v>248000</v>
      </c>
      <c r="S2" s="67" t="s">
        <v>21</v>
      </c>
      <c r="T2" s="67"/>
      <c r="U2" s="5">
        <f>MIN(maximale_hypotheek, woningwaarde*perc_80)-V2</f>
        <v>93000</v>
      </c>
      <c r="V2" s="6">
        <f>woningwaarde/2</f>
        <v>155000</v>
      </c>
      <c r="W2" s="1">
        <f>SUM(U2:V2)</f>
        <v>248000</v>
      </c>
    </row>
    <row r="3" spans="1:23" x14ac:dyDescent="0.25">
      <c r="A3" s="69" t="s">
        <v>25</v>
      </c>
      <c r="B3" s="69"/>
      <c r="C3" s="1">
        <f>PMT(int_a_80/12, 12 * 30, -$C$2)</f>
        <v>825.30001755245871</v>
      </c>
      <c r="D3" s="1"/>
      <c r="G3" s="69" t="s">
        <v>25</v>
      </c>
      <c r="H3" s="69"/>
      <c r="I3" s="1">
        <f>I2/360+I2*int_l_80/12</f>
        <v>945.15555555555557</v>
      </c>
      <c r="J3" s="1"/>
      <c r="M3" s="69" t="s">
        <v>25</v>
      </c>
      <c r="N3" s="69"/>
      <c r="O3" s="1">
        <f>PMT(int_a_80/12, 12 * 30, -O$2)</f>
        <v>309.48750658217199</v>
      </c>
      <c r="P3" s="1">
        <f>P2*intonly_80/12</f>
        <v>186</v>
      </c>
      <c r="Q3" s="1">
        <f>SUM(O3:P3)</f>
        <v>495.48750658217199</v>
      </c>
      <c r="S3" s="69" t="s">
        <v>25</v>
      </c>
      <c r="T3" s="69"/>
      <c r="U3" s="1">
        <f>U2/360+U2*int_l_80/12</f>
        <v>354.43333333333334</v>
      </c>
      <c r="V3" s="1">
        <f>V2*intonly_80/12</f>
        <v>186</v>
      </c>
      <c r="W3" s="1">
        <f>SUM(U3:V3)</f>
        <v>540.43333333333339</v>
      </c>
    </row>
    <row r="4" spans="1:23" x14ac:dyDescent="0.25">
      <c r="A4" s="69" t="s">
        <v>28</v>
      </c>
      <c r="B4" s="69"/>
      <c r="C4" s="1">
        <f>C3</f>
        <v>825.30001755245871</v>
      </c>
      <c r="D4" s="1"/>
      <c r="G4" s="3" t="s">
        <v>28</v>
      </c>
      <c r="I4" s="1">
        <f>I2/360-I369</f>
        <v>689.60074074074271</v>
      </c>
      <c r="J4" s="1"/>
      <c r="M4" s="69" t="s">
        <v>28</v>
      </c>
      <c r="N4" s="69"/>
      <c r="O4" s="1">
        <f>O3</f>
        <v>309.48750658217199</v>
      </c>
      <c r="P4" s="1">
        <f>P3</f>
        <v>186</v>
      </c>
      <c r="Q4" s="1">
        <f>SUM(O4:P4)</f>
        <v>495.48750658217199</v>
      </c>
      <c r="S4" s="69" t="s">
        <v>28</v>
      </c>
      <c r="T4" s="69"/>
      <c r="U4" s="1">
        <f>U2/360-U369-V4</f>
        <v>258.60027777777418</v>
      </c>
      <c r="V4" s="1">
        <f>V3</f>
        <v>186</v>
      </c>
      <c r="W4" s="1">
        <f>SUM(U4:V4)</f>
        <v>444.60027777777418</v>
      </c>
    </row>
    <row r="5" spans="1:23" x14ac:dyDescent="0.25">
      <c r="A5" s="69" t="s">
        <v>22</v>
      </c>
      <c r="B5" s="69"/>
      <c r="C5" s="1">
        <f>C$2-woningwaarde</f>
        <v>-62000</v>
      </c>
      <c r="D5" s="1"/>
      <c r="G5" s="69" t="s">
        <v>22</v>
      </c>
      <c r="H5" s="69"/>
      <c r="I5" s="1">
        <f>C$2-woningwaarde</f>
        <v>-62000</v>
      </c>
      <c r="J5" s="1"/>
      <c r="M5" s="69" t="s">
        <v>22</v>
      </c>
      <c r="N5" s="69"/>
      <c r="O5" s="1">
        <f>SUM(O2:P2)-woningwaarde</f>
        <v>-62000</v>
      </c>
      <c r="P5" s="1"/>
      <c r="S5" s="69" t="s">
        <v>22</v>
      </c>
      <c r="T5" s="69"/>
      <c r="U5" s="1">
        <f>SUM(U2:V2)-woningwaarde</f>
        <v>-62000</v>
      </c>
      <c r="V5" s="1"/>
    </row>
    <row r="6" spans="1:23" x14ac:dyDescent="0.25">
      <c r="A6" s="69" t="s">
        <v>26</v>
      </c>
      <c r="B6" s="69"/>
      <c r="C6" s="1">
        <f>SUM(B370,D370)</f>
        <v>884519.02121068561</v>
      </c>
      <c r="D6" s="1"/>
      <c r="G6" s="69" t="s">
        <v>26</v>
      </c>
      <c r="H6" s="69"/>
      <c r="I6" s="1">
        <f>SUM(H370,J370)</f>
        <v>884519.02121068537</v>
      </c>
      <c r="J6" s="1"/>
      <c r="M6" s="69" t="s">
        <v>26</v>
      </c>
      <c r="N6" s="69"/>
      <c r="O6" s="1">
        <f>SUM(N370,P370)</f>
        <v>729519.02121068584</v>
      </c>
      <c r="P6" s="1"/>
      <c r="S6" s="69" t="s">
        <v>26</v>
      </c>
      <c r="T6" s="69"/>
      <c r="U6" s="1">
        <f>SUM(T370,V370)</f>
        <v>729519.02121069073</v>
      </c>
      <c r="V6" s="1"/>
    </row>
    <row r="7" spans="1:23" x14ac:dyDescent="0.25">
      <c r="A7" s="69" t="s">
        <v>27</v>
      </c>
      <c r="B7" s="69"/>
      <c r="C7" s="1">
        <f>E370</f>
        <v>1334453.750384202</v>
      </c>
      <c r="D7" s="1"/>
      <c r="G7" s="69" t="s">
        <v>27</v>
      </c>
      <c r="H7" s="69"/>
      <c r="I7" s="1">
        <f>K370</f>
        <v>1294045.671101046</v>
      </c>
      <c r="J7" s="1"/>
      <c r="M7" s="69" t="s">
        <v>27</v>
      </c>
      <c r="N7" s="69"/>
      <c r="O7" s="1">
        <f>Q370</f>
        <v>1736815.4478119845</v>
      </c>
      <c r="P7" s="1"/>
      <c r="S7" s="69" t="s">
        <v>27</v>
      </c>
      <c r="T7" s="69"/>
      <c r="U7" s="1">
        <f>W370</f>
        <v>1721662.4180808025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-248000</v>
      </c>
      <c r="C10" s="1">
        <f t="shared" ref="C10:C73" si="0">B10*int_a_80/12</f>
        <v>-256.26666666666665</v>
      </c>
      <c r="D10" s="1">
        <f>woningwaarde</f>
        <v>310000</v>
      </c>
      <c r="E10" s="1">
        <f>SUM(overwaarde, eigen_geld,C$5)</f>
        <v>63000</v>
      </c>
      <c r="G10" s="3">
        <v>0</v>
      </c>
      <c r="H10" s="1">
        <f>-I$2</f>
        <v>-248000</v>
      </c>
      <c r="I10" s="1">
        <f>H10*int_a_80/12</f>
        <v>-256.26666666666665</v>
      </c>
      <c r="J10" s="1">
        <f>woningwaarde</f>
        <v>310000</v>
      </c>
      <c r="K10" s="1">
        <f>SUM(overwaarde, eigen_geld,I$5)</f>
        <v>63000</v>
      </c>
      <c r="M10" s="3">
        <v>0</v>
      </c>
      <c r="N10" s="1">
        <f>-SUM(O$2,P$2)</f>
        <v>-248000</v>
      </c>
      <c r="O10" s="1">
        <f t="shared" ref="O10:O73" si="1">(N10+P$2)*int_a_80/12-P$3</f>
        <v>-282.10000000000002</v>
      </c>
      <c r="P10" s="1">
        <f>woningwaarde</f>
        <v>310000</v>
      </c>
      <c r="Q10" s="1">
        <f>SUM(overwaarde, eigen_geld,O$5)</f>
        <v>63000</v>
      </c>
      <c r="R10" s="1"/>
      <c r="S10" s="3">
        <v>0</v>
      </c>
      <c r="T10" s="1">
        <f>-SUM(U$2,V$2)</f>
        <v>-248000</v>
      </c>
      <c r="U10" s="1">
        <f t="shared" ref="U10:U73" si="2">(T10+V$2)*int_l_80/12-V$3</f>
        <v>-282.10000000000002</v>
      </c>
      <c r="V10" s="1">
        <f>woningwaarde</f>
        <v>310000</v>
      </c>
      <c r="W10" s="1">
        <f>SUM(overwaarde, eigen_geld,U$5)</f>
        <v>63000</v>
      </c>
    </row>
    <row r="11" spans="1:23" x14ac:dyDescent="0.25">
      <c r="A11" s="3">
        <v>1</v>
      </c>
      <c r="B11" s="1">
        <f>B10+C$3+C10</f>
        <v>-247430.96664911421</v>
      </c>
      <c r="C11" s="1">
        <f t="shared" si="0"/>
        <v>-255.67866553741803</v>
      </c>
      <c r="D11" s="1">
        <f t="shared" ref="D11:D74" si="3">D10*(1+groei_woning/12)</f>
        <v>310904.16666666669</v>
      </c>
      <c r="E11" s="1">
        <f t="shared" ref="E11:E74" si="4">E10*(1+groei_spaargeld/12)+(inleg-C$3)</f>
        <v>64042.199982447542</v>
      </c>
      <c r="G11" s="3">
        <v>1</v>
      </c>
      <c r="H11" s="1">
        <f>H10+I$2/360</f>
        <v>-247311.11111111112</v>
      </c>
      <c r="I11" s="1">
        <f t="shared" ref="I11:I74" si="5">H11*int_l_80/12</f>
        <v>-255.55481481481482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63923.056296296294</v>
      </c>
      <c r="M11" s="3">
        <v>1</v>
      </c>
      <c r="N11" s="1">
        <f>N10+O$3+(O10+P$3)</f>
        <v>-247786.61249341784</v>
      </c>
      <c r="O11" s="1">
        <f t="shared" si="1"/>
        <v>-281.87949957653177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64372.012493417831</v>
      </c>
      <c r="S11" s="3">
        <v>1</v>
      </c>
      <c r="T11" s="1">
        <f>T10+U$2/360</f>
        <v>-247741.66666666666</v>
      </c>
      <c r="U11" s="1">
        <f t="shared" si="2"/>
        <v>-281.83305555555552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64327.333611111106</v>
      </c>
    </row>
    <row r="12" spans="1:23" x14ac:dyDescent="0.25">
      <c r="A12" s="3">
        <v>2</v>
      </c>
      <c r="B12" s="1">
        <f t="shared" ref="B12:B75" si="12">B11+C$3+C11</f>
        <v>-246861.34529709918</v>
      </c>
      <c r="C12" s="1">
        <f t="shared" si="0"/>
        <v>-255.09005680700247</v>
      </c>
      <c r="D12" s="1">
        <f t="shared" si="3"/>
        <v>311810.97048611112</v>
      </c>
      <c r="E12" s="1">
        <f t="shared" si="4"/>
        <v>65090.479464792697</v>
      </c>
      <c r="G12" s="3">
        <v>2</v>
      </c>
      <c r="H12" s="1">
        <f t="shared" ref="H12:H75" si="13">H11+I$2/360</f>
        <v>-246622.22222222225</v>
      </c>
      <c r="I12" s="1">
        <f t="shared" si="5"/>
        <v>-254.84296296296296</v>
      </c>
      <c r="J12" s="1">
        <f t="shared" si="6"/>
        <v>311810.97048611112</v>
      </c>
      <c r="K12" s="1">
        <f t="shared" si="7"/>
        <v>64852.208939506163</v>
      </c>
      <c r="M12" s="3">
        <v>2</v>
      </c>
      <c r="N12" s="1">
        <f t="shared" ref="N12:N75" si="14">N11+O$3+(O11+P$3)</f>
        <v>-247573.00448641219</v>
      </c>
      <c r="O12" s="1">
        <f t="shared" si="1"/>
        <v>-281.65877130262595</v>
      </c>
      <c r="P12" s="1">
        <f t="shared" si="8"/>
        <v>311810.97048611112</v>
      </c>
      <c r="Q12" s="1">
        <f t="shared" si="9"/>
        <v>65752.028393047265</v>
      </c>
      <c r="S12" s="3">
        <v>2</v>
      </c>
      <c r="T12" s="1">
        <f t="shared" ref="T12:T75" si="15">T11+U$2/360</f>
        <v>-247483.33333333331</v>
      </c>
      <c r="U12" s="1">
        <f t="shared" si="2"/>
        <v>-281.56611111111107</v>
      </c>
      <c r="V12" s="1">
        <f t="shared" si="10"/>
        <v>311810.97048611112</v>
      </c>
      <c r="W12" s="1">
        <f t="shared" si="11"/>
        <v>65662.676946064821</v>
      </c>
    </row>
    <row r="13" spans="1:23" x14ac:dyDescent="0.25">
      <c r="A13" s="3">
        <v>3</v>
      </c>
      <c r="B13" s="1">
        <f t="shared" si="12"/>
        <v>-246291.13533635373</v>
      </c>
      <c r="C13" s="1">
        <f t="shared" si="0"/>
        <v>-254.50083984756552</v>
      </c>
      <c r="D13" s="1">
        <f t="shared" si="3"/>
        <v>312720.41915002896</v>
      </c>
      <c r="E13" s="1">
        <f t="shared" si="4"/>
        <v>66144.873910784867</v>
      </c>
      <c r="G13" s="3">
        <v>3</v>
      </c>
      <c r="H13" s="1">
        <f t="shared" si="13"/>
        <v>-245933.33333333337</v>
      </c>
      <c r="I13" s="1">
        <f t="shared" si="5"/>
        <v>-254.13111111111115</v>
      </c>
      <c r="J13" s="1">
        <f t="shared" si="6"/>
        <v>312720.41915002896</v>
      </c>
      <c r="K13" s="1">
        <f t="shared" si="7"/>
        <v>65787.49349165328</v>
      </c>
      <c r="M13" s="3">
        <v>3</v>
      </c>
      <c r="N13" s="1">
        <f t="shared" si="14"/>
        <v>-247359.17575113266</v>
      </c>
      <c r="O13" s="1">
        <f t="shared" si="1"/>
        <v>-281.43781494283706</v>
      </c>
      <c r="P13" s="1">
        <f t="shared" si="8"/>
        <v>312720.41915002896</v>
      </c>
      <c r="Q13" s="1">
        <f t="shared" si="9"/>
        <v>67140.094385424542</v>
      </c>
      <c r="S13" s="3">
        <v>3</v>
      </c>
      <c r="T13" s="1">
        <f t="shared" si="15"/>
        <v>-247224.99999999997</v>
      </c>
      <c r="U13" s="1">
        <f t="shared" si="2"/>
        <v>-281.29916666666662</v>
      </c>
      <c r="V13" s="1">
        <f t="shared" si="10"/>
        <v>312720.41915002896</v>
      </c>
      <c r="W13" s="1">
        <f t="shared" si="11"/>
        <v>67006.076728250206</v>
      </c>
    </row>
    <row r="14" spans="1:23" x14ac:dyDescent="0.25">
      <c r="A14" s="3">
        <v>4</v>
      </c>
      <c r="B14" s="1">
        <f t="shared" si="12"/>
        <v>-245720.33615864886</v>
      </c>
      <c r="C14" s="1">
        <f t="shared" si="0"/>
        <v>-253.91101403060381</v>
      </c>
      <c r="D14" s="1">
        <f t="shared" si="3"/>
        <v>313632.52037254989</v>
      </c>
      <c r="E14" s="1">
        <f t="shared" si="4"/>
        <v>67205.418991045313</v>
      </c>
      <c r="G14" s="3">
        <v>4</v>
      </c>
      <c r="H14" s="1">
        <f t="shared" si="13"/>
        <v>-245244.4444444445</v>
      </c>
      <c r="I14" s="1">
        <f t="shared" si="5"/>
        <v>-253.41925925925932</v>
      </c>
      <c r="J14" s="1">
        <f t="shared" si="6"/>
        <v>313632.52037254989</v>
      </c>
      <c r="K14" s="1">
        <f t="shared" si="7"/>
        <v>66728.945722206437</v>
      </c>
      <c r="M14" s="3">
        <v>4</v>
      </c>
      <c r="N14" s="1">
        <f t="shared" si="14"/>
        <v>-247145.12605949331</v>
      </c>
      <c r="O14" s="1">
        <f t="shared" si="1"/>
        <v>-281.21663026147644</v>
      </c>
      <c r="P14" s="1">
        <f t="shared" si="8"/>
        <v>313632.52037254989</v>
      </c>
      <c r="Q14" s="1">
        <f t="shared" si="9"/>
        <v>68536.257429424018</v>
      </c>
      <c r="S14" s="3">
        <v>4</v>
      </c>
      <c r="T14" s="1">
        <f t="shared" si="15"/>
        <v>-246966.66666666663</v>
      </c>
      <c r="U14" s="1">
        <f t="shared" si="2"/>
        <v>-281.03222222222217</v>
      </c>
      <c r="V14" s="1">
        <f t="shared" si="10"/>
        <v>313632.52037254989</v>
      </c>
      <c r="W14" s="1">
        <f t="shared" si="11"/>
        <v>68357.579953609456</v>
      </c>
    </row>
    <row r="15" spans="1:23" x14ac:dyDescent="0.25">
      <c r="A15" s="3">
        <v>5</v>
      </c>
      <c r="B15" s="1">
        <f t="shared" si="12"/>
        <v>-245148.94715512701</v>
      </c>
      <c r="C15" s="1">
        <f t="shared" si="0"/>
        <v>-253.32057872696456</v>
      </c>
      <c r="D15" s="1">
        <f t="shared" si="3"/>
        <v>314547.28189030319</v>
      </c>
      <c r="E15" s="1">
        <f t="shared" si="4"/>
        <v>68272.150584273943</v>
      </c>
      <c r="G15" s="3">
        <v>5</v>
      </c>
      <c r="H15" s="1">
        <f t="shared" si="13"/>
        <v>-244555.55555555562</v>
      </c>
      <c r="I15" s="1">
        <f t="shared" si="5"/>
        <v>-252.70740740740746</v>
      </c>
      <c r="J15" s="1">
        <f t="shared" si="6"/>
        <v>314547.28189030319</v>
      </c>
      <c r="K15" s="1">
        <f t="shared" si="7"/>
        <v>67676.601609289675</v>
      </c>
      <c r="M15" s="3">
        <v>5</v>
      </c>
      <c r="N15" s="1">
        <f t="shared" si="14"/>
        <v>-246930.85518317262</v>
      </c>
      <c r="O15" s="1">
        <f t="shared" si="1"/>
        <v>-280.99521702261171</v>
      </c>
      <c r="P15" s="1">
        <f t="shared" si="8"/>
        <v>314547.28189030319</v>
      </c>
      <c r="Q15" s="1">
        <f t="shared" si="9"/>
        <v>69940.56475784682</v>
      </c>
      <c r="S15" s="3">
        <v>5</v>
      </c>
      <c r="T15" s="1">
        <f t="shared" si="15"/>
        <v>-246708.33333333328</v>
      </c>
      <c r="U15" s="1">
        <f t="shared" si="2"/>
        <v>-280.76527777777773</v>
      </c>
      <c r="V15" s="1">
        <f t="shared" si="10"/>
        <v>314547.28189030319</v>
      </c>
      <c r="W15" s="1">
        <f t="shared" si="11"/>
        <v>69717.233892227741</v>
      </c>
    </row>
    <row r="16" spans="1:23" x14ac:dyDescent="0.25">
      <c r="A16" s="3">
        <v>6</v>
      </c>
      <c r="B16" s="1">
        <f t="shared" si="12"/>
        <v>-244576.96771630153</v>
      </c>
      <c r="C16" s="1">
        <f t="shared" si="0"/>
        <v>-252.7295333068449</v>
      </c>
      <c r="D16" s="1">
        <f t="shared" si="3"/>
        <v>315464.71146248322</v>
      </c>
      <c r="E16" s="1">
        <f t="shared" si="4"/>
        <v>69345.104778463079</v>
      </c>
      <c r="G16" s="3">
        <v>6</v>
      </c>
      <c r="H16" s="1">
        <f t="shared" si="13"/>
        <v>-243866.66666666674</v>
      </c>
      <c r="I16" s="1">
        <f t="shared" si="5"/>
        <v>-251.99555555555563</v>
      </c>
      <c r="J16" s="1">
        <f t="shared" si="6"/>
        <v>315464.71146248322</v>
      </c>
      <c r="K16" s="1">
        <f t="shared" si="7"/>
        <v>68630.497340899426</v>
      </c>
      <c r="M16" s="3">
        <v>6</v>
      </c>
      <c r="N16" s="1">
        <f t="shared" si="14"/>
        <v>-246716.36289361306</v>
      </c>
      <c r="O16" s="1">
        <f t="shared" si="1"/>
        <v>-280.77357499006683</v>
      </c>
      <c r="P16" s="1">
        <f t="shared" si="8"/>
        <v>315464.71146248322</v>
      </c>
      <c r="Q16" s="1">
        <f t="shared" si="9"/>
        <v>71353.063879018766</v>
      </c>
      <c r="S16" s="3">
        <v>6</v>
      </c>
      <c r="T16" s="1">
        <f t="shared" si="15"/>
        <v>-246449.99999999994</v>
      </c>
      <c r="U16" s="1">
        <f t="shared" si="2"/>
        <v>-280.49833333333328</v>
      </c>
      <c r="V16" s="1">
        <f t="shared" si="10"/>
        <v>315464.71146248322</v>
      </c>
      <c r="W16" s="1">
        <f t="shared" si="11"/>
        <v>71085.086089932403</v>
      </c>
    </row>
    <row r="17" spans="1:23" x14ac:dyDescent="0.25">
      <c r="A17" s="3">
        <v>7</v>
      </c>
      <c r="B17" s="1">
        <f t="shared" si="12"/>
        <v>-244004.39723205593</v>
      </c>
      <c r="C17" s="1">
        <f t="shared" si="0"/>
        <v>-252.13787713979113</v>
      </c>
      <c r="D17" s="1">
        <f t="shared" si="3"/>
        <v>316384.81687091547</v>
      </c>
      <c r="E17" s="1">
        <f t="shared" si="4"/>
        <v>70424.317872118321</v>
      </c>
      <c r="G17" s="3">
        <v>7</v>
      </c>
      <c r="H17" s="1">
        <f t="shared" si="13"/>
        <v>-243177.77777777787</v>
      </c>
      <c r="I17" s="1">
        <f t="shared" si="5"/>
        <v>-251.28370370370376</v>
      </c>
      <c r="J17" s="1">
        <f t="shared" si="6"/>
        <v>316384.81687091547</v>
      </c>
      <c r="K17" s="1">
        <f t="shared" si="7"/>
        <v>69590.66931612874</v>
      </c>
      <c r="M17" s="3">
        <v>7</v>
      </c>
      <c r="N17" s="1">
        <f t="shared" si="14"/>
        <v>-246501.64896202096</v>
      </c>
      <c r="O17" s="1">
        <f t="shared" si="1"/>
        <v>-280.55170392742167</v>
      </c>
      <c r="P17" s="1">
        <f t="shared" si="8"/>
        <v>316384.81687091547</v>
      </c>
      <c r="Q17" s="1">
        <f t="shared" si="9"/>
        <v>72773.802578397546</v>
      </c>
      <c r="S17" s="3">
        <v>7</v>
      </c>
      <c r="T17" s="1">
        <f t="shared" si="15"/>
        <v>-246191.6666666666</v>
      </c>
      <c r="U17" s="1">
        <f t="shared" si="2"/>
        <v>-280.23138888888883</v>
      </c>
      <c r="V17" s="1">
        <f t="shared" si="10"/>
        <v>316384.81687091547</v>
      </c>
      <c r="W17" s="1">
        <f t="shared" si="11"/>
        <v>72461.184369901457</v>
      </c>
    </row>
    <row r="18" spans="1:23" x14ac:dyDescent="0.25">
      <c r="A18" s="3">
        <v>8</v>
      </c>
      <c r="B18" s="1">
        <f t="shared" si="12"/>
        <v>-243431.23509164326</v>
      </c>
      <c r="C18" s="1">
        <f t="shared" si="0"/>
        <v>-251.54560959469802</v>
      </c>
      <c r="D18" s="1">
        <f t="shared" si="3"/>
        <v>317307.6059201223</v>
      </c>
      <c r="E18" s="1">
        <f t="shared" si="4"/>
        <v>71509.826375486547</v>
      </c>
      <c r="G18" s="3">
        <v>8</v>
      </c>
      <c r="H18" s="1">
        <f t="shared" si="13"/>
        <v>-242488.88888888899</v>
      </c>
      <c r="I18" s="1">
        <f t="shared" si="5"/>
        <v>-250.57185185185196</v>
      </c>
      <c r="J18" s="1">
        <f t="shared" si="6"/>
        <v>317307.6059201223</v>
      </c>
      <c r="K18" s="1">
        <f t="shared" si="7"/>
        <v>70557.154146398752</v>
      </c>
      <c r="M18" s="3">
        <v>8</v>
      </c>
      <c r="N18" s="1">
        <f t="shared" si="14"/>
        <v>-246286.71315936622</v>
      </c>
      <c r="O18" s="1">
        <f t="shared" si="1"/>
        <v>-280.32960359801177</v>
      </c>
      <c r="P18" s="1">
        <f t="shared" si="8"/>
        <v>317307.6059201223</v>
      </c>
      <c r="Q18" s="1">
        <f t="shared" si="9"/>
        <v>74202.828920189364</v>
      </c>
      <c r="S18" s="3">
        <v>8</v>
      </c>
      <c r="T18" s="1">
        <f t="shared" si="15"/>
        <v>-245933.33333333326</v>
      </c>
      <c r="U18" s="1">
        <f t="shared" si="2"/>
        <v>-279.96444444444438</v>
      </c>
      <c r="V18" s="1">
        <f t="shared" si="10"/>
        <v>317307.6059201223</v>
      </c>
      <c r="W18" s="1">
        <f t="shared" si="11"/>
        <v>73845.576834281441</v>
      </c>
    </row>
    <row r="19" spans="1:23" x14ac:dyDescent="0.25">
      <c r="A19" s="3">
        <v>9</v>
      </c>
      <c r="B19" s="1">
        <f t="shared" si="12"/>
        <v>-242857.48068368551</v>
      </c>
      <c r="C19" s="1">
        <f t="shared" si="0"/>
        <v>-250.95273003980836</v>
      </c>
      <c r="D19" s="1">
        <f t="shared" si="3"/>
        <v>318233.08643738931</v>
      </c>
      <c r="E19" s="1">
        <f t="shared" si="4"/>
        <v>72601.667011791083</v>
      </c>
      <c r="G19" s="3">
        <v>9</v>
      </c>
      <c r="H19" s="1">
        <f t="shared" si="13"/>
        <v>-241800.00000000012</v>
      </c>
      <c r="I19" s="1">
        <f t="shared" si="5"/>
        <v>-249.86000000000013</v>
      </c>
      <c r="J19" s="1">
        <f t="shared" si="6"/>
        <v>318233.08643738931</v>
      </c>
      <c r="K19" s="1">
        <f t="shared" si="7"/>
        <v>71529.988656697184</v>
      </c>
      <c r="M19" s="3">
        <v>9</v>
      </c>
      <c r="N19" s="1">
        <f t="shared" si="14"/>
        <v>-246071.55525638207</v>
      </c>
      <c r="O19" s="1">
        <f t="shared" si="1"/>
        <v>-280.10727376492815</v>
      </c>
      <c r="P19" s="1">
        <f t="shared" si="8"/>
        <v>318233.08643738931</v>
      </c>
      <c r="Q19" s="1">
        <f t="shared" si="9"/>
        <v>75640.191248974967</v>
      </c>
      <c r="S19" s="3">
        <v>9</v>
      </c>
      <c r="T19" s="1">
        <f t="shared" si="15"/>
        <v>-245674.99999999991</v>
      </c>
      <c r="U19" s="1">
        <f t="shared" si="2"/>
        <v>-279.69749999999993</v>
      </c>
      <c r="V19" s="1">
        <f t="shared" si="10"/>
        <v>318233.08643738931</v>
      </c>
      <c r="W19" s="1">
        <f t="shared" si="11"/>
        <v>75238.311865814758</v>
      </c>
    </row>
    <row r="20" spans="1:23" x14ac:dyDescent="0.25">
      <c r="A20" s="3">
        <v>10</v>
      </c>
      <c r="B20" s="1">
        <f t="shared" si="12"/>
        <v>-242283.13339617287</v>
      </c>
      <c r="C20" s="1">
        <f t="shared" si="0"/>
        <v>-250.35923784271196</v>
      </c>
      <c r="D20" s="1">
        <f t="shared" si="3"/>
        <v>319161.26627283171</v>
      </c>
      <c r="E20" s="1">
        <f t="shared" si="4"/>
        <v>73699.876718474072</v>
      </c>
      <c r="G20" s="3">
        <v>10</v>
      </c>
      <c r="H20" s="1">
        <f t="shared" si="13"/>
        <v>-241111.11111111124</v>
      </c>
      <c r="I20" s="1">
        <f t="shared" si="5"/>
        <v>-249.14814814814827</v>
      </c>
      <c r="J20" s="1">
        <f t="shared" si="6"/>
        <v>319161.26627283171</v>
      </c>
      <c r="K20" s="1">
        <f t="shared" si="7"/>
        <v>72509.209886824217</v>
      </c>
      <c r="M20" s="3">
        <v>10</v>
      </c>
      <c r="N20" s="1">
        <f t="shared" si="14"/>
        <v>-245856.17502356484</v>
      </c>
      <c r="O20" s="1">
        <f t="shared" si="1"/>
        <v>-279.884714191017</v>
      </c>
      <c r="P20" s="1">
        <f t="shared" si="8"/>
        <v>319161.26627283171</v>
      </c>
      <c r="Q20" s="1">
        <f t="shared" si="9"/>
        <v>77085.938191345151</v>
      </c>
      <c r="S20" s="3">
        <v>10</v>
      </c>
      <c r="T20" s="1">
        <f t="shared" si="15"/>
        <v>-245416.66666666657</v>
      </c>
      <c r="U20" s="1">
        <f t="shared" si="2"/>
        <v>-279.43055555555543</v>
      </c>
      <c r="V20" s="1">
        <f t="shared" si="10"/>
        <v>319161.26627283171</v>
      </c>
      <c r="W20" s="1">
        <f t="shared" si="11"/>
        <v>76639.438129476461</v>
      </c>
    </row>
    <row r="21" spans="1:23" x14ac:dyDescent="0.25">
      <c r="A21" s="3">
        <v>11</v>
      </c>
      <c r="B21" s="1">
        <f t="shared" si="12"/>
        <v>-241708.19261646311</v>
      </c>
      <c r="C21" s="1">
        <f t="shared" si="0"/>
        <v>-249.76513237034521</v>
      </c>
      <c r="D21" s="1">
        <f t="shared" si="3"/>
        <v>320092.15329946083</v>
      </c>
      <c r="E21" s="1">
        <f t="shared" si="4"/>
        <v>74804.492648446045</v>
      </c>
      <c r="G21" s="3">
        <v>11</v>
      </c>
      <c r="H21" s="1">
        <f t="shared" si="13"/>
        <v>-240422.22222222236</v>
      </c>
      <c r="I21" s="1">
        <f t="shared" si="5"/>
        <v>-248.43629629629643</v>
      </c>
      <c r="J21" s="1">
        <f t="shared" si="6"/>
        <v>320092.15329946083</v>
      </c>
      <c r="K21" s="1">
        <f t="shared" si="7"/>
        <v>73494.855092645506</v>
      </c>
      <c r="M21" s="3">
        <v>11</v>
      </c>
      <c r="N21" s="1">
        <f t="shared" si="14"/>
        <v>-245640.57223117369</v>
      </c>
      <c r="O21" s="1">
        <f t="shared" si="1"/>
        <v>-279.6619246388795</v>
      </c>
      <c r="P21" s="1">
        <f t="shared" si="8"/>
        <v>320092.15329946083</v>
      </c>
      <c r="Q21" s="1">
        <f t="shared" si="9"/>
        <v>78540.118657545827</v>
      </c>
      <c r="S21" s="3">
        <v>11</v>
      </c>
      <c r="T21" s="1">
        <f t="shared" si="15"/>
        <v>-245158.33333333323</v>
      </c>
      <c r="U21" s="1">
        <f t="shared" si="2"/>
        <v>-279.16361111111098</v>
      </c>
      <c r="V21" s="1">
        <f t="shared" si="10"/>
        <v>320092.15329946083</v>
      </c>
      <c r="W21" s="1">
        <f t="shared" si="11"/>
        <v>78049.004574120627</v>
      </c>
    </row>
    <row r="22" spans="1:23" x14ac:dyDescent="0.25">
      <c r="A22" s="3">
        <v>12</v>
      </c>
      <c r="B22" s="1">
        <f t="shared" si="12"/>
        <v>-241132.65773128101</v>
      </c>
      <c r="C22" s="1">
        <f t="shared" si="0"/>
        <v>-249.17041298899036</v>
      </c>
      <c r="D22" s="1">
        <f t="shared" si="3"/>
        <v>321025.75541325094</v>
      </c>
      <c r="E22" s="1">
        <f t="shared" si="4"/>
        <v>75915.552171342846</v>
      </c>
      <c r="G22" s="3">
        <v>12</v>
      </c>
      <c r="H22" s="1">
        <f t="shared" si="13"/>
        <v>-239733.33333333349</v>
      </c>
      <c r="I22" s="1">
        <f t="shared" si="5"/>
        <v>-247.72444444444457</v>
      </c>
      <c r="J22" s="1">
        <f t="shared" si="6"/>
        <v>321025.75541325094</v>
      </c>
      <c r="K22" s="1">
        <f t="shared" si="7"/>
        <v>74486.961747352601</v>
      </c>
      <c r="M22" s="3">
        <v>12</v>
      </c>
      <c r="N22" s="1">
        <f t="shared" si="14"/>
        <v>-245424.74664923039</v>
      </c>
      <c r="O22" s="1">
        <f t="shared" si="1"/>
        <v>-279.4389048708714</v>
      </c>
      <c r="P22" s="1">
        <f t="shared" si="8"/>
        <v>321025.75541325094</v>
      </c>
      <c r="Q22" s="1">
        <f t="shared" si="9"/>
        <v>80002.781843132674</v>
      </c>
      <c r="S22" s="3">
        <v>12</v>
      </c>
      <c r="T22" s="1">
        <f t="shared" si="15"/>
        <v>-244899.99999999988</v>
      </c>
      <c r="U22" s="1">
        <f t="shared" si="2"/>
        <v>-278.89666666666653</v>
      </c>
      <c r="V22" s="1">
        <f t="shared" si="10"/>
        <v>321025.75541325094</v>
      </c>
      <c r="W22" s="1">
        <f t="shared" si="11"/>
        <v>79467.060434136336</v>
      </c>
    </row>
    <row r="23" spans="1:23" x14ac:dyDescent="0.25">
      <c r="A23" s="3">
        <v>13</v>
      </c>
      <c r="B23" s="1">
        <f t="shared" si="12"/>
        <v>-240556.52812671755</v>
      </c>
      <c r="C23" s="1">
        <f t="shared" si="0"/>
        <v>-248.57507906427477</v>
      </c>
      <c r="D23" s="1">
        <f t="shared" si="3"/>
        <v>321962.08053320623</v>
      </c>
      <c r="E23" s="1">
        <f t="shared" si="4"/>
        <v>77033.092874789887</v>
      </c>
      <c r="G23" s="3">
        <v>13</v>
      </c>
      <c r="H23" s="1">
        <f t="shared" si="13"/>
        <v>-239044.44444444461</v>
      </c>
      <c r="I23" s="1">
        <f t="shared" si="5"/>
        <v>-247.01259259259277</v>
      </c>
      <c r="J23" s="1">
        <f t="shared" si="6"/>
        <v>321962.08053320623</v>
      </c>
      <c r="K23" s="1">
        <f t="shared" si="7"/>
        <v>75485.567542730671</v>
      </c>
      <c r="M23" s="3">
        <v>13</v>
      </c>
      <c r="N23" s="1">
        <f t="shared" si="14"/>
        <v>-245208.69804751911</v>
      </c>
      <c r="O23" s="1">
        <f t="shared" si="1"/>
        <v>-279.2156546491031</v>
      </c>
      <c r="P23" s="1">
        <f t="shared" si="8"/>
        <v>321962.08053320623</v>
      </c>
      <c r="Q23" s="1">
        <f t="shared" si="9"/>
        <v>81473.977230635443</v>
      </c>
      <c r="S23" s="3">
        <v>13</v>
      </c>
      <c r="T23" s="1">
        <f t="shared" si="15"/>
        <v>-244641.66666666654</v>
      </c>
      <c r="U23" s="1">
        <f t="shared" si="2"/>
        <v>-278.62972222222209</v>
      </c>
      <c r="V23" s="1">
        <f t="shared" si="10"/>
        <v>321962.08053320623</v>
      </c>
      <c r="W23" s="1">
        <f t="shared" si="11"/>
        <v>80893.655231113255</v>
      </c>
    </row>
    <row r="24" spans="1:23" x14ac:dyDescent="0.25">
      <c r="A24" s="3">
        <v>14</v>
      </c>
      <c r="B24" s="1">
        <f t="shared" si="12"/>
        <v>-239979.80318822936</v>
      </c>
      <c r="C24" s="1">
        <f t="shared" si="0"/>
        <v>-247.97912996117032</v>
      </c>
      <c r="D24" s="1">
        <f t="shared" si="3"/>
        <v>322901.13660142809</v>
      </c>
      <c r="E24" s="1">
        <f t="shared" si="4"/>
        <v>78157.152565673692</v>
      </c>
      <c r="G24" s="3">
        <v>14</v>
      </c>
      <c r="H24" s="1">
        <f t="shared" si="13"/>
        <v>-238355.55555555574</v>
      </c>
      <c r="I24" s="1">
        <f t="shared" si="5"/>
        <v>-246.30074074074093</v>
      </c>
      <c r="J24" s="1">
        <f t="shared" si="6"/>
        <v>322901.13660142809</v>
      </c>
      <c r="K24" s="1">
        <f t="shared" si="7"/>
        <v>76490.71039043364</v>
      </c>
      <c r="M24" s="3">
        <v>14</v>
      </c>
      <c r="N24" s="1">
        <f t="shared" si="14"/>
        <v>-244992.42619558604</v>
      </c>
      <c r="O24" s="1">
        <f t="shared" si="1"/>
        <v>-278.99217373543888</v>
      </c>
      <c r="P24" s="1">
        <f t="shared" si="8"/>
        <v>322901.13660142809</v>
      </c>
      <c r="Q24" s="1">
        <f t="shared" si="9"/>
        <v>82953.754591231977</v>
      </c>
      <c r="S24" s="3">
        <v>14</v>
      </c>
      <c r="T24" s="1">
        <f t="shared" si="15"/>
        <v>-244383.3333333332</v>
      </c>
      <c r="U24" s="1">
        <f t="shared" si="2"/>
        <v>-278.36277777777764</v>
      </c>
      <c r="V24" s="1">
        <f t="shared" si="10"/>
        <v>322901.13660142809</v>
      </c>
      <c r="W24" s="1">
        <f t="shared" si="11"/>
        <v>82328.838775516982</v>
      </c>
    </row>
    <row r="25" spans="1:23" x14ac:dyDescent="0.25">
      <c r="A25" s="3">
        <v>15</v>
      </c>
      <c r="B25" s="1">
        <f t="shared" si="12"/>
        <v>-239402.48230063808</v>
      </c>
      <c r="C25" s="1">
        <f t="shared" si="0"/>
        <v>-247.38256504399268</v>
      </c>
      <c r="D25" s="1">
        <f t="shared" si="3"/>
        <v>323842.93158318225</v>
      </c>
      <c r="E25" s="1">
        <f t="shared" si="4"/>
        <v>79287.769271420999</v>
      </c>
      <c r="G25" s="3">
        <v>15</v>
      </c>
      <c r="H25" s="1">
        <f t="shared" si="13"/>
        <v>-237666.66666666686</v>
      </c>
      <c r="I25" s="1">
        <f t="shared" si="5"/>
        <v>-245.58888888888907</v>
      </c>
      <c r="J25" s="1">
        <f t="shared" si="6"/>
        <v>323842.93158318225</v>
      </c>
      <c r="K25" s="1">
        <f t="shared" si="7"/>
        <v>77502.428423266727</v>
      </c>
      <c r="M25" s="3">
        <v>15</v>
      </c>
      <c r="N25" s="1">
        <f t="shared" si="14"/>
        <v>-244775.9308627393</v>
      </c>
      <c r="O25" s="1">
        <f t="shared" si="1"/>
        <v>-278.76846189149728</v>
      </c>
      <c r="P25" s="1">
        <f t="shared" si="8"/>
        <v>323842.93158318225</v>
      </c>
      <c r="Q25" s="1">
        <f t="shared" si="9"/>
        <v>84442.163986432002</v>
      </c>
      <c r="S25" s="3">
        <v>15</v>
      </c>
      <c r="T25" s="1">
        <f t="shared" si="15"/>
        <v>-244124.99999999985</v>
      </c>
      <c r="U25" s="1">
        <f t="shared" si="2"/>
        <v>-278.09583333333319</v>
      </c>
      <c r="V25" s="1">
        <f t="shared" si="10"/>
        <v>323842.93158318225</v>
      </c>
      <c r="W25" s="1">
        <f t="shared" si="11"/>
        <v>83772.661168374165</v>
      </c>
    </row>
    <row r="26" spans="1:23" x14ac:dyDescent="0.25">
      <c r="A26" s="3">
        <v>16</v>
      </c>
      <c r="B26" s="1">
        <f t="shared" si="12"/>
        <v>-238824.56484812961</v>
      </c>
      <c r="C26" s="1">
        <f t="shared" si="0"/>
        <v>-246.78538367640058</v>
      </c>
      <c r="D26" s="1">
        <f t="shared" si="3"/>
        <v>324787.47346696653</v>
      </c>
      <c r="E26" s="1">
        <f t="shared" si="4"/>
        <v>80424.981241285161</v>
      </c>
      <c r="G26" s="3">
        <v>16</v>
      </c>
      <c r="H26" s="1">
        <f t="shared" si="13"/>
        <v>-236977.77777777798</v>
      </c>
      <c r="I26" s="1">
        <f t="shared" si="5"/>
        <v>-244.87703703703724</v>
      </c>
      <c r="J26" s="1">
        <f t="shared" si="6"/>
        <v>324787.47346696653</v>
      </c>
      <c r="K26" s="1">
        <f t="shared" si="7"/>
        <v>78520.759996476525</v>
      </c>
      <c r="M26" s="3">
        <v>16</v>
      </c>
      <c r="N26" s="1">
        <f t="shared" si="14"/>
        <v>-244559.21181804864</v>
      </c>
      <c r="O26" s="1">
        <f t="shared" si="1"/>
        <v>-278.54451887865025</v>
      </c>
      <c r="P26" s="1">
        <f t="shared" si="8"/>
        <v>324787.47346696653</v>
      </c>
      <c r="Q26" s="1">
        <f t="shared" si="9"/>
        <v>85939.255769770694</v>
      </c>
      <c r="S26" s="3">
        <v>16</v>
      </c>
      <c r="T26" s="1">
        <f t="shared" si="15"/>
        <v>-243866.66666666651</v>
      </c>
      <c r="U26" s="1">
        <f t="shared" si="2"/>
        <v>-277.82888888888874</v>
      </c>
      <c r="V26" s="1">
        <f t="shared" si="10"/>
        <v>324787.47346696653</v>
      </c>
      <c r="W26" s="1">
        <f t="shared" si="11"/>
        <v>85225.172802967456</v>
      </c>
    </row>
    <row r="27" spans="1:23" x14ac:dyDescent="0.25">
      <c r="A27" s="3">
        <v>17</v>
      </c>
      <c r="B27" s="1">
        <f t="shared" si="12"/>
        <v>-238246.05021425357</v>
      </c>
      <c r="C27" s="1">
        <f t="shared" si="0"/>
        <v>-246.18758522139535</v>
      </c>
      <c r="D27" s="1">
        <f t="shared" si="3"/>
        <v>325734.77026457852</v>
      </c>
      <c r="E27" s="1">
        <f t="shared" si="4"/>
        <v>81568.826947640191</v>
      </c>
      <c r="G27" s="3">
        <v>17</v>
      </c>
      <c r="H27" s="1">
        <f t="shared" si="13"/>
        <v>-236288.88888888911</v>
      </c>
      <c r="I27" s="1">
        <f t="shared" si="5"/>
        <v>-244.16518518518538</v>
      </c>
      <c r="J27" s="1">
        <f t="shared" si="6"/>
        <v>325734.77026457852</v>
      </c>
      <c r="K27" s="1">
        <f t="shared" si="7"/>
        <v>79545.74368904857</v>
      </c>
      <c r="M27" s="3">
        <v>17</v>
      </c>
      <c r="N27" s="1">
        <f t="shared" si="14"/>
        <v>-244342.26883034513</v>
      </c>
      <c r="O27" s="1">
        <f t="shared" si="1"/>
        <v>-278.32034445802327</v>
      </c>
      <c r="P27" s="1">
        <f t="shared" si="8"/>
        <v>325734.77026457852</v>
      </c>
      <c r="Q27" s="1">
        <f t="shared" si="9"/>
        <v>87445.080588512195</v>
      </c>
      <c r="S27" s="3">
        <v>17</v>
      </c>
      <c r="T27" s="1">
        <f t="shared" si="15"/>
        <v>-243608.33333333317</v>
      </c>
      <c r="U27" s="1">
        <f t="shared" si="2"/>
        <v>-277.56194444444429</v>
      </c>
      <c r="V27" s="1">
        <f t="shared" si="10"/>
        <v>325734.77026457852</v>
      </c>
      <c r="W27" s="1">
        <f t="shared" si="11"/>
        <v>86686.424366540334</v>
      </c>
    </row>
    <row r="28" spans="1:23" x14ac:dyDescent="0.25">
      <c r="A28" s="3">
        <v>18</v>
      </c>
      <c r="B28" s="1">
        <f t="shared" si="12"/>
        <v>-237666.93778192252</v>
      </c>
      <c r="C28" s="1">
        <f t="shared" si="0"/>
        <v>-245.58916904131993</v>
      </c>
      <c r="D28" s="1">
        <f t="shared" si="3"/>
        <v>326684.83001118357</v>
      </c>
      <c r="E28" s="1">
        <f t="shared" si="4"/>
        <v>82719.345087282301</v>
      </c>
      <c r="G28" s="3">
        <v>18</v>
      </c>
      <c r="H28" s="1">
        <f t="shared" si="13"/>
        <v>-235600.00000000023</v>
      </c>
      <c r="I28" s="1">
        <f t="shared" si="5"/>
        <v>-243.45333333333357</v>
      </c>
      <c r="J28" s="1">
        <f t="shared" si="6"/>
        <v>326684.83001118357</v>
      </c>
      <c r="K28" s="1">
        <f t="shared" si="7"/>
        <v>80577.418305012456</v>
      </c>
      <c r="M28" s="3">
        <v>18</v>
      </c>
      <c r="N28" s="1">
        <f t="shared" si="14"/>
        <v>-244125.10166822097</v>
      </c>
      <c r="O28" s="1">
        <f t="shared" si="1"/>
        <v>-278.09593839049501</v>
      </c>
      <c r="P28" s="1">
        <f t="shared" si="8"/>
        <v>326684.83001118357</v>
      </c>
      <c r="Q28" s="1">
        <f t="shared" si="9"/>
        <v>88959.689385363017</v>
      </c>
      <c r="S28" s="3">
        <v>18</v>
      </c>
      <c r="T28" s="1">
        <f t="shared" si="15"/>
        <v>-243349.99999999983</v>
      </c>
      <c r="U28" s="1">
        <f t="shared" si="2"/>
        <v>-277.29499999999979</v>
      </c>
      <c r="V28" s="1">
        <f t="shared" si="10"/>
        <v>326684.83001118357</v>
      </c>
      <c r="W28" s="1">
        <f t="shared" si="11"/>
        <v>88156.466842011825</v>
      </c>
    </row>
    <row r="29" spans="1:23" x14ac:dyDescent="0.25">
      <c r="A29" s="3">
        <v>19</v>
      </c>
      <c r="B29" s="1">
        <f t="shared" si="12"/>
        <v>-237087.22693341138</v>
      </c>
      <c r="C29" s="1">
        <f t="shared" si="0"/>
        <v>-244.99013449785843</v>
      </c>
      <c r="D29" s="1">
        <f t="shared" si="3"/>
        <v>327637.66076538287</v>
      </c>
      <c r="E29" s="1">
        <f t="shared" si="4"/>
        <v>83876.574582738991</v>
      </c>
      <c r="G29" s="3">
        <v>19</v>
      </c>
      <c r="H29" s="1">
        <f t="shared" si="13"/>
        <v>-234911.11111111136</v>
      </c>
      <c r="I29" s="1">
        <f t="shared" si="5"/>
        <v>-242.74148148148174</v>
      </c>
      <c r="J29" s="1">
        <f t="shared" si="6"/>
        <v>327637.66076538287</v>
      </c>
      <c r="K29" s="1">
        <f t="shared" si="7"/>
        <v>81615.822874754653</v>
      </c>
      <c r="M29" s="3">
        <v>19</v>
      </c>
      <c r="N29" s="1">
        <f t="shared" si="14"/>
        <v>-243907.7101000293</v>
      </c>
      <c r="O29" s="1">
        <f t="shared" si="1"/>
        <v>-277.87130043669697</v>
      </c>
      <c r="P29" s="1">
        <f t="shared" si="8"/>
        <v>327637.66076538287</v>
      </c>
      <c r="Q29" s="1">
        <f t="shared" si="9"/>
        <v>90483.133400195467</v>
      </c>
      <c r="S29" s="3">
        <v>19</v>
      </c>
      <c r="T29" s="1">
        <f t="shared" si="15"/>
        <v>-243091.66666666648</v>
      </c>
      <c r="U29" s="1">
        <f t="shared" si="2"/>
        <v>-277.02805555555534</v>
      </c>
      <c r="V29" s="1">
        <f t="shared" si="10"/>
        <v>327637.66076538287</v>
      </c>
      <c r="W29" s="1">
        <f t="shared" si="11"/>
        <v>89635.351509701344</v>
      </c>
    </row>
    <row r="30" spans="1:23" x14ac:dyDescent="0.25">
      <c r="A30" s="3">
        <v>20</v>
      </c>
      <c r="B30" s="1">
        <f t="shared" si="12"/>
        <v>-236506.9170503568</v>
      </c>
      <c r="C30" s="1">
        <f t="shared" si="0"/>
        <v>-244.39048095203535</v>
      </c>
      <c r="D30" s="1">
        <f t="shared" si="3"/>
        <v>328593.2706092819</v>
      </c>
      <c r="E30" s="1">
        <f t="shared" si="4"/>
        <v>85040.554583585836</v>
      </c>
      <c r="G30" s="3">
        <v>20</v>
      </c>
      <c r="H30" s="1">
        <f t="shared" si="13"/>
        <v>-234222.22222222248</v>
      </c>
      <c r="I30" s="1">
        <f t="shared" si="5"/>
        <v>-242.02962962962988</v>
      </c>
      <c r="J30" s="1">
        <f t="shared" si="6"/>
        <v>328593.2706092819</v>
      </c>
      <c r="K30" s="1">
        <f t="shared" si="7"/>
        <v>82660.996656338873</v>
      </c>
      <c r="M30" s="3">
        <v>20</v>
      </c>
      <c r="N30" s="1">
        <f t="shared" si="14"/>
        <v>-243690.09389388384</v>
      </c>
      <c r="O30" s="1">
        <f t="shared" si="1"/>
        <v>-277.64643035701329</v>
      </c>
      <c r="P30" s="1">
        <f t="shared" si="8"/>
        <v>328593.2706092819</v>
      </c>
      <c r="Q30" s="1">
        <f t="shared" si="9"/>
        <v>92015.464171781103</v>
      </c>
      <c r="S30" s="3">
        <v>20</v>
      </c>
      <c r="T30" s="1">
        <f t="shared" si="15"/>
        <v>-242833.33333333314</v>
      </c>
      <c r="U30" s="1">
        <f t="shared" si="2"/>
        <v>-276.76111111111089</v>
      </c>
      <c r="V30" s="1">
        <f t="shared" si="10"/>
        <v>328593.2706092819</v>
      </c>
      <c r="W30" s="1">
        <f t="shared" si="11"/>
        <v>91123.129949063499</v>
      </c>
    </row>
    <row r="31" spans="1:23" x14ac:dyDescent="0.25">
      <c r="A31" s="3">
        <v>21</v>
      </c>
      <c r="B31" s="1">
        <f t="shared" si="12"/>
        <v>-235926.0075137564</v>
      </c>
      <c r="C31" s="1">
        <f t="shared" si="0"/>
        <v>-243.79020776421495</v>
      </c>
      <c r="D31" s="1">
        <f t="shared" si="3"/>
        <v>329551.66764855897</v>
      </c>
      <c r="E31" s="1">
        <f t="shared" si="4"/>
        <v>86211.324467770959</v>
      </c>
      <c r="G31" s="3">
        <v>21</v>
      </c>
      <c r="H31" s="1">
        <f t="shared" si="13"/>
        <v>-233533.3333333336</v>
      </c>
      <c r="I31" s="1">
        <f t="shared" si="5"/>
        <v>-241.31777777777805</v>
      </c>
      <c r="J31" s="1">
        <f t="shared" si="6"/>
        <v>329551.66764855897</v>
      </c>
      <c r="K31" s="1">
        <f t="shared" si="7"/>
        <v>83712.979136834183</v>
      </c>
      <c r="M31" s="3">
        <v>21</v>
      </c>
      <c r="N31" s="1">
        <f t="shared" si="14"/>
        <v>-243472.25281765868</v>
      </c>
      <c r="O31" s="1">
        <f t="shared" si="1"/>
        <v>-277.42132791158065</v>
      </c>
      <c r="P31" s="1">
        <f t="shared" si="8"/>
        <v>329551.66764855897</v>
      </c>
      <c r="Q31" s="1">
        <f t="shared" si="9"/>
        <v>93556.733539534325</v>
      </c>
      <c r="S31" s="3">
        <v>21</v>
      </c>
      <c r="T31" s="1">
        <f t="shared" si="15"/>
        <v>-242574.9999999998</v>
      </c>
      <c r="U31" s="1">
        <f t="shared" si="2"/>
        <v>-276.49416666666644</v>
      </c>
      <c r="V31" s="1">
        <f t="shared" si="10"/>
        <v>329551.66764855897</v>
      </c>
      <c r="W31" s="1">
        <f t="shared" si="11"/>
        <v>92619.854040433042</v>
      </c>
    </row>
    <row r="32" spans="1:23" x14ac:dyDescent="0.25">
      <c r="A32" s="3">
        <v>22</v>
      </c>
      <c r="B32" s="1">
        <f t="shared" si="12"/>
        <v>-235344.49770396817</v>
      </c>
      <c r="C32" s="1">
        <f t="shared" si="0"/>
        <v>-243.18931429410043</v>
      </c>
      <c r="D32" s="1">
        <f t="shared" si="3"/>
        <v>330512.86001253396</v>
      </c>
      <c r="E32" s="1">
        <f t="shared" si="4"/>
        <v>87388.923842947159</v>
      </c>
      <c r="G32" s="3">
        <v>22</v>
      </c>
      <c r="H32" s="1">
        <f t="shared" si="13"/>
        <v>-232844.44444444473</v>
      </c>
      <c r="I32" s="1">
        <f t="shared" si="5"/>
        <v>-240.60592592592619</v>
      </c>
      <c r="J32" s="1">
        <f t="shared" si="6"/>
        <v>330512.86001253396</v>
      </c>
      <c r="K32" s="1">
        <f t="shared" si="7"/>
        <v>84771.810033650909</v>
      </c>
      <c r="M32" s="3">
        <v>22</v>
      </c>
      <c r="N32" s="1">
        <f t="shared" si="14"/>
        <v>-243254.18663898809</v>
      </c>
      <c r="O32" s="1">
        <f t="shared" si="1"/>
        <v>-277.19599286028767</v>
      </c>
      <c r="P32" s="1">
        <f t="shared" si="8"/>
        <v>330512.86001253396</v>
      </c>
      <c r="Q32" s="1">
        <f t="shared" si="9"/>
        <v>95106.993645266106</v>
      </c>
      <c r="S32" s="3">
        <v>22</v>
      </c>
      <c r="T32" s="1">
        <f t="shared" si="15"/>
        <v>-242316.66666666645</v>
      </c>
      <c r="U32" s="1">
        <f t="shared" si="2"/>
        <v>-276.227222222222</v>
      </c>
      <c r="V32" s="1">
        <f t="shared" si="10"/>
        <v>330512.86001253396</v>
      </c>
      <c r="W32" s="1">
        <f t="shared" si="11"/>
        <v>94125.575966780016</v>
      </c>
    </row>
    <row r="33" spans="1:23" x14ac:dyDescent="0.25">
      <c r="A33" s="3">
        <v>23</v>
      </c>
      <c r="B33" s="1">
        <f t="shared" si="12"/>
        <v>-234762.38700070983</v>
      </c>
      <c r="C33" s="1">
        <f t="shared" si="0"/>
        <v>-242.58779990073347</v>
      </c>
      <c r="D33" s="1">
        <f t="shared" si="3"/>
        <v>331476.85585423716</v>
      </c>
      <c r="E33" s="1">
        <f t="shared" si="4"/>
        <v>88573.392547811891</v>
      </c>
      <c r="G33" s="3">
        <v>23</v>
      </c>
      <c r="H33" s="1">
        <f t="shared" si="13"/>
        <v>-232155.55555555585</v>
      </c>
      <c r="I33" s="1">
        <f t="shared" si="5"/>
        <v>-239.89407407407438</v>
      </c>
      <c r="J33" s="1">
        <f t="shared" si="6"/>
        <v>331476.85585423716</v>
      </c>
      <c r="K33" s="1">
        <f t="shared" si="7"/>
        <v>85837.529295884233</v>
      </c>
      <c r="M33" s="3">
        <v>23</v>
      </c>
      <c r="N33" s="1">
        <f t="shared" si="14"/>
        <v>-243035.89512526619</v>
      </c>
      <c r="O33" s="1">
        <f t="shared" si="1"/>
        <v>-276.97042496277504</v>
      </c>
      <c r="P33" s="1">
        <f t="shared" si="8"/>
        <v>331476.85585423716</v>
      </c>
      <c r="Q33" s="1">
        <f t="shared" si="9"/>
        <v>96666.296934947997</v>
      </c>
      <c r="S33" s="3">
        <v>23</v>
      </c>
      <c r="T33" s="1">
        <f t="shared" si="15"/>
        <v>-242058.33333333311</v>
      </c>
      <c r="U33" s="1">
        <f t="shared" si="2"/>
        <v>-275.96027777777755</v>
      </c>
      <c r="V33" s="1">
        <f t="shared" si="10"/>
        <v>331476.85585423716</v>
      </c>
      <c r="W33" s="1">
        <f t="shared" si="11"/>
        <v>95640.348215475125</v>
      </c>
    </row>
    <row r="34" spans="1:23" x14ac:dyDescent="0.25">
      <c r="A34" s="3">
        <v>24</v>
      </c>
      <c r="B34" s="1">
        <f t="shared" si="12"/>
        <v>-234179.67478305812</v>
      </c>
      <c r="C34" s="1">
        <f t="shared" si="0"/>
        <v>-241.98566394249337</v>
      </c>
      <c r="D34" s="1">
        <f t="shared" si="3"/>
        <v>332443.66335047869</v>
      </c>
      <c r="E34" s="1">
        <f t="shared" si="4"/>
        <v>89764.770653454994</v>
      </c>
      <c r="G34" s="3">
        <v>24</v>
      </c>
      <c r="H34" s="1">
        <f t="shared" si="13"/>
        <v>-231466.66666666698</v>
      </c>
      <c r="I34" s="1">
        <f t="shared" si="5"/>
        <v>-239.18222222222255</v>
      </c>
      <c r="J34" s="1">
        <f t="shared" si="6"/>
        <v>332443.66335047869</v>
      </c>
      <c r="K34" s="1">
        <f t="shared" si="7"/>
        <v>86910.177105665774</v>
      </c>
      <c r="M34" s="3">
        <v>24</v>
      </c>
      <c r="N34" s="1">
        <f t="shared" si="14"/>
        <v>-242817.37804364681</v>
      </c>
      <c r="O34" s="1">
        <f t="shared" si="1"/>
        <v>-276.74462397843502</v>
      </c>
      <c r="P34" s="1">
        <f t="shared" si="8"/>
        <v>332443.66335047869</v>
      </c>
      <c r="Q34" s="1">
        <f t="shared" si="9"/>
        <v>98234.696160486361</v>
      </c>
      <c r="S34" s="3">
        <v>24</v>
      </c>
      <c r="T34" s="1">
        <f t="shared" si="15"/>
        <v>-241799.99999999977</v>
      </c>
      <c r="U34" s="1">
        <f t="shared" si="2"/>
        <v>-275.6933333333331</v>
      </c>
      <c r="V34" s="1">
        <f t="shared" si="10"/>
        <v>332443.66335047869</v>
      </c>
      <c r="W34" s="1">
        <f t="shared" si="11"/>
        <v>97164.223580065402</v>
      </c>
    </row>
    <row r="35" spans="1:23" x14ac:dyDescent="0.25">
      <c r="A35" s="3">
        <v>25</v>
      </c>
      <c r="B35" s="1">
        <f t="shared" si="12"/>
        <v>-233596.36042944816</v>
      </c>
      <c r="C35" s="1">
        <f t="shared" si="0"/>
        <v>-241.38290577709643</v>
      </c>
      <c r="D35" s="1">
        <f t="shared" si="3"/>
        <v>333413.29070191761</v>
      </c>
      <c r="E35" s="1">
        <f t="shared" si="4"/>
        <v>90963.098464714349</v>
      </c>
      <c r="G35" s="3">
        <v>25</v>
      </c>
      <c r="H35" s="1">
        <f t="shared" si="13"/>
        <v>-230777.7777777781</v>
      </c>
      <c r="I35" s="1">
        <f t="shared" si="5"/>
        <v>-238.47037037037069</v>
      </c>
      <c r="J35" s="1">
        <f t="shared" si="6"/>
        <v>333413.29070191761</v>
      </c>
      <c r="K35" s="1">
        <f t="shared" si="7"/>
        <v>87989.793879522898</v>
      </c>
      <c r="M35" s="3">
        <v>25</v>
      </c>
      <c r="N35" s="1">
        <f t="shared" si="14"/>
        <v>-242598.63516104309</v>
      </c>
      <c r="O35" s="1">
        <f t="shared" si="1"/>
        <v>-276.51858966641117</v>
      </c>
      <c r="P35" s="1">
        <f t="shared" si="8"/>
        <v>333413.29070191761</v>
      </c>
      <c r="Q35" s="1">
        <f t="shared" si="9"/>
        <v>99812.244381507029</v>
      </c>
      <c r="S35" s="3">
        <v>25</v>
      </c>
      <c r="T35" s="1">
        <f t="shared" si="15"/>
        <v>-241541.66666666642</v>
      </c>
      <c r="U35" s="1">
        <f t="shared" si="2"/>
        <v>-275.42638888888865</v>
      </c>
      <c r="V35" s="1">
        <f t="shared" si="10"/>
        <v>333413.29070191761</v>
      </c>
      <c r="W35" s="1">
        <f t="shared" si="11"/>
        <v>98697.255162060246</v>
      </c>
    </row>
    <row r="36" spans="1:23" x14ac:dyDescent="0.25">
      <c r="A36" s="3">
        <v>26</v>
      </c>
      <c r="B36" s="1">
        <f t="shared" si="12"/>
        <v>-233012.44331767282</v>
      </c>
      <c r="C36" s="1">
        <f t="shared" si="0"/>
        <v>-240.77952476159524</v>
      </c>
      <c r="D36" s="1">
        <f t="shared" si="3"/>
        <v>334385.74613313156</v>
      </c>
      <c r="E36" s="1">
        <f t="shared" si="4"/>
        <v>92168.416521539388</v>
      </c>
      <c r="G36" s="3">
        <v>26</v>
      </c>
      <c r="H36" s="1">
        <f t="shared" si="13"/>
        <v>-230088.88888888923</v>
      </c>
      <c r="I36" s="1">
        <f t="shared" si="5"/>
        <v>-237.75851851851885</v>
      </c>
      <c r="J36" s="1">
        <f t="shared" si="6"/>
        <v>334385.74613313156</v>
      </c>
      <c r="K36" s="1">
        <f t="shared" si="7"/>
        <v>89076.420269746042</v>
      </c>
      <c r="M36" s="3">
        <v>26</v>
      </c>
      <c r="N36" s="1">
        <f t="shared" si="14"/>
        <v>-242379.66624412732</v>
      </c>
      <c r="O36" s="1">
        <f t="shared" si="1"/>
        <v>-276.29232178559823</v>
      </c>
      <c r="P36" s="1">
        <f t="shared" si="8"/>
        <v>334385.74613313156</v>
      </c>
      <c r="Q36" s="1">
        <f t="shared" si="9"/>
        <v>101398.99496715033</v>
      </c>
      <c r="S36" s="3">
        <v>26</v>
      </c>
      <c r="T36" s="1">
        <f t="shared" si="15"/>
        <v>-241283.33333333308</v>
      </c>
      <c r="U36" s="1">
        <f t="shared" si="2"/>
        <v>-275.1594444444442</v>
      </c>
      <c r="V36" s="1">
        <f t="shared" si="10"/>
        <v>334385.74613313156</v>
      </c>
      <c r="W36" s="1">
        <f t="shared" si="11"/>
        <v>100239.49637272782</v>
      </c>
    </row>
    <row r="37" spans="1:23" x14ac:dyDescent="0.25">
      <c r="A37" s="3">
        <v>27</v>
      </c>
      <c r="B37" s="1">
        <f t="shared" si="12"/>
        <v>-232427.92282488197</v>
      </c>
      <c r="C37" s="1">
        <f t="shared" si="0"/>
        <v>-240.17552025237805</v>
      </c>
      <c r="D37" s="1">
        <f t="shared" si="3"/>
        <v>335361.03789268655</v>
      </c>
      <c r="E37" s="1">
        <f t="shared" si="4"/>
        <v>93380.765600362574</v>
      </c>
      <c r="G37" s="3">
        <v>27</v>
      </c>
      <c r="H37" s="1">
        <f t="shared" si="13"/>
        <v>-229400.00000000035</v>
      </c>
      <c r="I37" s="1">
        <f t="shared" si="5"/>
        <v>-237.04666666666699</v>
      </c>
      <c r="J37" s="1">
        <f t="shared" si="6"/>
        <v>335361.03789268655</v>
      </c>
      <c r="K37" s="1">
        <f t="shared" si="7"/>
        <v>90170.097165764004</v>
      </c>
      <c r="M37" s="3">
        <v>27</v>
      </c>
      <c r="N37" s="1">
        <f t="shared" si="14"/>
        <v>-242160.47105933074</v>
      </c>
      <c r="O37" s="1">
        <f t="shared" si="1"/>
        <v>-276.06582009464177</v>
      </c>
      <c r="P37" s="1">
        <f t="shared" si="8"/>
        <v>335361.03789268655</v>
      </c>
      <c r="Q37" s="1">
        <f t="shared" si="9"/>
        <v>102995.00159787654</v>
      </c>
      <c r="S37" s="3">
        <v>27</v>
      </c>
      <c r="T37" s="1">
        <f t="shared" si="15"/>
        <v>-241024.99999999974</v>
      </c>
      <c r="U37" s="1">
        <f t="shared" si="2"/>
        <v>-274.8924999999997</v>
      </c>
      <c r="V37" s="1">
        <f t="shared" si="10"/>
        <v>335361.03789268655</v>
      </c>
      <c r="W37" s="1">
        <f t="shared" si="11"/>
        <v>101791.00093490207</v>
      </c>
    </row>
    <row r="38" spans="1:23" x14ac:dyDescent="0.25">
      <c r="A38" s="3">
        <v>28</v>
      </c>
      <c r="B38" s="1">
        <f t="shared" si="12"/>
        <v>-231842.7983275819</v>
      </c>
      <c r="C38" s="1">
        <f t="shared" si="0"/>
        <v>-239.57089160516796</v>
      </c>
      <c r="D38" s="1">
        <f t="shared" si="3"/>
        <v>336339.17425320687</v>
      </c>
      <c r="E38" s="1">
        <f t="shared" si="4"/>
        <v>94600.186715478892</v>
      </c>
      <c r="G38" s="3">
        <v>28</v>
      </c>
      <c r="H38" s="1">
        <f t="shared" si="13"/>
        <v>-228711.11111111147</v>
      </c>
      <c r="I38" s="1">
        <f t="shared" si="5"/>
        <v>-236.33481481481519</v>
      </c>
      <c r="J38" s="1">
        <f t="shared" si="6"/>
        <v>336339.17425320687</v>
      </c>
      <c r="K38" s="1">
        <f t="shared" si="7"/>
        <v>91270.865695527245</v>
      </c>
      <c r="M38" s="3">
        <v>28</v>
      </c>
      <c r="N38" s="1">
        <f t="shared" si="14"/>
        <v>-241941.0493728432</v>
      </c>
      <c r="O38" s="1">
        <f t="shared" si="1"/>
        <v>-275.83908435193797</v>
      </c>
      <c r="P38" s="1">
        <f t="shared" si="8"/>
        <v>336339.17425320687</v>
      </c>
      <c r="Q38" s="1">
        <f t="shared" si="9"/>
        <v>104600.318267282</v>
      </c>
      <c r="S38" s="3">
        <v>28</v>
      </c>
      <c r="T38" s="1">
        <f t="shared" si="15"/>
        <v>-240766.6666666664</v>
      </c>
      <c r="U38" s="1">
        <f t="shared" si="2"/>
        <v>-274.62555555555525</v>
      </c>
      <c r="V38" s="1">
        <f t="shared" si="10"/>
        <v>336339.17425320687</v>
      </c>
      <c r="W38" s="1">
        <f t="shared" si="11"/>
        <v>103351.82288480012</v>
      </c>
    </row>
    <row r="39" spans="1:23" x14ac:dyDescent="0.25">
      <c r="A39" s="3">
        <v>29</v>
      </c>
      <c r="B39" s="1">
        <f t="shared" si="12"/>
        <v>-231257.06920163461</v>
      </c>
      <c r="C39" s="1">
        <f t="shared" si="0"/>
        <v>-238.96563817502241</v>
      </c>
      <c r="D39" s="1">
        <f t="shared" si="3"/>
        <v>337320.1635114454</v>
      </c>
      <c r="E39" s="1">
        <f t="shared" si="4"/>
        <v>95826.721120433387</v>
      </c>
      <c r="G39" s="3">
        <v>29</v>
      </c>
      <c r="H39" s="1">
        <f t="shared" si="13"/>
        <v>-228022.2222222226</v>
      </c>
      <c r="I39" s="1">
        <f t="shared" si="5"/>
        <v>-235.62296296296336</v>
      </c>
      <c r="J39" s="1">
        <f t="shared" si="6"/>
        <v>337320.1635114454</v>
      </c>
      <c r="K39" s="1">
        <f t="shared" si="7"/>
        <v>92378.767226899305</v>
      </c>
      <c r="M39" s="3">
        <v>29</v>
      </c>
      <c r="N39" s="1">
        <f t="shared" si="14"/>
        <v>-241721.40095061297</v>
      </c>
      <c r="O39" s="1">
        <f t="shared" si="1"/>
        <v>-275.61211431563339</v>
      </c>
      <c r="P39" s="1">
        <f t="shared" si="8"/>
        <v>337320.1635114454</v>
      </c>
      <c r="Q39" s="1">
        <f t="shared" si="9"/>
        <v>106214.99928392564</v>
      </c>
      <c r="S39" s="3">
        <v>29</v>
      </c>
      <c r="T39" s="1">
        <f t="shared" si="15"/>
        <v>-240508.33333333305</v>
      </c>
      <c r="U39" s="1">
        <f t="shared" si="2"/>
        <v>-274.3586111111108</v>
      </c>
      <c r="V39" s="1">
        <f t="shared" si="10"/>
        <v>337320.1635114454</v>
      </c>
      <c r="W39" s="1">
        <f t="shared" si="11"/>
        <v>104922.01657385036</v>
      </c>
    </row>
    <row r="40" spans="1:23" x14ac:dyDescent="0.25">
      <c r="A40" s="3">
        <v>30</v>
      </c>
      <c r="B40" s="1">
        <f t="shared" si="12"/>
        <v>-230670.73482225719</v>
      </c>
      <c r="C40" s="1">
        <f t="shared" si="0"/>
        <v>-238.35975931633243</v>
      </c>
      <c r="D40" s="1">
        <f t="shared" si="3"/>
        <v>338304.01398835378</v>
      </c>
      <c r="E40" s="1">
        <f t="shared" si="4"/>
        <v>97060.41030941678</v>
      </c>
      <c r="G40" s="3">
        <v>30</v>
      </c>
      <c r="H40" s="1">
        <f t="shared" si="13"/>
        <v>-227333.33333333372</v>
      </c>
      <c r="I40" s="1">
        <f t="shared" si="5"/>
        <v>-234.9111111111115</v>
      </c>
      <c r="J40" s="1">
        <f t="shared" si="6"/>
        <v>338304.01398835378</v>
      </c>
      <c r="K40" s="1">
        <f t="shared" si="7"/>
        <v>93493.843369056223</v>
      </c>
      <c r="M40" s="3">
        <v>30</v>
      </c>
      <c r="N40" s="1">
        <f t="shared" si="14"/>
        <v>-241501.52555834642</v>
      </c>
      <c r="O40" s="1">
        <f t="shared" si="1"/>
        <v>-275.38490974362463</v>
      </c>
      <c r="P40" s="1">
        <f t="shared" si="8"/>
        <v>338304.01398835378</v>
      </c>
      <c r="Q40" s="1">
        <f t="shared" si="9"/>
        <v>107839.09927316637</v>
      </c>
      <c r="S40" s="3">
        <v>30</v>
      </c>
      <c r="T40" s="1">
        <f t="shared" si="15"/>
        <v>-240249.99999999971</v>
      </c>
      <c r="U40" s="1">
        <f t="shared" si="2"/>
        <v>-274.09166666666636</v>
      </c>
      <c r="V40" s="1">
        <f t="shared" si="10"/>
        <v>338304.01398835378</v>
      </c>
      <c r="W40" s="1">
        <f t="shared" si="11"/>
        <v>106501.63667053117</v>
      </c>
    </row>
    <row r="41" spans="1:23" x14ac:dyDescent="0.25">
      <c r="A41" s="3">
        <v>31</v>
      </c>
      <c r="B41" s="1">
        <f t="shared" si="12"/>
        <v>-230083.79456402108</v>
      </c>
      <c r="C41" s="1">
        <f t="shared" si="0"/>
        <v>-237.75325438282178</v>
      </c>
      <c r="D41" s="1">
        <f t="shared" si="3"/>
        <v>339290.73402915313</v>
      </c>
      <c r="E41" s="1">
        <f t="shared" si="4"/>
        <v>98301.296018669251</v>
      </c>
      <c r="G41" s="3">
        <v>31</v>
      </c>
      <c r="H41" s="1">
        <f t="shared" si="13"/>
        <v>-226644.44444444485</v>
      </c>
      <c r="I41" s="1">
        <f t="shared" si="5"/>
        <v>-234.19925925925966</v>
      </c>
      <c r="J41" s="1">
        <f t="shared" si="6"/>
        <v>339290.73402915313</v>
      </c>
      <c r="K41" s="1">
        <f t="shared" si="7"/>
        <v>94616.135973894241</v>
      </c>
      <c r="M41" s="3">
        <v>31</v>
      </c>
      <c r="N41" s="1">
        <f t="shared" si="14"/>
        <v>-241281.42296150787</v>
      </c>
      <c r="O41" s="1">
        <f t="shared" si="1"/>
        <v>-275.15747039355813</v>
      </c>
      <c r="P41" s="1">
        <f t="shared" si="8"/>
        <v>339290.73402915313</v>
      </c>
      <c r="Q41" s="1">
        <f t="shared" si="9"/>
        <v>109472.67317901101</v>
      </c>
      <c r="S41" s="3">
        <v>31</v>
      </c>
      <c r="T41" s="1">
        <f t="shared" si="15"/>
        <v>-239991.66666666637</v>
      </c>
      <c r="U41" s="1">
        <f t="shared" si="2"/>
        <v>-273.82472222222191</v>
      </c>
      <c r="V41" s="1">
        <f t="shared" si="10"/>
        <v>339290.73402915313</v>
      </c>
      <c r="W41" s="1">
        <f t="shared" si="11"/>
        <v>108090.73816222038</v>
      </c>
    </row>
    <row r="42" spans="1:23" x14ac:dyDescent="0.25">
      <c r="A42" s="3">
        <v>32</v>
      </c>
      <c r="B42" s="1">
        <f t="shared" si="12"/>
        <v>-229496.24780085144</v>
      </c>
      <c r="C42" s="1">
        <f t="shared" si="0"/>
        <v>-237.1461227275465</v>
      </c>
      <c r="D42" s="1">
        <f t="shared" si="3"/>
        <v>340280.33200340485</v>
      </c>
      <c r="E42" s="1">
        <f t="shared" si="4"/>
        <v>99549.420227892362</v>
      </c>
      <c r="G42" s="3">
        <v>32</v>
      </c>
      <c r="H42" s="1">
        <f t="shared" si="13"/>
        <v>-225955.55555555597</v>
      </c>
      <c r="I42" s="1">
        <f t="shared" si="5"/>
        <v>-233.4874074074078</v>
      </c>
      <c r="J42" s="1">
        <f t="shared" si="6"/>
        <v>340280.33200340485</v>
      </c>
      <c r="K42" s="1">
        <f t="shared" si="7"/>
        <v>95745.687137445668</v>
      </c>
      <c r="M42" s="3">
        <v>32</v>
      </c>
      <c r="N42" s="1">
        <f t="shared" si="14"/>
        <v>-241061.09292531924</v>
      </c>
      <c r="O42" s="1">
        <f t="shared" si="1"/>
        <v>-274.92979602282986</v>
      </c>
      <c r="P42" s="1">
        <f t="shared" si="8"/>
        <v>340280.33200340485</v>
      </c>
      <c r="Q42" s="1">
        <f t="shared" si="9"/>
        <v>111115.77626597307</v>
      </c>
      <c r="S42" s="3">
        <v>32</v>
      </c>
      <c r="T42" s="1">
        <f t="shared" si="15"/>
        <v>-239733.33333333302</v>
      </c>
      <c r="U42" s="1">
        <f t="shared" si="2"/>
        <v>-273.55777777777746</v>
      </c>
      <c r="V42" s="1">
        <f t="shared" si="10"/>
        <v>340280.33200340485</v>
      </c>
      <c r="W42" s="1">
        <f t="shared" si="11"/>
        <v>109689.37635705556</v>
      </c>
    </row>
    <row r="43" spans="1:23" x14ac:dyDescent="0.25">
      <c r="A43" s="3">
        <v>33</v>
      </c>
      <c r="B43" s="1">
        <f t="shared" si="12"/>
        <v>-228908.09390602654</v>
      </c>
      <c r="C43" s="1">
        <f t="shared" si="0"/>
        <v>-236.53836370289409</v>
      </c>
      <c r="D43" s="1">
        <f t="shared" si="3"/>
        <v>341272.81630508148</v>
      </c>
      <c r="E43" s="1">
        <f t="shared" si="4"/>
        <v>100804.82516166927</v>
      </c>
      <c r="G43" s="3">
        <v>33</v>
      </c>
      <c r="H43" s="1">
        <f t="shared" si="13"/>
        <v>-225266.66666666709</v>
      </c>
      <c r="I43" s="1">
        <f t="shared" si="5"/>
        <v>-232.775555555556</v>
      </c>
      <c r="J43" s="1">
        <f t="shared" si="6"/>
        <v>341272.81630508148</v>
      </c>
      <c r="K43" s="1">
        <f t="shared" si="7"/>
        <v>96882.539201302978</v>
      </c>
      <c r="M43" s="3">
        <v>33</v>
      </c>
      <c r="N43" s="1">
        <f t="shared" si="14"/>
        <v>-240840.5352147599</v>
      </c>
      <c r="O43" s="1">
        <f t="shared" si="1"/>
        <v>-274.70188638858525</v>
      </c>
      <c r="P43" s="1">
        <f t="shared" si="8"/>
        <v>341272.81630508148</v>
      </c>
      <c r="Q43" s="1">
        <f t="shared" si="9"/>
        <v>112768.46412094242</v>
      </c>
      <c r="S43" s="3">
        <v>33</v>
      </c>
      <c r="T43" s="1">
        <f t="shared" si="15"/>
        <v>-239474.99999999968</v>
      </c>
      <c r="U43" s="1">
        <f t="shared" si="2"/>
        <v>-273.29083333333301</v>
      </c>
      <c r="V43" s="1">
        <f t="shared" si="10"/>
        <v>341272.81630508148</v>
      </c>
      <c r="W43" s="1">
        <f t="shared" si="11"/>
        <v>111297.60688580506</v>
      </c>
    </row>
    <row r="44" spans="1:23" x14ac:dyDescent="0.25">
      <c r="A44" s="3">
        <v>34</v>
      </c>
      <c r="B44" s="1">
        <f t="shared" si="12"/>
        <v>-228319.33225217697</v>
      </c>
      <c r="C44" s="1">
        <f t="shared" si="0"/>
        <v>-235.92997666058287</v>
      </c>
      <c r="D44" s="1">
        <f t="shared" si="3"/>
        <v>342268.19535263797</v>
      </c>
      <c r="E44" s="1">
        <f t="shared" si="4"/>
        <v>102067.55329089321</v>
      </c>
      <c r="G44" s="3">
        <v>34</v>
      </c>
      <c r="H44" s="1">
        <f t="shared" si="13"/>
        <v>-224577.77777777822</v>
      </c>
      <c r="I44" s="1">
        <f t="shared" si="5"/>
        <v>-232.06370370370416</v>
      </c>
      <c r="J44" s="1">
        <f t="shared" si="6"/>
        <v>342268.19535263797</v>
      </c>
      <c r="K44" s="1">
        <f t="shared" si="7"/>
        <v>98026.734754051315</v>
      </c>
      <c r="M44" s="3">
        <v>34</v>
      </c>
      <c r="N44" s="1">
        <f t="shared" si="14"/>
        <v>-240619.74959456632</v>
      </c>
      <c r="O44" s="1">
        <f t="shared" si="1"/>
        <v>-274.47374124771852</v>
      </c>
      <c r="P44" s="1">
        <f t="shared" si="8"/>
        <v>342268.19535263797</v>
      </c>
      <c r="Q44" s="1">
        <f t="shared" si="9"/>
        <v>114430.79265506574</v>
      </c>
      <c r="S44" s="3">
        <v>34</v>
      </c>
      <c r="T44" s="1">
        <f t="shared" si="15"/>
        <v>-239216.66666666634</v>
      </c>
      <c r="U44" s="1">
        <f t="shared" si="2"/>
        <v>-273.02388888888856</v>
      </c>
      <c r="V44" s="1">
        <f t="shared" si="10"/>
        <v>342268.19535263797</v>
      </c>
      <c r="W44" s="1">
        <f t="shared" si="11"/>
        <v>112915.48570375005</v>
      </c>
    </row>
    <row r="45" spans="1:23" x14ac:dyDescent="0.25">
      <c r="A45" s="3">
        <v>35</v>
      </c>
      <c r="B45" s="1">
        <f t="shared" si="12"/>
        <v>-227729.96221128511</v>
      </c>
      <c r="C45" s="1">
        <f t="shared" si="0"/>
        <v>-235.32096095166128</v>
      </c>
      <c r="D45" s="1">
        <f t="shared" si="3"/>
        <v>343266.47758908314</v>
      </c>
      <c r="E45" s="1">
        <f t="shared" si="4"/>
        <v>103337.64733420429</v>
      </c>
      <c r="G45" s="3">
        <v>35</v>
      </c>
      <c r="H45" s="1">
        <f t="shared" si="13"/>
        <v>-223888.88888888934</v>
      </c>
      <c r="I45" s="1">
        <f t="shared" si="5"/>
        <v>-231.3518518518523</v>
      </c>
      <c r="J45" s="1">
        <f t="shared" si="6"/>
        <v>343266.47758908314</v>
      </c>
      <c r="K45" s="1">
        <f t="shared" si="7"/>
        <v>99178.316632709204</v>
      </c>
      <c r="M45" s="3">
        <v>35</v>
      </c>
      <c r="N45" s="1">
        <f t="shared" si="14"/>
        <v>-240398.73582923188</v>
      </c>
      <c r="O45" s="1">
        <f t="shared" si="1"/>
        <v>-274.24536035687294</v>
      </c>
      <c r="P45" s="1">
        <f t="shared" si="8"/>
        <v>343266.47758908314</v>
      </c>
      <c r="Q45" s="1">
        <f t="shared" si="9"/>
        <v>116102.81810563813</v>
      </c>
      <c r="S45" s="3">
        <v>35</v>
      </c>
      <c r="T45" s="1">
        <f t="shared" si="15"/>
        <v>-238958.33333333299</v>
      </c>
      <c r="U45" s="1">
        <f t="shared" si="2"/>
        <v>-272.75694444444412</v>
      </c>
      <c r="V45" s="1">
        <f t="shared" si="10"/>
        <v>343266.47758908314</v>
      </c>
      <c r="W45" s="1">
        <f t="shared" si="11"/>
        <v>114543.0690925775</v>
      </c>
    </row>
    <row r="46" spans="1:23" x14ac:dyDescent="0.25">
      <c r="A46" s="3">
        <v>36</v>
      </c>
      <c r="B46" s="1">
        <f t="shared" si="12"/>
        <v>-227139.98315468431</v>
      </c>
      <c r="C46" s="1">
        <f t="shared" si="0"/>
        <v>-234.71131592650713</v>
      </c>
      <c r="D46" s="1">
        <f t="shared" si="3"/>
        <v>344267.67148205132</v>
      </c>
      <c r="E46" s="1">
        <f t="shared" si="4"/>
        <v>104615.15025943468</v>
      </c>
      <c r="G46" s="3">
        <v>36</v>
      </c>
      <c r="H46" s="1">
        <f t="shared" si="13"/>
        <v>-223200.00000000047</v>
      </c>
      <c r="I46" s="1">
        <f t="shared" si="5"/>
        <v>-230.64000000000047</v>
      </c>
      <c r="J46" s="1">
        <f t="shared" si="6"/>
        <v>344267.67148205132</v>
      </c>
      <c r="K46" s="1">
        <f t="shared" si="7"/>
        <v>100337.32792417779</v>
      </c>
      <c r="M46" s="3">
        <v>36</v>
      </c>
      <c r="N46" s="1">
        <f t="shared" si="14"/>
        <v>-240177.49368300659</v>
      </c>
      <c r="O46" s="1">
        <f t="shared" si="1"/>
        <v>-274.01674347244011</v>
      </c>
      <c r="P46" s="1">
        <f t="shared" si="8"/>
        <v>344267.67148205132</v>
      </c>
      <c r="Q46" s="1">
        <f t="shared" si="9"/>
        <v>117784.59703800552</v>
      </c>
      <c r="S46" s="3">
        <v>36</v>
      </c>
      <c r="T46" s="1">
        <f t="shared" si="15"/>
        <v>-238699.99999999965</v>
      </c>
      <c r="U46" s="1">
        <f t="shared" si="2"/>
        <v>-272.48999999999961</v>
      </c>
      <c r="V46" s="1">
        <f t="shared" si="10"/>
        <v>344267.67148205132</v>
      </c>
      <c r="W46" s="1">
        <f t="shared" si="11"/>
        <v>116180.41366228421</v>
      </c>
    </row>
    <row r="47" spans="1:23" x14ac:dyDescent="0.25">
      <c r="A47" s="3">
        <v>37</v>
      </c>
      <c r="B47" s="1">
        <f t="shared" si="12"/>
        <v>-226549.39445305837</v>
      </c>
      <c r="C47" s="1">
        <f t="shared" si="0"/>
        <v>-234.10104093482698</v>
      </c>
      <c r="D47" s="1">
        <f t="shared" si="3"/>
        <v>345271.78552387399</v>
      </c>
      <c r="E47" s="1">
        <f t="shared" si="4"/>
        <v>105900.10528506225</v>
      </c>
      <c r="G47" s="3">
        <v>37</v>
      </c>
      <c r="H47" s="1">
        <f t="shared" si="13"/>
        <v>-222511.11111111159</v>
      </c>
      <c r="I47" s="1">
        <f t="shared" si="5"/>
        <v>-229.92814814814861</v>
      </c>
      <c r="J47" s="1">
        <f t="shared" si="6"/>
        <v>345271.78552387399</v>
      </c>
      <c r="K47" s="1">
        <f t="shared" si="7"/>
        <v>101503.81196669846</v>
      </c>
      <c r="M47" s="3">
        <v>37</v>
      </c>
      <c r="N47" s="1">
        <f t="shared" si="14"/>
        <v>-239956.02291989684</v>
      </c>
      <c r="O47" s="1">
        <f t="shared" si="1"/>
        <v>-273.78789035056008</v>
      </c>
      <c r="P47" s="1">
        <f t="shared" si="8"/>
        <v>345271.78552387399</v>
      </c>
      <c r="Q47" s="1">
        <f t="shared" si="9"/>
        <v>119476.18634747839</v>
      </c>
      <c r="S47" s="3">
        <v>37</v>
      </c>
      <c r="T47" s="1">
        <f t="shared" si="15"/>
        <v>-238441.66666666631</v>
      </c>
      <c r="U47" s="1">
        <f t="shared" si="2"/>
        <v>-272.22305555555516</v>
      </c>
      <c r="V47" s="1">
        <f t="shared" si="10"/>
        <v>345271.78552387399</v>
      </c>
      <c r="W47" s="1">
        <f t="shared" si="11"/>
        <v>117827.57635309198</v>
      </c>
    </row>
    <row r="48" spans="1:23" x14ac:dyDescent="0.25">
      <c r="A48" s="3">
        <v>38</v>
      </c>
      <c r="B48" s="1">
        <f t="shared" si="12"/>
        <v>-225958.19547644074</v>
      </c>
      <c r="C48" s="1">
        <f t="shared" si="0"/>
        <v>-233.49013532565542</v>
      </c>
      <c r="D48" s="1">
        <f t="shared" si="3"/>
        <v>346278.82823165198</v>
      </c>
      <c r="E48" s="1">
        <f t="shared" si="4"/>
        <v>107192.55588167266</v>
      </c>
      <c r="G48" s="3">
        <v>38</v>
      </c>
      <c r="H48" s="1">
        <f t="shared" si="13"/>
        <v>-221822.22222222271</v>
      </c>
      <c r="I48" s="1">
        <f t="shared" si="5"/>
        <v>-229.2162962962968</v>
      </c>
      <c r="J48" s="1">
        <f t="shared" si="6"/>
        <v>346278.82823165198</v>
      </c>
      <c r="K48" s="1">
        <f t="shared" si="7"/>
        <v>102677.81235131902</v>
      </c>
      <c r="M48" s="3">
        <v>38</v>
      </c>
      <c r="N48" s="1">
        <f t="shared" si="14"/>
        <v>-239734.32330366524</v>
      </c>
      <c r="O48" s="1">
        <f t="shared" si="1"/>
        <v>-273.55880074712076</v>
      </c>
      <c r="P48" s="1">
        <f t="shared" si="8"/>
        <v>346278.82823165198</v>
      </c>
      <c r="Q48" s="1">
        <f t="shared" si="9"/>
        <v>121177.64326125651</v>
      </c>
      <c r="S48" s="3">
        <v>38</v>
      </c>
      <c r="T48" s="1">
        <f t="shared" si="15"/>
        <v>-238183.33333333296</v>
      </c>
      <c r="U48" s="1">
        <f t="shared" si="2"/>
        <v>-271.95611111111072</v>
      </c>
      <c r="V48" s="1">
        <f t="shared" si="10"/>
        <v>346278.82823165198</v>
      </c>
      <c r="W48" s="1">
        <f t="shared" si="11"/>
        <v>119484.61443737391</v>
      </c>
    </row>
    <row r="49" spans="1:23" x14ac:dyDescent="0.25">
      <c r="A49" s="3">
        <v>39</v>
      </c>
      <c r="B49" s="1">
        <f t="shared" si="12"/>
        <v>-225366.38559421393</v>
      </c>
      <c r="C49" s="1">
        <f t="shared" si="0"/>
        <v>-232.87859844735439</v>
      </c>
      <c r="D49" s="1">
        <f t="shared" si="3"/>
        <v>347288.80814732763</v>
      </c>
      <c r="E49" s="1">
        <f t="shared" si="4"/>
        <v>108492.54577342996</v>
      </c>
      <c r="G49" s="3">
        <v>39</v>
      </c>
      <c r="H49" s="1">
        <f t="shared" si="13"/>
        <v>-221133.33333333384</v>
      </c>
      <c r="I49" s="1">
        <f t="shared" si="5"/>
        <v>-228.50444444444497</v>
      </c>
      <c r="J49" s="1">
        <f t="shared" si="6"/>
        <v>347288.80814732763</v>
      </c>
      <c r="K49" s="1">
        <f t="shared" si="7"/>
        <v>103859.37292336838</v>
      </c>
      <c r="M49" s="3">
        <v>39</v>
      </c>
      <c r="N49" s="1">
        <f t="shared" si="14"/>
        <v>-239512.39459783019</v>
      </c>
      <c r="O49" s="1">
        <f t="shared" si="1"/>
        <v>-273.32947441775787</v>
      </c>
      <c r="P49" s="1">
        <f t="shared" si="8"/>
        <v>347288.80814732763</v>
      </c>
      <c r="Q49" s="1">
        <f t="shared" si="9"/>
        <v>122889.02534036501</v>
      </c>
      <c r="S49" s="3">
        <v>39</v>
      </c>
      <c r="T49" s="1">
        <f t="shared" si="15"/>
        <v>-237924.99999999962</v>
      </c>
      <c r="U49" s="1">
        <f t="shared" si="2"/>
        <v>-271.68916666666627</v>
      </c>
      <c r="V49" s="1">
        <f t="shared" si="10"/>
        <v>347288.80814732763</v>
      </c>
      <c r="W49" s="1">
        <f t="shared" si="11"/>
        <v>121151.58552159193</v>
      </c>
    </row>
    <row r="50" spans="1:23" x14ac:dyDescent="0.25">
      <c r="A50" s="3">
        <v>40</v>
      </c>
      <c r="B50" s="1">
        <f t="shared" si="12"/>
        <v>-224773.96417510885</v>
      </c>
      <c r="C50" s="1">
        <f t="shared" si="0"/>
        <v>-232.26642964761245</v>
      </c>
      <c r="D50" s="1">
        <f t="shared" si="3"/>
        <v>348301.73383775732</v>
      </c>
      <c r="E50" s="1">
        <f t="shared" si="4"/>
        <v>109800.11893955583</v>
      </c>
      <c r="G50" s="3">
        <v>40</v>
      </c>
      <c r="H50" s="1">
        <f t="shared" si="13"/>
        <v>-220444.44444444496</v>
      </c>
      <c r="I50" s="1">
        <f t="shared" si="5"/>
        <v>-227.79259259259311</v>
      </c>
      <c r="J50" s="1">
        <f t="shared" si="6"/>
        <v>348301.73383775732</v>
      </c>
      <c r="K50" s="1">
        <f t="shared" si="7"/>
        <v>105048.53778393989</v>
      </c>
      <c r="M50" s="3">
        <v>40</v>
      </c>
      <c r="N50" s="1">
        <f t="shared" si="14"/>
        <v>-239290.23656566578</v>
      </c>
      <c r="O50" s="1">
        <f t="shared" si="1"/>
        <v>-273.09991111785462</v>
      </c>
      <c r="P50" s="1">
        <f t="shared" si="8"/>
        <v>348301.73383775732</v>
      </c>
      <c r="Q50" s="1">
        <f t="shared" si="9"/>
        <v>124610.39048160164</v>
      </c>
      <c r="S50" s="3">
        <v>40</v>
      </c>
      <c r="T50" s="1">
        <f t="shared" si="15"/>
        <v>-237666.66666666628</v>
      </c>
      <c r="U50" s="1">
        <f t="shared" si="2"/>
        <v>-271.42222222222182</v>
      </c>
      <c r="V50" s="1">
        <f t="shared" si="10"/>
        <v>348301.73383775732</v>
      </c>
      <c r="W50" s="1">
        <f t="shared" si="11"/>
        <v>122828.54754824567</v>
      </c>
    </row>
    <row r="51" spans="1:23" x14ac:dyDescent="0.25">
      <c r="A51" s="3">
        <v>41</v>
      </c>
      <c r="B51" s="1">
        <f t="shared" si="12"/>
        <v>-224180.930587204</v>
      </c>
      <c r="C51" s="1">
        <f t="shared" si="0"/>
        <v>-231.65362827344413</v>
      </c>
      <c r="D51" s="1">
        <f t="shared" si="3"/>
        <v>349317.61389478412</v>
      </c>
      <c r="E51" s="1">
        <f t="shared" si="4"/>
        <v>111115.31961581744</v>
      </c>
      <c r="G51" s="3">
        <v>41</v>
      </c>
      <c r="H51" s="1">
        <f t="shared" si="13"/>
        <v>-219755.55555555609</v>
      </c>
      <c r="I51" s="1">
        <f t="shared" si="5"/>
        <v>-227.08074074074128</v>
      </c>
      <c r="J51" s="1">
        <f t="shared" si="6"/>
        <v>349317.61389478412</v>
      </c>
      <c r="K51" s="1">
        <f t="shared" si="7"/>
        <v>106245.35129138324</v>
      </c>
      <c r="M51" s="3">
        <v>41</v>
      </c>
      <c r="N51" s="1">
        <f t="shared" si="14"/>
        <v>-239067.84897020148</v>
      </c>
      <c r="O51" s="1">
        <f t="shared" si="1"/>
        <v>-272.8701106025415</v>
      </c>
      <c r="P51" s="1">
        <f t="shared" si="8"/>
        <v>349317.61389478412</v>
      </c>
      <c r="Q51" s="1">
        <f t="shared" si="9"/>
        <v>126341.79691949549</v>
      </c>
      <c r="S51" s="3">
        <v>41</v>
      </c>
      <c r="T51" s="1">
        <f t="shared" si="15"/>
        <v>-237408.33333333294</v>
      </c>
      <c r="U51" s="1">
        <f t="shared" si="2"/>
        <v>-271.15527777777737</v>
      </c>
      <c r="V51" s="1">
        <f t="shared" si="10"/>
        <v>349317.61389478412</v>
      </c>
      <c r="W51" s="1">
        <f t="shared" si="11"/>
        <v>124515.55879783267</v>
      </c>
    </row>
    <row r="52" spans="1:23" x14ac:dyDescent="0.25">
      <c r="A52" s="3">
        <v>42</v>
      </c>
      <c r="B52" s="1">
        <f t="shared" si="12"/>
        <v>-223587.28419792498</v>
      </c>
      <c r="C52" s="1">
        <f t="shared" si="0"/>
        <v>-231.04019367118914</v>
      </c>
      <c r="D52" s="1">
        <f t="shared" si="3"/>
        <v>350336.45693531056</v>
      </c>
      <c r="E52" s="1">
        <f t="shared" si="4"/>
        <v>112438.19229602392</v>
      </c>
      <c r="G52" s="3">
        <v>42</v>
      </c>
      <c r="H52" s="1">
        <f t="shared" si="13"/>
        <v>-219066.66666666721</v>
      </c>
      <c r="I52" s="1">
        <f t="shared" si="5"/>
        <v>-226.36888888888942</v>
      </c>
      <c r="J52" s="1">
        <f t="shared" si="6"/>
        <v>350336.45693531056</v>
      </c>
      <c r="K52" s="1">
        <f t="shared" si="7"/>
        <v>107449.8580628052</v>
      </c>
      <c r="M52" s="3">
        <v>42</v>
      </c>
      <c r="N52" s="1">
        <f t="shared" si="14"/>
        <v>-238845.23157422186</v>
      </c>
      <c r="O52" s="1">
        <f t="shared" si="1"/>
        <v>-272.64007262669594</v>
      </c>
      <c r="P52" s="1">
        <f t="shared" si="8"/>
        <v>350336.45693531056</v>
      </c>
      <c r="Q52" s="1">
        <f t="shared" si="9"/>
        <v>128083.30322827704</v>
      </c>
      <c r="S52" s="3">
        <v>42</v>
      </c>
      <c r="T52" s="1">
        <f t="shared" si="15"/>
        <v>-237149.99999999959</v>
      </c>
      <c r="U52" s="1">
        <f t="shared" si="2"/>
        <v>-270.88833333333292</v>
      </c>
      <c r="V52" s="1">
        <f t="shared" si="10"/>
        <v>350336.45693531056</v>
      </c>
      <c r="W52" s="1">
        <f t="shared" si="11"/>
        <v>126212.67789082002</v>
      </c>
    </row>
    <row r="53" spans="1:23" x14ac:dyDescent="0.25">
      <c r="A53" s="3">
        <v>43</v>
      </c>
      <c r="B53" s="1">
        <f t="shared" si="12"/>
        <v>-222993.02437404371</v>
      </c>
      <c r="C53" s="1">
        <f t="shared" si="0"/>
        <v>-230.42612518651183</v>
      </c>
      <c r="D53" s="1">
        <f t="shared" si="3"/>
        <v>351358.27160137187</v>
      </c>
      <c r="E53" s="1">
        <f t="shared" si="4"/>
        <v>113768.78173353159</v>
      </c>
      <c r="G53" s="3">
        <v>43</v>
      </c>
      <c r="H53" s="1">
        <f t="shared" si="13"/>
        <v>-218377.77777777833</v>
      </c>
      <c r="I53" s="1">
        <f t="shared" si="5"/>
        <v>-225.65703703703761</v>
      </c>
      <c r="J53" s="1">
        <f t="shared" si="6"/>
        <v>351358.27160137187</v>
      </c>
      <c r="K53" s="1">
        <f t="shared" si="7"/>
        <v>108662.10297557898</v>
      </c>
      <c r="M53" s="3">
        <v>43</v>
      </c>
      <c r="N53" s="1">
        <f t="shared" si="14"/>
        <v>-238622.3841402664</v>
      </c>
      <c r="O53" s="1">
        <f t="shared" si="1"/>
        <v>-272.40979694494195</v>
      </c>
      <c r="P53" s="1">
        <f t="shared" si="8"/>
        <v>351358.27160137187</v>
      </c>
      <c r="Q53" s="1">
        <f t="shared" si="9"/>
        <v>129834.96832385982</v>
      </c>
      <c r="S53" s="3">
        <v>43</v>
      </c>
      <c r="T53" s="1">
        <f t="shared" si="15"/>
        <v>-236891.66666666625</v>
      </c>
      <c r="U53" s="1">
        <f t="shared" si="2"/>
        <v>-270.62138888888848</v>
      </c>
      <c r="V53" s="1">
        <f t="shared" si="10"/>
        <v>351358.27160137187</v>
      </c>
      <c r="W53" s="1">
        <f t="shared" si="11"/>
        <v>127919.9637896276</v>
      </c>
    </row>
    <row r="54" spans="1:23" x14ac:dyDescent="0.25">
      <c r="A54" s="3">
        <v>44</v>
      </c>
      <c r="B54" s="1">
        <f t="shared" si="12"/>
        <v>-222398.15048167779</v>
      </c>
      <c r="C54" s="1">
        <f t="shared" si="0"/>
        <v>-229.81142216440037</v>
      </c>
      <c r="D54" s="1">
        <f t="shared" si="3"/>
        <v>352383.0665602092</v>
      </c>
      <c r="E54" s="1">
        <f t="shared" si="4"/>
        <v>115107.13294275806</v>
      </c>
      <c r="G54" s="3">
        <v>44</v>
      </c>
      <c r="H54" s="1">
        <f t="shared" si="13"/>
        <v>-217688.88888888946</v>
      </c>
      <c r="I54" s="1">
        <f t="shared" si="5"/>
        <v>-224.94518518518578</v>
      </c>
      <c r="J54" s="1">
        <f t="shared" si="6"/>
        <v>352383.0665602092</v>
      </c>
      <c r="K54" s="1">
        <f t="shared" si="7"/>
        <v>109882.13116886244</v>
      </c>
      <c r="M54" s="3">
        <v>44</v>
      </c>
      <c r="N54" s="1">
        <f t="shared" si="14"/>
        <v>-238399.30643062916</v>
      </c>
      <c r="O54" s="1">
        <f t="shared" si="1"/>
        <v>-272.17928331165012</v>
      </c>
      <c r="P54" s="1">
        <f t="shared" si="8"/>
        <v>352383.0665602092</v>
      </c>
      <c r="Q54" s="1">
        <f t="shared" si="9"/>
        <v>131596.85146583349</v>
      </c>
      <c r="S54" s="3">
        <v>44</v>
      </c>
      <c r="T54" s="1">
        <f t="shared" si="15"/>
        <v>-236633.33333333291</v>
      </c>
      <c r="U54" s="1">
        <f t="shared" si="2"/>
        <v>-270.35444444444397</v>
      </c>
      <c r="V54" s="1">
        <f t="shared" si="10"/>
        <v>352383.0665602092</v>
      </c>
      <c r="W54" s="1">
        <f t="shared" si="11"/>
        <v>129637.47580062266</v>
      </c>
    </row>
    <row r="55" spans="1:23" x14ac:dyDescent="0.25">
      <c r="A55" s="3">
        <v>45</v>
      </c>
      <c r="B55" s="1">
        <f t="shared" si="12"/>
        <v>-221802.66188628974</v>
      </c>
      <c r="C55" s="1">
        <f t="shared" si="0"/>
        <v>-229.19608394916608</v>
      </c>
      <c r="D55" s="1">
        <f t="shared" si="3"/>
        <v>353410.85050434317</v>
      </c>
      <c r="E55" s="1">
        <f t="shared" si="4"/>
        <v>116453.29120070502</v>
      </c>
      <c r="G55" s="3">
        <v>45</v>
      </c>
      <c r="H55" s="1">
        <f t="shared" si="13"/>
        <v>-217000.00000000058</v>
      </c>
      <c r="I55" s="1">
        <f t="shared" si="5"/>
        <v>-224.23333333333392</v>
      </c>
      <c r="J55" s="1">
        <f t="shared" si="6"/>
        <v>353410.85050434317</v>
      </c>
      <c r="K55" s="1">
        <f t="shared" si="7"/>
        <v>111109.98804512525</v>
      </c>
      <c r="M55" s="3">
        <v>45</v>
      </c>
      <c r="N55" s="1">
        <f t="shared" si="14"/>
        <v>-238175.99820735864</v>
      </c>
      <c r="O55" s="1">
        <f t="shared" si="1"/>
        <v>-271.94853148093728</v>
      </c>
      <c r="P55" s="1">
        <f t="shared" si="8"/>
        <v>353410.85050434317</v>
      </c>
      <c r="Q55" s="1">
        <f t="shared" si="9"/>
        <v>133369.0122594687</v>
      </c>
      <c r="S55" s="3">
        <v>45</v>
      </c>
      <c r="T55" s="1">
        <f t="shared" si="15"/>
        <v>-236374.99999999956</v>
      </c>
      <c r="U55" s="1">
        <f t="shared" si="2"/>
        <v>-270.08749999999952</v>
      </c>
      <c r="V55" s="1">
        <f t="shared" si="10"/>
        <v>353410.85050434317</v>
      </c>
      <c r="W55" s="1">
        <f t="shared" si="11"/>
        <v>131365.27357612629</v>
      </c>
    </row>
    <row r="56" spans="1:23" x14ac:dyDescent="0.25">
      <c r="A56" s="3">
        <v>46</v>
      </c>
      <c r="B56" s="1">
        <f t="shared" si="12"/>
        <v>-221206.55795268647</v>
      </c>
      <c r="C56" s="1">
        <f t="shared" si="0"/>
        <v>-228.58010988444269</v>
      </c>
      <c r="D56" s="1">
        <f t="shared" si="3"/>
        <v>354441.63215164753</v>
      </c>
      <c r="E56" s="1">
        <f t="shared" si="4"/>
        <v>117807.30204849</v>
      </c>
      <c r="G56" s="3">
        <v>46</v>
      </c>
      <c r="H56" s="1">
        <f t="shared" si="13"/>
        <v>-216311.11111111171</v>
      </c>
      <c r="I56" s="1">
        <f t="shared" si="5"/>
        <v>-223.52148148148208</v>
      </c>
      <c r="J56" s="1">
        <f t="shared" si="6"/>
        <v>354441.63215164753</v>
      </c>
      <c r="K56" s="1">
        <f t="shared" si="7"/>
        <v>112345.71927168478</v>
      </c>
      <c r="M56" s="3">
        <v>46</v>
      </c>
      <c r="N56" s="1">
        <f t="shared" si="14"/>
        <v>-237952.45923225742</v>
      </c>
      <c r="O56" s="1">
        <f t="shared" si="1"/>
        <v>-271.717541206666</v>
      </c>
      <c r="P56" s="1">
        <f t="shared" si="8"/>
        <v>354441.63215164753</v>
      </c>
      <c r="Q56" s="1">
        <f t="shared" si="9"/>
        <v>135151.51065773342</v>
      </c>
      <c r="S56" s="3">
        <v>46</v>
      </c>
      <c r="T56" s="1">
        <f t="shared" si="15"/>
        <v>-236116.66666666622</v>
      </c>
      <c r="U56" s="1">
        <f t="shared" si="2"/>
        <v>-269.82055555555507</v>
      </c>
      <c r="V56" s="1">
        <f t="shared" si="10"/>
        <v>354441.63215164753</v>
      </c>
      <c r="W56" s="1">
        <f t="shared" si="11"/>
        <v>133103.41711643146</v>
      </c>
    </row>
    <row r="57" spans="1:23" x14ac:dyDescent="0.25">
      <c r="A57" s="3">
        <v>47</v>
      </c>
      <c r="B57" s="1">
        <f t="shared" si="12"/>
        <v>-220609.83804501846</v>
      </c>
      <c r="C57" s="1">
        <f t="shared" si="0"/>
        <v>-227.96349931318574</v>
      </c>
      <c r="D57" s="1">
        <f t="shared" si="3"/>
        <v>355475.42024542316</v>
      </c>
      <c r="E57" s="1">
        <f t="shared" si="4"/>
        <v>119169.21129288706</v>
      </c>
      <c r="G57" s="3">
        <v>47</v>
      </c>
      <c r="H57" s="1">
        <f t="shared" si="13"/>
        <v>-215622.22222222283</v>
      </c>
      <c r="I57" s="1">
        <f t="shared" si="5"/>
        <v>-222.80962962963022</v>
      </c>
      <c r="J57" s="1">
        <f t="shared" si="6"/>
        <v>355475.42024542316</v>
      </c>
      <c r="K57" s="1">
        <f t="shared" si="7"/>
        <v>113589.37078225109</v>
      </c>
      <c r="M57" s="3">
        <v>47</v>
      </c>
      <c r="N57" s="1">
        <f t="shared" si="14"/>
        <v>-237728.68926688191</v>
      </c>
      <c r="O57" s="1">
        <f t="shared" si="1"/>
        <v>-271.48631224244463</v>
      </c>
      <c r="P57" s="1">
        <f t="shared" si="8"/>
        <v>355475.42024542316</v>
      </c>
      <c r="Q57" s="1">
        <f t="shared" si="9"/>
        <v>136944.40696332138</v>
      </c>
      <c r="S57" s="3">
        <v>47</v>
      </c>
      <c r="T57" s="1">
        <f t="shared" si="15"/>
        <v>-235858.33333333288</v>
      </c>
      <c r="U57" s="1">
        <f t="shared" si="2"/>
        <v>-269.55361111111063</v>
      </c>
      <c r="V57" s="1">
        <f t="shared" si="10"/>
        <v>355475.42024542316</v>
      </c>
      <c r="W57" s="1">
        <f t="shared" si="11"/>
        <v>134851.96677183287</v>
      </c>
    </row>
    <row r="58" spans="1:23" x14ac:dyDescent="0.25">
      <c r="A58" s="3">
        <v>48</v>
      </c>
      <c r="B58" s="1">
        <f t="shared" si="12"/>
        <v>-220012.5015267792</v>
      </c>
      <c r="C58" s="1">
        <f t="shared" si="0"/>
        <v>-227.34625157767184</v>
      </c>
      <c r="D58" s="1">
        <f t="shared" si="3"/>
        <v>356512.22355447232</v>
      </c>
      <c r="E58" s="1">
        <f t="shared" si="4"/>
        <v>120539.06500787644</v>
      </c>
      <c r="G58" s="3">
        <v>48</v>
      </c>
      <c r="H58" s="1">
        <f t="shared" si="13"/>
        <v>-214933.33333333395</v>
      </c>
      <c r="I58" s="1">
        <f t="shared" si="5"/>
        <v>-222.09777777777842</v>
      </c>
      <c r="J58" s="1">
        <f t="shared" si="6"/>
        <v>356512.22355447232</v>
      </c>
      <c r="K58" s="1">
        <f t="shared" si="7"/>
        <v>114840.9887784809</v>
      </c>
      <c r="M58" s="3">
        <v>48</v>
      </c>
      <c r="N58" s="1">
        <f t="shared" si="14"/>
        <v>-237504.68807254219</v>
      </c>
      <c r="O58" s="1">
        <f t="shared" si="1"/>
        <v>-271.25484434162695</v>
      </c>
      <c r="P58" s="1">
        <f t="shared" si="8"/>
        <v>356512.22355447232</v>
      </c>
      <c r="Q58" s="1">
        <f t="shared" si="9"/>
        <v>138747.76183069192</v>
      </c>
      <c r="S58" s="3">
        <v>48</v>
      </c>
      <c r="T58" s="1">
        <f t="shared" si="15"/>
        <v>-235599.99999999953</v>
      </c>
      <c r="U58" s="1">
        <f t="shared" si="2"/>
        <v>-269.28666666666618</v>
      </c>
      <c r="V58" s="1">
        <f t="shared" si="10"/>
        <v>356512.22355447232</v>
      </c>
      <c r="W58" s="1">
        <f t="shared" si="11"/>
        <v>136610.98324466858</v>
      </c>
    </row>
    <row r="59" spans="1:23" x14ac:dyDescent="0.25">
      <c r="A59" s="3">
        <v>49</v>
      </c>
      <c r="B59" s="1">
        <f t="shared" si="12"/>
        <v>-219414.54776080442</v>
      </c>
      <c r="C59" s="1">
        <f t="shared" si="0"/>
        <v>-226.72836601949788</v>
      </c>
      <c r="D59" s="1">
        <f t="shared" si="3"/>
        <v>357552.05087317288</v>
      </c>
      <c r="E59" s="1">
        <f t="shared" si="4"/>
        <v>121916.90953620327</v>
      </c>
      <c r="G59" s="3">
        <v>49</v>
      </c>
      <c r="H59" s="1">
        <f t="shared" si="13"/>
        <v>-214244.44444444508</v>
      </c>
      <c r="I59" s="1">
        <f t="shared" si="5"/>
        <v>-221.38592592592659</v>
      </c>
      <c r="J59" s="1">
        <f t="shared" si="6"/>
        <v>357552.05087317288</v>
      </c>
      <c r="K59" s="1">
        <f t="shared" si="7"/>
        <v>116100.61973154054</v>
      </c>
      <c r="M59" s="3">
        <v>49</v>
      </c>
      <c r="N59" s="1">
        <f t="shared" si="14"/>
        <v>-237280.45541030166</v>
      </c>
      <c r="O59" s="1">
        <f t="shared" si="1"/>
        <v>-271.0231372573117</v>
      </c>
      <c r="P59" s="1">
        <f t="shared" si="8"/>
        <v>357552.05087317288</v>
      </c>
      <c r="Q59" s="1">
        <f t="shared" si="9"/>
        <v>140561.63626812212</v>
      </c>
      <c r="S59" s="3">
        <v>49</v>
      </c>
      <c r="T59" s="1">
        <f t="shared" si="15"/>
        <v>-235341.66666666619</v>
      </c>
      <c r="U59" s="1">
        <f t="shared" si="2"/>
        <v>-269.01972222222173</v>
      </c>
      <c r="V59" s="1">
        <f t="shared" si="10"/>
        <v>357552.05087317288</v>
      </c>
      <c r="W59" s="1">
        <f t="shared" si="11"/>
        <v>138380.52759137357</v>
      </c>
    </row>
    <row r="60" spans="1:23" x14ac:dyDescent="0.25">
      <c r="A60" s="3">
        <v>50</v>
      </c>
      <c r="B60" s="1">
        <f t="shared" si="12"/>
        <v>-218815.97610927146</v>
      </c>
      <c r="C60" s="1">
        <f t="shared" si="0"/>
        <v>-226.10984197958052</v>
      </c>
      <c r="D60" s="1">
        <f t="shared" si="3"/>
        <v>358594.91102155298</v>
      </c>
      <c r="E60" s="1">
        <f t="shared" si="4"/>
        <v>123302.79149094532</v>
      </c>
      <c r="G60" s="3">
        <v>50</v>
      </c>
      <c r="H60" s="1">
        <f t="shared" si="13"/>
        <v>-213555.5555555562</v>
      </c>
      <c r="I60" s="1">
        <f t="shared" si="5"/>
        <v>-220.67407407407472</v>
      </c>
      <c r="J60" s="1">
        <f t="shared" si="6"/>
        <v>358594.91102155298</v>
      </c>
      <c r="K60" s="1">
        <f t="shared" si="7"/>
        <v>117368.31038367822</v>
      </c>
      <c r="M60" s="3">
        <v>50</v>
      </c>
      <c r="N60" s="1">
        <f t="shared" si="14"/>
        <v>-237055.99104097681</v>
      </c>
      <c r="O60" s="1">
        <f t="shared" si="1"/>
        <v>-270.79119074234268</v>
      </c>
      <c r="P60" s="1">
        <f t="shared" si="8"/>
        <v>358594.91102155298</v>
      </c>
      <c r="Q60" s="1">
        <f t="shared" si="9"/>
        <v>142386.09163977066</v>
      </c>
      <c r="S60" s="3">
        <v>50</v>
      </c>
      <c r="T60" s="1">
        <f t="shared" si="15"/>
        <v>-235083.33333333285</v>
      </c>
      <c r="U60" s="1">
        <f t="shared" si="2"/>
        <v>-268.75277777777728</v>
      </c>
      <c r="V60" s="1">
        <f t="shared" si="10"/>
        <v>358594.91102155298</v>
      </c>
      <c r="W60" s="1">
        <f t="shared" si="11"/>
        <v>140160.66122454545</v>
      </c>
    </row>
    <row r="61" spans="1:23" x14ac:dyDescent="0.25">
      <c r="A61" s="3">
        <v>51</v>
      </c>
      <c r="B61" s="1">
        <f t="shared" si="12"/>
        <v>-218216.78593369859</v>
      </c>
      <c r="C61" s="1">
        <f t="shared" si="0"/>
        <v>-225.49067879815519</v>
      </c>
      <c r="D61" s="1">
        <f t="shared" si="3"/>
        <v>359640.81284536584</v>
      </c>
      <c r="E61" s="1">
        <f t="shared" si="4"/>
        <v>124696.75775709005</v>
      </c>
      <c r="G61" s="3">
        <v>51</v>
      </c>
      <c r="H61" s="1">
        <f t="shared" si="13"/>
        <v>-212866.66666666733</v>
      </c>
      <c r="I61" s="1">
        <f t="shared" si="5"/>
        <v>-219.96222222222289</v>
      </c>
      <c r="J61" s="1">
        <f t="shared" si="6"/>
        <v>359640.81284536584</v>
      </c>
      <c r="K61" s="1">
        <f t="shared" si="7"/>
        <v>118644.10774980523</v>
      </c>
      <c r="M61" s="3">
        <v>51</v>
      </c>
      <c r="N61" s="1">
        <f t="shared" si="14"/>
        <v>-236831.29472513698</v>
      </c>
      <c r="O61" s="1">
        <f t="shared" si="1"/>
        <v>-270.55900454930821</v>
      </c>
      <c r="P61" s="1">
        <f t="shared" si="8"/>
        <v>359640.81284536584</v>
      </c>
      <c r="Q61" s="1">
        <f t="shared" si="9"/>
        <v>144221.18966775382</v>
      </c>
      <c r="S61" s="3">
        <v>51</v>
      </c>
      <c r="T61" s="1">
        <f t="shared" si="15"/>
        <v>-234824.99999999951</v>
      </c>
      <c r="U61" s="1">
        <f t="shared" si="2"/>
        <v>-268.48583333333283</v>
      </c>
      <c r="V61" s="1">
        <f t="shared" si="10"/>
        <v>359640.81284536584</v>
      </c>
      <c r="W61" s="1">
        <f t="shared" si="11"/>
        <v>141951.44591502193</v>
      </c>
    </row>
    <row r="62" spans="1:23" x14ac:dyDescent="0.25">
      <c r="A62" s="3">
        <v>52</v>
      </c>
      <c r="B62" s="1">
        <f t="shared" si="12"/>
        <v>-217616.97659494428</v>
      </c>
      <c r="C62" s="1">
        <f t="shared" si="0"/>
        <v>-224.87087581477576</v>
      </c>
      <c r="D62" s="1">
        <f t="shared" si="3"/>
        <v>360689.76521616481</v>
      </c>
      <c r="E62" s="1">
        <f t="shared" si="4"/>
        <v>126098.85549312062</v>
      </c>
      <c r="G62" s="3">
        <v>52</v>
      </c>
      <c r="H62" s="1">
        <f t="shared" si="13"/>
        <v>-212177.77777777845</v>
      </c>
      <c r="I62" s="1">
        <f t="shared" si="5"/>
        <v>-219.25037037037103</v>
      </c>
      <c r="J62" s="1">
        <f t="shared" si="6"/>
        <v>360689.76521616481</v>
      </c>
      <c r="K62" s="1">
        <f t="shared" si="7"/>
        <v>119928.05911908651</v>
      </c>
      <c r="M62" s="3">
        <v>52</v>
      </c>
      <c r="N62" s="1">
        <f t="shared" si="14"/>
        <v>-236606.36622310412</v>
      </c>
      <c r="O62" s="1">
        <f t="shared" si="1"/>
        <v>-270.32657843054091</v>
      </c>
      <c r="P62" s="1">
        <f t="shared" si="8"/>
        <v>360689.76521616481</v>
      </c>
      <c r="Q62" s="1">
        <f t="shared" si="9"/>
        <v>146066.99243423354</v>
      </c>
      <c r="S62" s="3">
        <v>52</v>
      </c>
      <c r="T62" s="1">
        <f t="shared" si="15"/>
        <v>-234566.66666666616</v>
      </c>
      <c r="U62" s="1">
        <f t="shared" si="2"/>
        <v>-268.21888888888839</v>
      </c>
      <c r="V62" s="1">
        <f t="shared" si="10"/>
        <v>360689.76521616481</v>
      </c>
      <c r="W62" s="1">
        <f t="shared" si="11"/>
        <v>143752.94379397065</v>
      </c>
    </row>
    <row r="63" spans="1:23" x14ac:dyDescent="0.25">
      <c r="A63" s="3">
        <v>53</v>
      </c>
      <c r="B63" s="1">
        <f t="shared" si="12"/>
        <v>-217016.54745320661</v>
      </c>
      <c r="C63" s="1">
        <f t="shared" si="0"/>
        <v>-224.25043236831348</v>
      </c>
      <c r="D63" s="1">
        <f t="shared" si="3"/>
        <v>361741.77703137865</v>
      </c>
      <c r="E63" s="1">
        <f t="shared" si="4"/>
        <v>127509.13213261135</v>
      </c>
      <c r="G63" s="3">
        <v>53</v>
      </c>
      <c r="H63" s="1">
        <f t="shared" si="13"/>
        <v>-211488.88888888957</v>
      </c>
      <c r="I63" s="1">
        <f t="shared" si="5"/>
        <v>-218.53851851851923</v>
      </c>
      <c r="J63" s="1">
        <f t="shared" si="6"/>
        <v>361741.77703137865</v>
      </c>
      <c r="K63" s="1">
        <f t="shared" si="7"/>
        <v>121220.21205654045</v>
      </c>
      <c r="M63" s="3">
        <v>53</v>
      </c>
      <c r="N63" s="1">
        <f t="shared" si="14"/>
        <v>-236381.2052949525</v>
      </c>
      <c r="O63" s="1">
        <f t="shared" si="1"/>
        <v>-270.09391213811756</v>
      </c>
      <c r="P63" s="1">
        <f t="shared" si="8"/>
        <v>361741.77703137865</v>
      </c>
      <c r="Q63" s="1">
        <f t="shared" si="9"/>
        <v>147923.56238351774</v>
      </c>
      <c r="S63" s="3">
        <v>53</v>
      </c>
      <c r="T63" s="1">
        <f t="shared" si="15"/>
        <v>-234308.33333333282</v>
      </c>
      <c r="U63" s="1">
        <f t="shared" si="2"/>
        <v>-267.95194444444394</v>
      </c>
      <c r="V63" s="1">
        <f t="shared" si="10"/>
        <v>361741.77703137865</v>
      </c>
      <c r="W63" s="1">
        <f t="shared" si="11"/>
        <v>145565.21735499104</v>
      </c>
    </row>
    <row r="64" spans="1:23" x14ac:dyDescent="0.25">
      <c r="A64" s="3">
        <v>54</v>
      </c>
      <c r="B64" s="1">
        <f t="shared" si="12"/>
        <v>-216415.49786802247</v>
      </c>
      <c r="C64" s="1">
        <f t="shared" si="0"/>
        <v>-223.62934779695652</v>
      </c>
      <c r="D64" s="1">
        <f t="shared" si="3"/>
        <v>362796.85721438687</v>
      </c>
      <c r="E64" s="1">
        <f t="shared" si="4"/>
        <v>128927.63538583246</v>
      </c>
      <c r="G64" s="3">
        <v>54</v>
      </c>
      <c r="H64" s="1">
        <f t="shared" si="13"/>
        <v>-210800.0000000007</v>
      </c>
      <c r="I64" s="1">
        <f t="shared" si="5"/>
        <v>-217.82666666666739</v>
      </c>
      <c r="J64" s="1">
        <f t="shared" si="6"/>
        <v>362796.85721438687</v>
      </c>
      <c r="K64" s="1">
        <f t="shared" si="7"/>
        <v>122520.61440464805</v>
      </c>
      <c r="M64" s="3">
        <v>54</v>
      </c>
      <c r="N64" s="1">
        <f t="shared" si="14"/>
        <v>-236155.81170050844</v>
      </c>
      <c r="O64" s="1">
        <f t="shared" si="1"/>
        <v>-269.86100542385873</v>
      </c>
      <c r="P64" s="1">
        <f t="shared" si="8"/>
        <v>362796.85721438687</v>
      </c>
      <c r="Q64" s="1">
        <f t="shared" si="9"/>
        <v>149790.96232417275</v>
      </c>
      <c r="S64" s="3">
        <v>54</v>
      </c>
      <c r="T64" s="1">
        <f t="shared" si="15"/>
        <v>-234049.99999999948</v>
      </c>
      <c r="U64" s="1">
        <f t="shared" si="2"/>
        <v>-267.68499999999943</v>
      </c>
      <c r="V64" s="1">
        <f t="shared" si="10"/>
        <v>362796.85721438687</v>
      </c>
      <c r="W64" s="1">
        <f t="shared" si="11"/>
        <v>147388.32945622847</v>
      </c>
    </row>
    <row r="65" spans="1:23" x14ac:dyDescent="0.25">
      <c r="A65" s="3">
        <v>55</v>
      </c>
      <c r="B65" s="1">
        <f t="shared" si="12"/>
        <v>-215813.82719826698</v>
      </c>
      <c r="C65" s="1">
        <f t="shared" si="0"/>
        <v>-223.00762143820921</v>
      </c>
      <c r="D65" s="1">
        <f t="shared" si="3"/>
        <v>363855.01471459551</v>
      </c>
      <c r="E65" s="1">
        <f t="shared" si="4"/>
        <v>130354.41324136402</v>
      </c>
      <c r="G65" s="3">
        <v>55</v>
      </c>
      <c r="H65" s="1">
        <f t="shared" si="13"/>
        <v>-210111.11111111182</v>
      </c>
      <c r="I65" s="1">
        <f t="shared" si="5"/>
        <v>-217.11481481481553</v>
      </c>
      <c r="J65" s="1">
        <f t="shared" si="6"/>
        <v>363855.01471459551</v>
      </c>
      <c r="K65" s="1">
        <f t="shared" si="7"/>
        <v>123829.31428497145</v>
      </c>
      <c r="M65" s="3">
        <v>55</v>
      </c>
      <c r="N65" s="1">
        <f t="shared" si="14"/>
        <v>-235930.18519935012</v>
      </c>
      <c r="O65" s="1">
        <f t="shared" si="1"/>
        <v>-269.62785803932843</v>
      </c>
      <c r="P65" s="1">
        <f t="shared" si="8"/>
        <v>363855.01471459551</v>
      </c>
      <c r="Q65" s="1">
        <f t="shared" si="9"/>
        <v>151669.25543114825</v>
      </c>
      <c r="S65" s="3">
        <v>55</v>
      </c>
      <c r="T65" s="1">
        <f t="shared" si="15"/>
        <v>-233791.66666666613</v>
      </c>
      <c r="U65" s="1">
        <f t="shared" si="2"/>
        <v>-267.41805555555499</v>
      </c>
      <c r="V65" s="1">
        <f t="shared" si="10"/>
        <v>363855.01471459551</v>
      </c>
      <c r="W65" s="1">
        <f t="shared" si="11"/>
        <v>149222.34332250091</v>
      </c>
    </row>
    <row r="66" spans="1:23" x14ac:dyDescent="0.25">
      <c r="A66" s="3">
        <v>56</v>
      </c>
      <c r="B66" s="1">
        <f t="shared" si="12"/>
        <v>-215211.53480215275</v>
      </c>
      <c r="C66" s="1">
        <f t="shared" si="0"/>
        <v>-222.38525262889118</v>
      </c>
      <c r="D66" s="1">
        <f t="shared" si="3"/>
        <v>364916.25850751309</v>
      </c>
      <c r="E66" s="1">
        <f t="shared" si="4"/>
        <v>131789.51396771954</v>
      </c>
      <c r="G66" s="3">
        <v>56</v>
      </c>
      <c r="H66" s="1">
        <f t="shared" si="13"/>
        <v>-209422.22222222295</v>
      </c>
      <c r="I66" s="1">
        <f t="shared" si="5"/>
        <v>-216.4029629629637</v>
      </c>
      <c r="J66" s="1">
        <f t="shared" si="6"/>
        <v>364916.25850751309</v>
      </c>
      <c r="K66" s="1">
        <f t="shared" si="7"/>
        <v>125146.36009978193</v>
      </c>
      <c r="M66" s="3">
        <v>56</v>
      </c>
      <c r="N66" s="1">
        <f t="shared" si="14"/>
        <v>-235704.32555080729</v>
      </c>
      <c r="O66" s="1">
        <f t="shared" si="1"/>
        <v>-269.39446973583421</v>
      </c>
      <c r="P66" s="1">
        <f t="shared" si="8"/>
        <v>364916.25850751309</v>
      </c>
      <c r="Q66" s="1">
        <f t="shared" si="9"/>
        <v>153558.50524791447</v>
      </c>
      <c r="S66" s="3">
        <v>56</v>
      </c>
      <c r="T66" s="1">
        <f t="shared" si="15"/>
        <v>-233533.33333333279</v>
      </c>
      <c r="U66" s="1">
        <f t="shared" si="2"/>
        <v>-267.15111111111054</v>
      </c>
      <c r="V66" s="1">
        <f t="shared" si="10"/>
        <v>364916.25850751309</v>
      </c>
      <c r="W66" s="1">
        <f t="shared" si="11"/>
        <v>151067.32254743771</v>
      </c>
    </row>
    <row r="67" spans="1:23" x14ac:dyDescent="0.25">
      <c r="A67" s="3">
        <v>57</v>
      </c>
      <c r="B67" s="1">
        <f t="shared" si="12"/>
        <v>-214608.62003722918</v>
      </c>
      <c r="C67" s="1">
        <f t="shared" si="0"/>
        <v>-221.7622407051368</v>
      </c>
      <c r="D67" s="1">
        <f t="shared" si="3"/>
        <v>365980.59759482666</v>
      </c>
      <c r="E67" s="1">
        <f t="shared" si="4"/>
        <v>133232.98611497879</v>
      </c>
      <c r="G67" s="3">
        <v>57</v>
      </c>
      <c r="H67" s="1">
        <f t="shared" si="13"/>
        <v>-208733.33333333407</v>
      </c>
      <c r="I67" s="1">
        <f t="shared" si="5"/>
        <v>-215.69111111111184</v>
      </c>
      <c r="J67" s="1">
        <f t="shared" si="6"/>
        <v>365980.59759482666</v>
      </c>
      <c r="K67" s="1">
        <f t="shared" si="7"/>
        <v>126471.80053369733</v>
      </c>
      <c r="M67" s="3">
        <v>57</v>
      </c>
      <c r="N67" s="1">
        <f t="shared" si="14"/>
        <v>-235478.23251396095</v>
      </c>
      <c r="O67" s="1">
        <f t="shared" si="1"/>
        <v>-269.16084026442633</v>
      </c>
      <c r="P67" s="1">
        <f t="shared" si="8"/>
        <v>365980.59759482666</v>
      </c>
      <c r="Q67" s="1">
        <f t="shared" si="9"/>
        <v>155458.77568861181</v>
      </c>
      <c r="S67" s="3">
        <v>57</v>
      </c>
      <c r="T67" s="1">
        <f t="shared" si="15"/>
        <v>-233274.99999999945</v>
      </c>
      <c r="U67" s="1">
        <f t="shared" si="2"/>
        <v>-266.88416666666609</v>
      </c>
      <c r="V67" s="1">
        <f t="shared" si="10"/>
        <v>365980.59759482666</v>
      </c>
      <c r="W67" s="1">
        <f t="shared" si="11"/>
        <v>152923.33109563109</v>
      </c>
    </row>
    <row r="68" spans="1:23" x14ac:dyDescent="0.25">
      <c r="A68" s="3">
        <v>58</v>
      </c>
      <c r="B68" s="1">
        <f t="shared" si="12"/>
        <v>-214005.08226038187</v>
      </c>
      <c r="C68" s="1">
        <f t="shared" si="0"/>
        <v>-221.13858500239459</v>
      </c>
      <c r="D68" s="1">
        <f t="shared" si="3"/>
        <v>367048.04100447823</v>
      </c>
      <c r="E68" s="1">
        <f t="shared" si="4"/>
        <v>134684.87851643038</v>
      </c>
      <c r="G68" s="3">
        <v>58</v>
      </c>
      <c r="H68" s="1">
        <f t="shared" si="13"/>
        <v>-208044.44444444519</v>
      </c>
      <c r="I68" s="1">
        <f t="shared" si="5"/>
        <v>-214.97925925926003</v>
      </c>
      <c r="J68" s="1">
        <f t="shared" si="6"/>
        <v>367048.04100447823</v>
      </c>
      <c r="K68" s="1">
        <f t="shared" si="7"/>
        <v>127805.68455532909</v>
      </c>
      <c r="M68" s="3">
        <v>58</v>
      </c>
      <c r="N68" s="1">
        <f t="shared" si="14"/>
        <v>-235251.90584764321</v>
      </c>
      <c r="O68" s="1">
        <f t="shared" si="1"/>
        <v>-268.92696937589801</v>
      </c>
      <c r="P68" s="1">
        <f t="shared" si="8"/>
        <v>367048.04100447823</v>
      </c>
      <c r="Q68" s="1">
        <f t="shared" si="9"/>
        <v>157370.13104021322</v>
      </c>
      <c r="S68" s="3">
        <v>58</v>
      </c>
      <c r="T68" s="1">
        <f t="shared" si="15"/>
        <v>-233016.6666666661</v>
      </c>
      <c r="U68" s="1">
        <f t="shared" si="2"/>
        <v>-266.61722222222164</v>
      </c>
      <c r="V68" s="1">
        <f t="shared" si="10"/>
        <v>367048.04100447823</v>
      </c>
      <c r="W68" s="1">
        <f t="shared" si="11"/>
        <v>154790.43330480007</v>
      </c>
    </row>
    <row r="69" spans="1:23" x14ac:dyDescent="0.25">
      <c r="A69" s="3">
        <v>59</v>
      </c>
      <c r="B69" s="1">
        <f t="shared" si="12"/>
        <v>-213400.92082783181</v>
      </c>
      <c r="C69" s="1">
        <f t="shared" si="0"/>
        <v>-220.51428485542621</v>
      </c>
      <c r="D69" s="1">
        <f t="shared" si="3"/>
        <v>368118.5977907413</v>
      </c>
      <c r="E69" s="1">
        <f t="shared" si="4"/>
        <v>136145.2402902238</v>
      </c>
      <c r="G69" s="3">
        <v>59</v>
      </c>
      <c r="H69" s="1">
        <f t="shared" si="13"/>
        <v>-207355.55555555632</v>
      </c>
      <c r="I69" s="1">
        <f t="shared" si="5"/>
        <v>-214.2674074074082</v>
      </c>
      <c r="J69" s="1">
        <f t="shared" si="6"/>
        <v>368118.5977907413</v>
      </c>
      <c r="K69" s="1">
        <f t="shared" si="7"/>
        <v>129148.06141893889</v>
      </c>
      <c r="M69" s="3">
        <v>59</v>
      </c>
      <c r="N69" s="1">
        <f t="shared" si="14"/>
        <v>-235025.34531043694</v>
      </c>
      <c r="O69" s="1">
        <f t="shared" si="1"/>
        <v>-268.69285682078481</v>
      </c>
      <c r="P69" s="1">
        <f t="shared" si="8"/>
        <v>368118.5977907413</v>
      </c>
      <c r="Q69" s="1">
        <f t="shared" si="9"/>
        <v>159292.63596469897</v>
      </c>
      <c r="S69" s="3">
        <v>59</v>
      </c>
      <c r="T69" s="1">
        <f t="shared" si="15"/>
        <v>-232758.33333333276</v>
      </c>
      <c r="U69" s="1">
        <f t="shared" si="2"/>
        <v>-266.35027777777719</v>
      </c>
      <c r="V69" s="1">
        <f t="shared" si="10"/>
        <v>368118.5977907413</v>
      </c>
      <c r="W69" s="1">
        <f t="shared" si="11"/>
        <v>156668.69388796695</v>
      </c>
    </row>
    <row r="70" spans="1:23" x14ac:dyDescent="0.25">
      <c r="A70" s="3">
        <v>60</v>
      </c>
      <c r="B70" s="1">
        <f t="shared" si="12"/>
        <v>-212796.13509513478</v>
      </c>
      <c r="C70" s="1">
        <f t="shared" si="0"/>
        <v>-219.88933959830592</v>
      </c>
      <c r="D70" s="1">
        <f t="shared" si="3"/>
        <v>369192.27703429764</v>
      </c>
      <c r="E70" s="1">
        <f t="shared" si="4"/>
        <v>137614.12084103099</v>
      </c>
      <c r="G70" s="3">
        <v>60</v>
      </c>
      <c r="H70" s="1">
        <f t="shared" si="13"/>
        <v>-206666.66666666744</v>
      </c>
      <c r="I70" s="1">
        <f t="shared" si="5"/>
        <v>-213.55555555555634</v>
      </c>
      <c r="J70" s="1">
        <f t="shared" si="6"/>
        <v>369192.27703429764</v>
      </c>
      <c r="K70" s="1">
        <f t="shared" si="7"/>
        <v>130498.98066610492</v>
      </c>
      <c r="M70" s="3">
        <v>60</v>
      </c>
      <c r="N70" s="1">
        <f t="shared" si="14"/>
        <v>-234798.55066067557</v>
      </c>
      <c r="O70" s="1">
        <f t="shared" si="1"/>
        <v>-268.45850234936472</v>
      </c>
      <c r="P70" s="1">
        <f t="shared" si="8"/>
        <v>369192.27703429764</v>
      </c>
      <c r="Q70" s="1">
        <f t="shared" si="9"/>
        <v>161226.35550124422</v>
      </c>
      <c r="S70" s="3">
        <v>60</v>
      </c>
      <c r="T70" s="1">
        <f t="shared" si="15"/>
        <v>-232499.99999999942</v>
      </c>
      <c r="U70" s="1">
        <f t="shared" si="2"/>
        <v>-266.08333333333275</v>
      </c>
      <c r="V70" s="1">
        <f t="shared" si="10"/>
        <v>369192.27703429764</v>
      </c>
      <c r="W70" s="1">
        <f t="shared" si="11"/>
        <v>158558.17793564673</v>
      </c>
    </row>
    <row r="71" spans="1:23" x14ac:dyDescent="0.25">
      <c r="A71" s="3">
        <v>61</v>
      </c>
      <c r="B71" s="1">
        <f t="shared" si="12"/>
        <v>-212190.72441718064</v>
      </c>
      <c r="C71" s="1">
        <f t="shared" si="0"/>
        <v>-219.26374856441998</v>
      </c>
      <c r="D71" s="1">
        <f t="shared" si="3"/>
        <v>370269.08784231433</v>
      </c>
      <c r="E71" s="1">
        <f t="shared" si="4"/>
        <v>139091.5698617179</v>
      </c>
      <c r="G71" s="3">
        <v>61</v>
      </c>
      <c r="H71" s="1">
        <f t="shared" si="13"/>
        <v>-205977.77777777857</v>
      </c>
      <c r="I71" s="1">
        <f t="shared" si="5"/>
        <v>-212.84370370370451</v>
      </c>
      <c r="J71" s="1">
        <f t="shared" si="6"/>
        <v>370269.08784231433</v>
      </c>
      <c r="K71" s="1">
        <f t="shared" si="7"/>
        <v>131858.49212739797</v>
      </c>
      <c r="M71" s="3">
        <v>61</v>
      </c>
      <c r="N71" s="1">
        <f t="shared" si="14"/>
        <v>-234571.52165644275</v>
      </c>
      <c r="O71" s="1">
        <f t="shared" si="1"/>
        <v>-268.22390571165749</v>
      </c>
      <c r="P71" s="1">
        <f t="shared" si="8"/>
        <v>370269.08784231433</v>
      </c>
      <c r="Q71" s="1">
        <f t="shared" si="9"/>
        <v>163171.3550684193</v>
      </c>
      <c r="S71" s="3">
        <v>61</v>
      </c>
      <c r="T71" s="1">
        <f t="shared" si="15"/>
        <v>-232241.66666666607</v>
      </c>
      <c r="U71" s="1">
        <f t="shared" si="2"/>
        <v>-265.8163888888883</v>
      </c>
      <c r="V71" s="1">
        <f t="shared" si="10"/>
        <v>370269.08784231433</v>
      </c>
      <c r="W71" s="1">
        <f t="shared" si="11"/>
        <v>160458.95091804911</v>
      </c>
    </row>
    <row r="72" spans="1:23" x14ac:dyDescent="0.25">
      <c r="A72" s="3">
        <v>62</v>
      </c>
      <c r="B72" s="1">
        <f t="shared" si="12"/>
        <v>-211584.6881481926</v>
      </c>
      <c r="C72" s="1">
        <f t="shared" si="0"/>
        <v>-218.63751108646568</v>
      </c>
      <c r="D72" s="1">
        <f t="shared" si="3"/>
        <v>371349.0393485211</v>
      </c>
      <c r="E72" s="1">
        <f t="shared" si="4"/>
        <v>140577.63733502547</v>
      </c>
      <c r="G72" s="3">
        <v>62</v>
      </c>
      <c r="H72" s="1">
        <f t="shared" si="13"/>
        <v>-205288.88888888969</v>
      </c>
      <c r="I72" s="1">
        <f t="shared" si="5"/>
        <v>-212.1318518518527</v>
      </c>
      <c r="J72" s="1">
        <f t="shared" si="6"/>
        <v>371349.0393485211</v>
      </c>
      <c r="K72" s="1">
        <f t="shared" si="7"/>
        <v>133226.64592406707</v>
      </c>
      <c r="M72" s="3">
        <v>62</v>
      </c>
      <c r="N72" s="1">
        <f t="shared" si="14"/>
        <v>-234344.25805557225</v>
      </c>
      <c r="O72" s="1">
        <f t="shared" si="1"/>
        <v>-267.98906665742464</v>
      </c>
      <c r="P72" s="1">
        <f t="shared" si="8"/>
        <v>371349.0393485211</v>
      </c>
      <c r="Q72" s="1">
        <f t="shared" si="9"/>
        <v>165127.70046640292</v>
      </c>
      <c r="S72" s="3">
        <v>62</v>
      </c>
      <c r="T72" s="1">
        <f t="shared" si="15"/>
        <v>-231983.33333333273</v>
      </c>
      <c r="U72" s="1">
        <f t="shared" si="2"/>
        <v>-265.54944444444379</v>
      </c>
      <c r="V72" s="1">
        <f t="shared" si="10"/>
        <v>371349.0393485211</v>
      </c>
      <c r="W72" s="1">
        <f t="shared" si="11"/>
        <v>162371.07868729328</v>
      </c>
    </row>
    <row r="73" spans="1:23" x14ac:dyDescent="0.25">
      <c r="A73" s="3">
        <v>63</v>
      </c>
      <c r="B73" s="1">
        <f t="shared" si="12"/>
        <v>-210978.02564172662</v>
      </c>
      <c r="C73" s="1">
        <f t="shared" si="0"/>
        <v>-218.01062649645084</v>
      </c>
      <c r="D73" s="1">
        <f t="shared" si="3"/>
        <v>372432.14071328763</v>
      </c>
      <c r="E73" s="1">
        <f t="shared" si="4"/>
        <v>142072.37353526067</v>
      </c>
      <c r="G73" s="3">
        <v>63</v>
      </c>
      <c r="H73" s="1">
        <f t="shared" si="13"/>
        <v>-204600.00000000081</v>
      </c>
      <c r="I73" s="1">
        <f t="shared" si="5"/>
        <v>-211.42000000000084</v>
      </c>
      <c r="J73" s="1">
        <f t="shared" si="6"/>
        <v>372432.14071328763</v>
      </c>
      <c r="K73" s="1">
        <f t="shared" si="7"/>
        <v>134603.49246973524</v>
      </c>
      <c r="M73" s="3">
        <v>63</v>
      </c>
      <c r="N73" s="1">
        <f t="shared" si="14"/>
        <v>-234116.75961564752</v>
      </c>
      <c r="O73" s="1">
        <f t="shared" si="1"/>
        <v>-267.7539849361691</v>
      </c>
      <c r="P73" s="1">
        <f t="shared" si="8"/>
        <v>372432.14071328763</v>
      </c>
      <c r="Q73" s="1">
        <f t="shared" si="9"/>
        <v>167095.45787920812</v>
      </c>
      <c r="S73" s="3">
        <v>63</v>
      </c>
      <c r="T73" s="1">
        <f t="shared" si="15"/>
        <v>-231724.99999999939</v>
      </c>
      <c r="U73" s="1">
        <f t="shared" si="2"/>
        <v>-265.28249999999935</v>
      </c>
      <c r="V73" s="1">
        <f t="shared" si="10"/>
        <v>372432.14071328763</v>
      </c>
      <c r="W73" s="1">
        <f t="shared" si="11"/>
        <v>164294.62747963582</v>
      </c>
    </row>
    <row r="74" spans="1:23" x14ac:dyDescent="0.25">
      <c r="A74" s="3">
        <v>64</v>
      </c>
      <c r="B74" s="1">
        <f t="shared" si="12"/>
        <v>-210370.73625067063</v>
      </c>
      <c r="C74" s="1">
        <f t="shared" ref="C74:C137" si="16">B74*int_a_80/12</f>
        <v>-217.38309412569299</v>
      </c>
      <c r="D74" s="1">
        <f t="shared" si="3"/>
        <v>373518.40112370142</v>
      </c>
      <c r="E74" s="1">
        <f t="shared" si="4"/>
        <v>143575.82902999726</v>
      </c>
      <c r="G74" s="3">
        <v>64</v>
      </c>
      <c r="H74" s="1">
        <f t="shared" si="13"/>
        <v>-203911.11111111194</v>
      </c>
      <c r="I74" s="1">
        <f t="shared" si="5"/>
        <v>-210.70814814814901</v>
      </c>
      <c r="J74" s="1">
        <f t="shared" si="6"/>
        <v>373518.40112370142</v>
      </c>
      <c r="K74" s="1">
        <f t="shared" si="7"/>
        <v>135989.08247210502</v>
      </c>
      <c r="M74" s="3">
        <v>64</v>
      </c>
      <c r="N74" s="1">
        <f t="shared" si="14"/>
        <v>-233889.02609400151</v>
      </c>
      <c r="O74" s="1">
        <f t="shared" ref="O74:O137" si="17">(N74+P$2)*int_a_80/12-P$3</f>
        <v>-267.51866029713489</v>
      </c>
      <c r="P74" s="1">
        <f t="shared" si="8"/>
        <v>373518.40112370142</v>
      </c>
      <c r="Q74" s="1">
        <f t="shared" si="9"/>
        <v>169074.69387692134</v>
      </c>
      <c r="S74" s="3">
        <v>64</v>
      </c>
      <c r="T74" s="1">
        <f t="shared" si="15"/>
        <v>-231466.66666666605</v>
      </c>
      <c r="U74" s="1">
        <f t="shared" ref="U74:U137" si="18">(T74+V$2)*int_l_80/12-V$3</f>
        <v>-265.0155555555549</v>
      </c>
      <c r="V74" s="1">
        <f t="shared" si="10"/>
        <v>373518.40112370142</v>
      </c>
      <c r="W74" s="1">
        <f t="shared" si="11"/>
        <v>166229.66391771147</v>
      </c>
    </row>
    <row r="75" spans="1:23" x14ac:dyDescent="0.25">
      <c r="A75" s="3">
        <v>65</v>
      </c>
      <c r="B75" s="1">
        <f t="shared" si="12"/>
        <v>-209762.81932724387</v>
      </c>
      <c r="C75" s="1">
        <f t="shared" si="16"/>
        <v>-216.75491330481864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145088.05468178645</v>
      </c>
      <c r="G75" s="3">
        <v>65</v>
      </c>
      <c r="H75" s="1">
        <f t="shared" si="13"/>
        <v>-203222.22222222306</v>
      </c>
      <c r="I75" s="1">
        <f t="shared" ref="I75:I138" si="21">H75*int_l_80/12</f>
        <v>-209.99629629629715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137383.46693467378</v>
      </c>
      <c r="M75" s="3">
        <v>65</v>
      </c>
      <c r="N75" s="1">
        <f t="shared" si="14"/>
        <v>-233661.05724771647</v>
      </c>
      <c r="O75" s="1">
        <f t="shared" si="17"/>
        <v>-267.28309248930702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171065.47541795456</v>
      </c>
      <c r="S75" s="3">
        <v>65</v>
      </c>
      <c r="T75" s="1">
        <f t="shared" si="15"/>
        <v>-231208.3333333327</v>
      </c>
      <c r="U75" s="1">
        <f t="shared" si="18"/>
        <v>-264.74861111111045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168176.25501278701</v>
      </c>
    </row>
    <row r="76" spans="1:23" x14ac:dyDescent="0.25">
      <c r="A76" s="3">
        <v>66</v>
      </c>
      <c r="B76" s="1">
        <f t="shared" ref="B76:B139" si="28">B75+C$3+C75</f>
        <v>-209154.27422299623</v>
      </c>
      <c r="C76" s="1">
        <f t="shared" si="16"/>
        <v>-216.12608336376277</v>
      </c>
      <c r="D76" s="1">
        <f t="shared" si="19"/>
        <v>375700.43596387701</v>
      </c>
      <c r="E76" s="1">
        <f t="shared" si="20"/>
        <v>146609.10164987776</v>
      </c>
      <c r="G76" s="3">
        <v>66</v>
      </c>
      <c r="H76" s="1">
        <f t="shared" ref="H76:H139" si="29">H75+I$2/360</f>
        <v>-202533.33333333419</v>
      </c>
      <c r="I76" s="1">
        <f t="shared" si="21"/>
        <v>-209.28444444444531</v>
      </c>
      <c r="J76" s="1">
        <f t="shared" si="22"/>
        <v>375700.43596387701</v>
      </c>
      <c r="K76" s="1">
        <f t="shared" si="23"/>
        <v>138786.6971584594</v>
      </c>
      <c r="M76" s="3">
        <v>66</v>
      </c>
      <c r="N76" s="1">
        <f t="shared" ref="N76:N139" si="30">N75+O$3+(O75+P$3)</f>
        <v>-233432.85283362362</v>
      </c>
      <c r="O76" s="1">
        <f t="shared" si="17"/>
        <v>-267.04728126141106</v>
      </c>
      <c r="P76" s="1">
        <f t="shared" si="24"/>
        <v>375700.43596387701</v>
      </c>
      <c r="Q76" s="1">
        <f t="shared" si="25"/>
        <v>173067.86985131045</v>
      </c>
      <c r="S76" s="3">
        <v>66</v>
      </c>
      <c r="T76" s="1">
        <f t="shared" ref="T76:T139" si="31">T75+U$2/360</f>
        <v>-230949.99999999936</v>
      </c>
      <c r="U76" s="1">
        <f t="shared" si="18"/>
        <v>-264.481666666666</v>
      </c>
      <c r="V76" s="1">
        <f t="shared" si="26"/>
        <v>375700.43596387701</v>
      </c>
      <c r="W76" s="1">
        <f t="shared" si="27"/>
        <v>170134.46816702827</v>
      </c>
    </row>
    <row r="77" spans="1:23" x14ac:dyDescent="0.25">
      <c r="A77" s="3">
        <v>67</v>
      </c>
      <c r="B77" s="1">
        <f t="shared" si="28"/>
        <v>-208545.10028880753</v>
      </c>
      <c r="C77" s="1">
        <f t="shared" si="16"/>
        <v>-215.49660363176778</v>
      </c>
      <c r="D77" s="1">
        <f t="shared" si="19"/>
        <v>376796.22890210501</v>
      </c>
      <c r="E77" s="1">
        <f t="shared" si="20"/>
        <v>148139.02139194959</v>
      </c>
      <c r="G77" s="3">
        <v>67</v>
      </c>
      <c r="H77" s="1">
        <f t="shared" si="29"/>
        <v>-201844.44444444531</v>
      </c>
      <c r="I77" s="1">
        <f t="shared" si="21"/>
        <v>-208.57259259259351</v>
      </c>
      <c r="J77" s="1">
        <f t="shared" si="22"/>
        <v>376796.22890210501</v>
      </c>
      <c r="K77" s="1">
        <f t="shared" si="23"/>
        <v>140198.8247437356</v>
      </c>
      <c r="M77" s="3">
        <v>67</v>
      </c>
      <c r="N77" s="1">
        <f t="shared" si="30"/>
        <v>-233204.41260830287</v>
      </c>
      <c r="O77" s="1">
        <f t="shared" si="17"/>
        <v>-266.81122636191299</v>
      </c>
      <c r="P77" s="1">
        <f t="shared" si="24"/>
        <v>376796.22890210501</v>
      </c>
      <c r="Q77" s="1">
        <f t="shared" si="25"/>
        <v>175081.94491886091</v>
      </c>
      <c r="S77" s="3">
        <v>67</v>
      </c>
      <c r="T77" s="1">
        <f t="shared" si="31"/>
        <v>-230691.66666666602</v>
      </c>
      <c r="U77" s="1">
        <f t="shared" si="18"/>
        <v>-264.21472222222155</v>
      </c>
      <c r="V77" s="1">
        <f t="shared" si="26"/>
        <v>376796.22890210501</v>
      </c>
      <c r="W77" s="1">
        <f t="shared" si="27"/>
        <v>172104.3711757804</v>
      </c>
    </row>
    <row r="78" spans="1:23" x14ac:dyDescent="0.25">
      <c r="A78" s="3">
        <v>68</v>
      </c>
      <c r="B78" s="1">
        <f t="shared" si="28"/>
        <v>-207935.29687488684</v>
      </c>
      <c r="C78" s="1">
        <f t="shared" si="16"/>
        <v>-214.86647343738306</v>
      </c>
      <c r="D78" s="1">
        <f t="shared" si="19"/>
        <v>377895.21790306951</v>
      </c>
      <c r="E78" s="1">
        <f t="shared" si="20"/>
        <v>149677.86566585017</v>
      </c>
      <c r="G78" s="3">
        <v>68</v>
      </c>
      <c r="H78" s="1">
        <f t="shared" si="29"/>
        <v>-201155.55555555644</v>
      </c>
      <c r="I78" s="1">
        <f t="shared" si="21"/>
        <v>-207.86074074074165</v>
      </c>
      <c r="J78" s="1">
        <f t="shared" si="22"/>
        <v>377895.21790306951</v>
      </c>
      <c r="K78" s="1">
        <f t="shared" si="23"/>
        <v>141619.90159177777</v>
      </c>
      <c r="M78" s="3">
        <v>68</v>
      </c>
      <c r="N78" s="1">
        <f t="shared" si="30"/>
        <v>-232975.73632808262</v>
      </c>
      <c r="O78" s="1">
        <f t="shared" si="17"/>
        <v>-266.57492753901869</v>
      </c>
      <c r="P78" s="1">
        <f t="shared" si="24"/>
        <v>377895.21790306951</v>
      </c>
      <c r="Q78" s="1">
        <f t="shared" si="25"/>
        <v>177107.76875763878</v>
      </c>
      <c r="S78" s="3">
        <v>68</v>
      </c>
      <c r="T78" s="1">
        <f t="shared" si="31"/>
        <v>-230433.33333333267</v>
      </c>
      <c r="U78" s="1">
        <f t="shared" si="18"/>
        <v>-263.94777777777711</v>
      </c>
      <c r="V78" s="1">
        <f t="shared" si="26"/>
        <v>377895.21790306951</v>
      </c>
      <c r="W78" s="1">
        <f t="shared" si="27"/>
        <v>174086.03222986133</v>
      </c>
    </row>
    <row r="79" spans="1:23" x14ac:dyDescent="0.25">
      <c r="A79" s="3">
        <v>69</v>
      </c>
      <c r="B79" s="1">
        <f t="shared" si="28"/>
        <v>-207324.86333077177</v>
      </c>
      <c r="C79" s="1">
        <f t="shared" si="16"/>
        <v>-214.23569210846415</v>
      </c>
      <c r="D79" s="1">
        <f t="shared" si="19"/>
        <v>378997.41228862014</v>
      </c>
      <c r="E79" s="1">
        <f t="shared" si="20"/>
        <v>151225.6865313485</v>
      </c>
      <c r="G79" s="3">
        <v>69</v>
      </c>
      <c r="H79" s="1">
        <f t="shared" si="29"/>
        <v>-200466.66666666756</v>
      </c>
      <c r="I79" s="1">
        <f t="shared" si="21"/>
        <v>-207.14888888888981</v>
      </c>
      <c r="J79" s="1">
        <f t="shared" si="22"/>
        <v>378997.41228862014</v>
      </c>
      <c r="K79" s="1">
        <f t="shared" si="23"/>
        <v>143049.97990661871</v>
      </c>
      <c r="M79" s="3">
        <v>69</v>
      </c>
      <c r="N79" s="1">
        <f t="shared" si="30"/>
        <v>-232746.82374903947</v>
      </c>
      <c r="O79" s="1">
        <f t="shared" si="17"/>
        <v>-266.3383845406741</v>
      </c>
      <c r="P79" s="1">
        <f t="shared" si="24"/>
        <v>378997.41228862014</v>
      </c>
      <c r="Q79" s="1">
        <f t="shared" si="25"/>
        <v>179145.40990214286</v>
      </c>
      <c r="S79" s="3">
        <v>69</v>
      </c>
      <c r="T79" s="1">
        <f t="shared" si="31"/>
        <v>-230174.99999999933</v>
      </c>
      <c r="U79" s="1">
        <f t="shared" si="18"/>
        <v>-263.68083333333266</v>
      </c>
      <c r="V79" s="1">
        <f t="shared" si="26"/>
        <v>378997.41228862014</v>
      </c>
      <c r="W79" s="1">
        <f t="shared" si="27"/>
        <v>176079.51991786883</v>
      </c>
    </row>
    <row r="80" spans="1:23" x14ac:dyDescent="0.25">
      <c r="A80" s="3">
        <v>70</v>
      </c>
      <c r="B80" s="1">
        <f t="shared" si="28"/>
        <v>-206713.79900532778</v>
      </c>
      <c r="C80" s="1">
        <f t="shared" si="16"/>
        <v>-213.60425897217203</v>
      </c>
      <c r="D80" s="1">
        <f t="shared" si="19"/>
        <v>380102.8214077953</v>
      </c>
      <c r="E80" s="1">
        <f t="shared" si="20"/>
        <v>152782.5363518956</v>
      </c>
      <c r="G80" s="3">
        <v>70</v>
      </c>
      <c r="H80" s="1">
        <f t="shared" si="29"/>
        <v>-199777.77777777868</v>
      </c>
      <c r="I80" s="1">
        <f t="shared" si="21"/>
        <v>-206.43703703703795</v>
      </c>
      <c r="J80" s="1">
        <f t="shared" si="22"/>
        <v>380102.8214077953</v>
      </c>
      <c r="K80" s="1">
        <f t="shared" si="23"/>
        <v>144489.11219681473</v>
      </c>
      <c r="M80" s="3">
        <v>70</v>
      </c>
      <c r="N80" s="1">
        <f t="shared" si="30"/>
        <v>-232517.67462699796</v>
      </c>
      <c r="O80" s="1">
        <f t="shared" si="17"/>
        <v>-266.10159711456458</v>
      </c>
      <c r="P80" s="1">
        <f t="shared" si="24"/>
        <v>380102.8214077953</v>
      </c>
      <c r="Q80" s="1">
        <f t="shared" si="25"/>
        <v>181194.93728665652</v>
      </c>
      <c r="S80" s="3">
        <v>70</v>
      </c>
      <c r="T80" s="1">
        <f t="shared" si="31"/>
        <v>-229916.66666666599</v>
      </c>
      <c r="U80" s="1">
        <f t="shared" si="18"/>
        <v>-263.41388888888821</v>
      </c>
      <c r="V80" s="1">
        <f t="shared" si="26"/>
        <v>380102.8214077953</v>
      </c>
      <c r="W80" s="1">
        <f t="shared" si="27"/>
        <v>178084.90322850083</v>
      </c>
    </row>
    <row r="81" spans="1:23" x14ac:dyDescent="0.25">
      <c r="A81" s="3">
        <v>71</v>
      </c>
      <c r="B81" s="1">
        <f t="shared" si="28"/>
        <v>-206102.10324674749</v>
      </c>
      <c r="C81" s="1">
        <f t="shared" si="16"/>
        <v>-212.9721733549724</v>
      </c>
      <c r="D81" s="1">
        <f t="shared" si="19"/>
        <v>381211.45463690138</v>
      </c>
      <c r="E81" s="1">
        <f t="shared" si="20"/>
        <v>154348.46779639588</v>
      </c>
      <c r="G81" s="3">
        <v>71</v>
      </c>
      <c r="H81" s="1">
        <f t="shared" si="29"/>
        <v>-199088.88888888981</v>
      </c>
      <c r="I81" s="1">
        <f t="shared" si="21"/>
        <v>-205.72518518518612</v>
      </c>
      <c r="J81" s="1">
        <f t="shared" si="22"/>
        <v>381211.45463690138</v>
      </c>
      <c r="K81" s="1">
        <f t="shared" si="23"/>
        <v>145937.3512772221</v>
      </c>
      <c r="M81" s="3">
        <v>71</v>
      </c>
      <c r="N81" s="1">
        <f t="shared" si="30"/>
        <v>-232288.28871753035</v>
      </c>
      <c r="O81" s="1">
        <f t="shared" si="17"/>
        <v>-265.86456500811471</v>
      </c>
      <c r="P81" s="1">
        <f t="shared" si="24"/>
        <v>381211.45463690138</v>
      </c>
      <c r="Q81" s="1">
        <f t="shared" si="25"/>
        <v>183256.42024757987</v>
      </c>
      <c r="S81" s="3">
        <v>71</v>
      </c>
      <c r="T81" s="1">
        <f t="shared" si="31"/>
        <v>-229658.33333333264</v>
      </c>
      <c r="U81" s="1">
        <f t="shared" si="18"/>
        <v>-263.14694444444376</v>
      </c>
      <c r="V81" s="1">
        <f t="shared" si="26"/>
        <v>381211.45463690138</v>
      </c>
      <c r="W81" s="1">
        <f t="shared" si="27"/>
        <v>180102.2515528893</v>
      </c>
    </row>
    <row r="82" spans="1:23" x14ac:dyDescent="0.25">
      <c r="A82" s="3">
        <v>72</v>
      </c>
      <c r="B82" s="1">
        <f t="shared" si="28"/>
        <v>-205489.77540255</v>
      </c>
      <c r="C82" s="1">
        <f t="shared" si="16"/>
        <v>-212.33943458263499</v>
      </c>
      <c r="D82" s="1">
        <f t="shared" si="19"/>
        <v>382323.32137959235</v>
      </c>
      <c r="E82" s="1">
        <f t="shared" si="20"/>
        <v>155923.53384098908</v>
      </c>
      <c r="G82" s="3">
        <v>72</v>
      </c>
      <c r="H82" s="1">
        <f t="shared" si="29"/>
        <v>-198400.00000000093</v>
      </c>
      <c r="I82" s="1">
        <f t="shared" si="21"/>
        <v>-205.01333333333432</v>
      </c>
      <c r="J82" s="1">
        <f t="shared" si="22"/>
        <v>382323.32137959235</v>
      </c>
      <c r="K82" s="1">
        <f t="shared" si="23"/>
        <v>147394.7502707837</v>
      </c>
      <c r="M82" s="3">
        <v>72</v>
      </c>
      <c r="N82" s="1">
        <f t="shared" si="30"/>
        <v>-232058.66577595629</v>
      </c>
      <c r="O82" s="1">
        <f t="shared" si="17"/>
        <v>-265.62728796848819</v>
      </c>
      <c r="P82" s="1">
        <f t="shared" si="24"/>
        <v>382323.32137959235</v>
      </c>
      <c r="Q82" s="1">
        <f t="shared" si="25"/>
        <v>185329.92852577526</v>
      </c>
      <c r="S82" s="3">
        <v>72</v>
      </c>
      <c r="T82" s="1">
        <f t="shared" si="31"/>
        <v>-229399.9999999993</v>
      </c>
      <c r="U82" s="1">
        <f t="shared" si="18"/>
        <v>-262.87999999999926</v>
      </c>
      <c r="V82" s="1">
        <f t="shared" si="26"/>
        <v>382323.32137959235</v>
      </c>
      <c r="W82" s="1">
        <f t="shared" si="27"/>
        <v>182131.6346869478</v>
      </c>
    </row>
    <row r="83" spans="1:23" x14ac:dyDescent="0.25">
      <c r="A83" s="3">
        <v>73</v>
      </c>
      <c r="B83" s="1">
        <f t="shared" si="28"/>
        <v>-204876.81481958018</v>
      </c>
      <c r="C83" s="1">
        <f t="shared" si="16"/>
        <v>-211.70604198023284</v>
      </c>
      <c r="D83" s="1">
        <f t="shared" si="19"/>
        <v>383438.4310669495</v>
      </c>
      <c r="E83" s="1">
        <f t="shared" si="20"/>
        <v>157507.78777084241</v>
      </c>
      <c r="G83" s="3">
        <v>73</v>
      </c>
      <c r="H83" s="1">
        <f t="shared" si="29"/>
        <v>-197711.11111111206</v>
      </c>
      <c r="I83" s="1">
        <f t="shared" si="21"/>
        <v>-204.30148148148245</v>
      </c>
      <c r="J83" s="1">
        <f t="shared" si="22"/>
        <v>383438.4310669495</v>
      </c>
      <c r="K83" s="1">
        <f t="shared" si="23"/>
        <v>148861.36261032624</v>
      </c>
      <c r="M83" s="3">
        <v>73</v>
      </c>
      <c r="N83" s="1">
        <f t="shared" si="30"/>
        <v>-231828.80555734262</v>
      </c>
      <c r="O83" s="1">
        <f t="shared" si="17"/>
        <v>-265.38976574258737</v>
      </c>
      <c r="P83" s="1">
        <f t="shared" si="24"/>
        <v>383438.4310669495</v>
      </c>
      <c r="Q83" s="1">
        <f t="shared" si="25"/>
        <v>187415.53226892679</v>
      </c>
      <c r="S83" s="3">
        <v>73</v>
      </c>
      <c r="T83" s="1">
        <f t="shared" si="31"/>
        <v>-229141.66666666596</v>
      </c>
      <c r="U83" s="1">
        <f t="shared" si="18"/>
        <v>-262.61305555555481</v>
      </c>
      <c r="V83" s="1">
        <f t="shared" si="26"/>
        <v>383438.4310669495</v>
      </c>
      <c r="W83" s="1">
        <f t="shared" si="27"/>
        <v>184173.12283373278</v>
      </c>
    </row>
    <row r="84" spans="1:23" x14ac:dyDescent="0.25">
      <c r="A84" s="3">
        <v>74</v>
      </c>
      <c r="B84" s="1">
        <f t="shared" si="28"/>
        <v>-204263.22084400797</v>
      </c>
      <c r="C84" s="1">
        <f t="shared" si="16"/>
        <v>-211.07199487214154</v>
      </c>
      <c r="D84" s="1">
        <f t="shared" si="19"/>
        <v>384556.79315756145</v>
      </c>
      <c r="E84" s="1">
        <f t="shared" si="20"/>
        <v>159101.28318195321</v>
      </c>
      <c r="G84" s="3">
        <v>74</v>
      </c>
      <c r="H84" s="1">
        <f t="shared" si="29"/>
        <v>-197022.22222222318</v>
      </c>
      <c r="I84" s="1">
        <f t="shared" si="21"/>
        <v>-203.58962962963062</v>
      </c>
      <c r="J84" s="1">
        <f t="shared" si="22"/>
        <v>384556.79315756145</v>
      </c>
      <c r="K84" s="1">
        <f t="shared" si="23"/>
        <v>150337.24204036797</v>
      </c>
      <c r="M84" s="3">
        <v>74</v>
      </c>
      <c r="N84" s="1">
        <f t="shared" si="30"/>
        <v>-231598.70781650304</v>
      </c>
      <c r="O84" s="1">
        <f t="shared" si="17"/>
        <v>-265.15199807705312</v>
      </c>
      <c r="P84" s="1">
        <f t="shared" si="24"/>
        <v>384556.79315756145</v>
      </c>
      <c r="Q84" s="1">
        <f t="shared" si="25"/>
        <v>189513.30203391338</v>
      </c>
      <c r="S84" s="3">
        <v>74</v>
      </c>
      <c r="T84" s="1">
        <f t="shared" si="31"/>
        <v>-228883.33333333262</v>
      </c>
      <c r="U84" s="1">
        <f t="shared" si="18"/>
        <v>-262.34611111111036</v>
      </c>
      <c r="V84" s="1">
        <f t="shared" si="26"/>
        <v>384556.79315756145</v>
      </c>
      <c r="W84" s="1">
        <f t="shared" si="27"/>
        <v>186226.78660581843</v>
      </c>
    </row>
    <row r="85" spans="1:23" x14ac:dyDescent="0.25">
      <c r="A85" s="3">
        <v>75</v>
      </c>
      <c r="B85" s="1">
        <f t="shared" si="28"/>
        <v>-203648.99282132767</v>
      </c>
      <c r="C85" s="1">
        <f t="shared" si="16"/>
        <v>-210.43729258203859</v>
      </c>
      <c r="D85" s="1">
        <f t="shared" si="19"/>
        <v>385678.41713760432</v>
      </c>
      <c r="E85" s="1">
        <f t="shared" si="20"/>
        <v>160704.07398296217</v>
      </c>
      <c r="G85" s="3">
        <v>75</v>
      </c>
      <c r="H85" s="1">
        <f t="shared" si="29"/>
        <v>-196333.3333333343</v>
      </c>
      <c r="I85" s="1">
        <f t="shared" si="21"/>
        <v>-202.87777777777876</v>
      </c>
      <c r="J85" s="1">
        <f t="shared" si="22"/>
        <v>385678.41713760432</v>
      </c>
      <c r="K85" s="1">
        <f t="shared" si="23"/>
        <v>151822.4426189368</v>
      </c>
      <c r="M85" s="3">
        <v>75</v>
      </c>
      <c r="N85" s="1">
        <f t="shared" si="30"/>
        <v>-231368.37230799792</v>
      </c>
      <c r="O85" s="1">
        <f t="shared" si="17"/>
        <v>-264.91398471826449</v>
      </c>
      <c r="P85" s="1">
        <f t="shared" si="24"/>
        <v>385678.41713760432</v>
      </c>
      <c r="Q85" s="1">
        <f t="shared" si="25"/>
        <v>191623.3087891957</v>
      </c>
      <c r="S85" s="3">
        <v>75</v>
      </c>
      <c r="T85" s="1">
        <f t="shared" si="31"/>
        <v>-228624.99999999927</v>
      </c>
      <c r="U85" s="1">
        <f t="shared" si="18"/>
        <v>-262.07916666666591</v>
      </c>
      <c r="V85" s="1">
        <f t="shared" si="26"/>
        <v>385678.41713760432</v>
      </c>
      <c r="W85" s="1">
        <f t="shared" si="27"/>
        <v>188292.6970276857</v>
      </c>
    </row>
    <row r="86" spans="1:23" x14ac:dyDescent="0.25">
      <c r="A86" s="3">
        <v>76</v>
      </c>
      <c r="B86" s="1">
        <f t="shared" si="28"/>
        <v>-203034.13009635726</v>
      </c>
      <c r="C86" s="1">
        <f t="shared" si="16"/>
        <v>-209.8019344329025</v>
      </c>
      <c r="D86" s="1">
        <f t="shared" si="19"/>
        <v>386803.31252092234</v>
      </c>
      <c r="E86" s="1">
        <f t="shared" si="20"/>
        <v>162316.21439697701</v>
      </c>
      <c r="G86" s="3">
        <v>76</v>
      </c>
      <c r="H86" s="1">
        <f t="shared" si="29"/>
        <v>-195644.44444444543</v>
      </c>
      <c r="I86" s="1">
        <f t="shared" si="21"/>
        <v>-202.16592592592693</v>
      </c>
      <c r="J86" s="1">
        <f t="shared" si="22"/>
        <v>386803.31252092234</v>
      </c>
      <c r="K86" s="1">
        <f t="shared" si="23"/>
        <v>153317.01871939914</v>
      </c>
      <c r="M86" s="3">
        <v>76</v>
      </c>
      <c r="N86" s="1">
        <f t="shared" si="30"/>
        <v>-231137.79878613402</v>
      </c>
      <c r="O86" s="1">
        <f t="shared" si="17"/>
        <v>-264.67572541233847</v>
      </c>
      <c r="P86" s="1">
        <f t="shared" si="24"/>
        <v>386803.31252092234</v>
      </c>
      <c r="Q86" s="1">
        <f t="shared" si="25"/>
        <v>193745.62391721716</v>
      </c>
      <c r="S86" s="3">
        <v>76</v>
      </c>
      <c r="T86" s="1">
        <f t="shared" si="31"/>
        <v>-228366.66666666593</v>
      </c>
      <c r="U86" s="1">
        <f t="shared" si="18"/>
        <v>-261.81222222222146</v>
      </c>
      <c r="V86" s="1">
        <f t="shared" si="26"/>
        <v>386803.31252092234</v>
      </c>
      <c r="W86" s="1">
        <f t="shared" si="27"/>
        <v>190370.92553812498</v>
      </c>
    </row>
    <row r="87" spans="1:23" x14ac:dyDescent="0.25">
      <c r="A87" s="3">
        <v>77</v>
      </c>
      <c r="B87" s="1">
        <f t="shared" si="28"/>
        <v>-202418.63201323772</v>
      </c>
      <c r="C87" s="1">
        <f t="shared" si="16"/>
        <v>-209.16591974701228</v>
      </c>
      <c r="D87" s="1">
        <f t="shared" si="19"/>
        <v>387931.48884910834</v>
      </c>
      <c r="E87" s="1">
        <f t="shared" si="20"/>
        <v>163937.75896340693</v>
      </c>
      <c r="G87" s="3">
        <v>77</v>
      </c>
      <c r="H87" s="1">
        <f t="shared" si="29"/>
        <v>-194955.55555555655</v>
      </c>
      <c r="I87" s="1">
        <f t="shared" si="21"/>
        <v>-201.45407407407512</v>
      </c>
      <c r="J87" s="1">
        <f t="shared" si="22"/>
        <v>387931.48884910834</v>
      </c>
      <c r="K87" s="1">
        <f t="shared" si="23"/>
        <v>154821.02503229937</v>
      </c>
      <c r="M87" s="3">
        <v>77</v>
      </c>
      <c r="N87" s="1">
        <f t="shared" si="30"/>
        <v>-230906.9870049642</v>
      </c>
      <c r="O87" s="1">
        <f t="shared" si="17"/>
        <v>-264.43721990512967</v>
      </c>
      <c r="P87" s="1">
        <f t="shared" si="24"/>
        <v>387931.48884910834</v>
      </c>
      <c r="Q87" s="1">
        <f t="shared" si="25"/>
        <v>195880.31921681875</v>
      </c>
      <c r="S87" s="3">
        <v>77</v>
      </c>
      <c r="T87" s="1">
        <f t="shared" si="31"/>
        <v>-228108.33333333259</v>
      </c>
      <c r="U87" s="1">
        <f t="shared" si="18"/>
        <v>-261.54527777777702</v>
      </c>
      <c r="V87" s="1">
        <f t="shared" si="26"/>
        <v>387931.48884910834</v>
      </c>
      <c r="W87" s="1">
        <f t="shared" si="27"/>
        <v>192461.54399265294</v>
      </c>
    </row>
    <row r="88" spans="1:23" x14ac:dyDescent="0.25">
      <c r="A88" s="3">
        <v>78</v>
      </c>
      <c r="B88" s="1">
        <f t="shared" si="28"/>
        <v>-201802.49791543226</v>
      </c>
      <c r="C88" s="1">
        <f t="shared" si="16"/>
        <v>-208.52924784594666</v>
      </c>
      <c r="D88" s="1">
        <f t="shared" si="19"/>
        <v>389062.95569158491</v>
      </c>
      <c r="E88" s="1">
        <f t="shared" si="20"/>
        <v>165568.76253980768</v>
      </c>
      <c r="G88" s="3">
        <v>78</v>
      </c>
      <c r="H88" s="1">
        <f t="shared" si="29"/>
        <v>-194266.66666666768</v>
      </c>
      <c r="I88" s="1">
        <f t="shared" si="21"/>
        <v>-200.74222222222326</v>
      </c>
      <c r="J88" s="1">
        <f t="shared" si="22"/>
        <v>389062.95569158491</v>
      </c>
      <c r="K88" s="1">
        <f t="shared" si="23"/>
        <v>156334.51656721</v>
      </c>
      <c r="M88" s="3">
        <v>78</v>
      </c>
      <c r="N88" s="1">
        <f t="shared" si="30"/>
        <v>-230675.93671828718</v>
      </c>
      <c r="O88" s="1">
        <f t="shared" si="17"/>
        <v>-264.19846794223008</v>
      </c>
      <c r="P88" s="1">
        <f t="shared" si="24"/>
        <v>389062.95569158491</v>
      </c>
      <c r="Q88" s="1">
        <f t="shared" si="25"/>
        <v>198027.46690566803</v>
      </c>
      <c r="S88" s="3">
        <v>78</v>
      </c>
      <c r="T88" s="1">
        <f t="shared" si="31"/>
        <v>-227849.99999999924</v>
      </c>
      <c r="U88" s="1">
        <f t="shared" si="18"/>
        <v>-261.27833333333257</v>
      </c>
      <c r="V88" s="1">
        <f t="shared" si="26"/>
        <v>389062.95569158491</v>
      </c>
      <c r="W88" s="1">
        <f t="shared" si="27"/>
        <v>194564.62466594341</v>
      </c>
    </row>
    <row r="89" spans="1:23" x14ac:dyDescent="0.25">
      <c r="A89" s="3">
        <v>79</v>
      </c>
      <c r="B89" s="1">
        <f t="shared" si="28"/>
        <v>-201185.72714572577</v>
      </c>
      <c r="C89" s="1">
        <f t="shared" si="16"/>
        <v>-207.89191805058329</v>
      </c>
      <c r="D89" s="1">
        <f t="shared" si="19"/>
        <v>390197.72264568537</v>
      </c>
      <c r="E89" s="1">
        <f t="shared" si="20"/>
        <v>167209.28030373744</v>
      </c>
      <c r="G89" s="3">
        <v>79</v>
      </c>
      <c r="H89" s="1">
        <f t="shared" si="29"/>
        <v>-193577.7777777788</v>
      </c>
      <c r="I89" s="1">
        <f t="shared" si="21"/>
        <v>-200.03037037037143</v>
      </c>
      <c r="J89" s="1">
        <f t="shared" si="22"/>
        <v>390197.72264568537</v>
      </c>
      <c r="K89" s="1">
        <f t="shared" si="23"/>
        <v>157857.54865459283</v>
      </c>
      <c r="M89" s="3">
        <v>79</v>
      </c>
      <c r="N89" s="1">
        <f t="shared" si="30"/>
        <v>-230444.64767964723</v>
      </c>
      <c r="O89" s="1">
        <f t="shared" si="17"/>
        <v>-263.9594692689688</v>
      </c>
      <c r="P89" s="1">
        <f t="shared" si="24"/>
        <v>390197.72264568537</v>
      </c>
      <c r="Q89" s="1">
        <f t="shared" si="25"/>
        <v>200187.13962270226</v>
      </c>
      <c r="S89" s="3">
        <v>79</v>
      </c>
      <c r="T89" s="1">
        <f t="shared" si="31"/>
        <v>-227591.6666666659</v>
      </c>
      <c r="U89" s="1">
        <f t="shared" si="18"/>
        <v>-261.01138888888806</v>
      </c>
      <c r="V89" s="1">
        <f t="shared" si="26"/>
        <v>390197.72264568537</v>
      </c>
      <c r="W89" s="1">
        <f t="shared" si="27"/>
        <v>196680.24025427253</v>
      </c>
    </row>
    <row r="90" spans="1:23" x14ac:dyDescent="0.25">
      <c r="A90" s="3">
        <v>80</v>
      </c>
      <c r="B90" s="1">
        <f t="shared" si="28"/>
        <v>-200568.31904622391</v>
      </c>
      <c r="C90" s="1">
        <f t="shared" si="16"/>
        <v>-207.25392968109804</v>
      </c>
      <c r="D90" s="1">
        <f t="shared" si="19"/>
        <v>391335.79933673528</v>
      </c>
      <c r="E90" s="1">
        <f t="shared" si="20"/>
        <v>168859.36775462347</v>
      </c>
      <c r="G90" s="3">
        <v>80</v>
      </c>
      <c r="H90" s="1">
        <f t="shared" si="29"/>
        <v>-192888.88888888992</v>
      </c>
      <c r="I90" s="1">
        <f t="shared" si="21"/>
        <v>-199.31851851851957</v>
      </c>
      <c r="J90" s="1">
        <f t="shared" si="22"/>
        <v>391335.79933673528</v>
      </c>
      <c r="K90" s="1">
        <f t="shared" si="23"/>
        <v>159390.17694767055</v>
      </c>
      <c r="M90" s="3">
        <v>80</v>
      </c>
      <c r="N90" s="1">
        <f t="shared" si="30"/>
        <v>-230213.11964233403</v>
      </c>
      <c r="O90" s="1">
        <f t="shared" si="17"/>
        <v>-263.72022363041185</v>
      </c>
      <c r="P90" s="1">
        <f t="shared" si="24"/>
        <v>391335.79933673528</v>
      </c>
      <c r="Q90" s="1">
        <f t="shared" si="25"/>
        <v>202359.41043058585</v>
      </c>
      <c r="S90" s="3">
        <v>80</v>
      </c>
      <c r="T90" s="1">
        <f t="shared" si="31"/>
        <v>-227333.33333333256</v>
      </c>
      <c r="U90" s="1">
        <f t="shared" si="18"/>
        <v>-260.74444444444362</v>
      </c>
      <c r="V90" s="1">
        <f t="shared" si="26"/>
        <v>391335.79933673528</v>
      </c>
      <c r="W90" s="1">
        <f t="shared" si="27"/>
        <v>198808.46387797801</v>
      </c>
    </row>
    <row r="91" spans="1:23" x14ac:dyDescent="0.25">
      <c r="A91" s="3">
        <v>81</v>
      </c>
      <c r="B91" s="1">
        <f t="shared" si="28"/>
        <v>-199950.27295835255</v>
      </c>
      <c r="C91" s="1">
        <f t="shared" si="16"/>
        <v>-206.61528205696428</v>
      </c>
      <c r="D91" s="1">
        <f t="shared" si="19"/>
        <v>392477.1954181341</v>
      </c>
      <c r="E91" s="1">
        <f t="shared" si="20"/>
        <v>170519.08071563966</v>
      </c>
      <c r="G91" s="3">
        <v>81</v>
      </c>
      <c r="H91" s="1">
        <f t="shared" si="29"/>
        <v>-192200.00000000105</v>
      </c>
      <c r="I91" s="1">
        <f t="shared" si="21"/>
        <v>-198.60666666666773</v>
      </c>
      <c r="J91" s="1">
        <f t="shared" si="22"/>
        <v>392477.1954181341</v>
      </c>
      <c r="K91" s="1">
        <f t="shared" si="23"/>
        <v>160932.45742430977</v>
      </c>
      <c r="M91" s="3">
        <v>81</v>
      </c>
      <c r="N91" s="1">
        <f t="shared" si="30"/>
        <v>-229981.35235938226</v>
      </c>
      <c r="O91" s="1">
        <f t="shared" si="17"/>
        <v>-263.48073077136166</v>
      </c>
      <c r="P91" s="1">
        <f t="shared" si="24"/>
        <v>392477.1954181341</v>
      </c>
      <c r="Q91" s="1">
        <f t="shared" si="25"/>
        <v>204544.35281818212</v>
      </c>
      <c r="S91" s="3">
        <v>81</v>
      </c>
      <c r="T91" s="1">
        <f t="shared" si="31"/>
        <v>-227074.99999999921</v>
      </c>
      <c r="U91" s="1">
        <f t="shared" si="18"/>
        <v>-260.47749999999917</v>
      </c>
      <c r="V91" s="1">
        <f t="shared" si="26"/>
        <v>392477.1954181341</v>
      </c>
      <c r="W91" s="1">
        <f t="shared" si="27"/>
        <v>200949.36908393286</v>
      </c>
    </row>
    <row r="92" spans="1:23" x14ac:dyDescent="0.25">
      <c r="A92" s="3">
        <v>82</v>
      </c>
      <c r="B92" s="1">
        <f t="shared" si="28"/>
        <v>-199331.58822285707</v>
      </c>
      <c r="C92" s="1">
        <f t="shared" si="16"/>
        <v>-205.97597449695229</v>
      </c>
      <c r="D92" s="1">
        <f t="shared" si="19"/>
        <v>393621.92057143699</v>
      </c>
      <c r="E92" s="1">
        <f t="shared" si="20"/>
        <v>172188.47533559511</v>
      </c>
      <c r="G92" s="3">
        <v>82</v>
      </c>
      <c r="H92" s="1">
        <f t="shared" si="29"/>
        <v>-191511.11111111217</v>
      </c>
      <c r="I92" s="1">
        <f t="shared" si="21"/>
        <v>-197.89481481481593</v>
      </c>
      <c r="J92" s="1">
        <f t="shared" si="22"/>
        <v>393621.92057143699</v>
      </c>
      <c r="K92" s="1">
        <f t="shared" si="23"/>
        <v>162484.44638891457</v>
      </c>
      <c r="M92" s="3">
        <v>82</v>
      </c>
      <c r="N92" s="1">
        <f t="shared" si="30"/>
        <v>-229749.34558357144</v>
      </c>
      <c r="O92" s="1">
        <f t="shared" si="17"/>
        <v>-263.24099043635715</v>
      </c>
      <c r="P92" s="1">
        <f t="shared" si="24"/>
        <v>393621.92057143699</v>
      </c>
      <c r="Q92" s="1">
        <f t="shared" si="25"/>
        <v>206742.04070303935</v>
      </c>
      <c r="S92" s="3">
        <v>82</v>
      </c>
      <c r="T92" s="1">
        <f t="shared" si="31"/>
        <v>-226816.66666666587</v>
      </c>
      <c r="U92" s="1">
        <f t="shared" si="18"/>
        <v>-260.21055555555472</v>
      </c>
      <c r="V92" s="1">
        <f t="shared" si="26"/>
        <v>393621.92057143699</v>
      </c>
      <c r="W92" s="1">
        <f t="shared" si="27"/>
        <v>203103.02984803356</v>
      </c>
    </row>
    <row r="93" spans="1:23" x14ac:dyDescent="0.25">
      <c r="A93" s="3">
        <v>83</v>
      </c>
      <c r="B93" s="1">
        <f t="shared" si="28"/>
        <v>-198712.26417980157</v>
      </c>
      <c r="C93" s="1">
        <f t="shared" si="16"/>
        <v>-205.33600631912827</v>
      </c>
      <c r="D93" s="1">
        <f t="shared" si="19"/>
        <v>394769.98450643703</v>
      </c>
      <c r="E93" s="1">
        <f t="shared" si="20"/>
        <v>173867.60809083364</v>
      </c>
      <c r="G93" s="3">
        <v>83</v>
      </c>
      <c r="H93" s="1">
        <f t="shared" si="29"/>
        <v>-190822.2222222233</v>
      </c>
      <c r="I93" s="1">
        <f t="shared" si="21"/>
        <v>-197.18296296296407</v>
      </c>
      <c r="J93" s="1">
        <f t="shared" si="22"/>
        <v>394769.98450643703</v>
      </c>
      <c r="K93" s="1">
        <f t="shared" si="23"/>
        <v>164046.20047433142</v>
      </c>
      <c r="M93" s="3">
        <v>83</v>
      </c>
      <c r="N93" s="1">
        <f t="shared" si="30"/>
        <v>-229517.09906742562</v>
      </c>
      <c r="O93" s="1">
        <f t="shared" si="17"/>
        <v>-263.00100236967313</v>
      </c>
      <c r="P93" s="1">
        <f t="shared" si="24"/>
        <v>394769.98450643703</v>
      </c>
      <c r="Q93" s="1">
        <f t="shared" si="25"/>
        <v>208952.54843389158</v>
      </c>
      <c r="S93" s="3">
        <v>83</v>
      </c>
      <c r="T93" s="1">
        <f t="shared" si="31"/>
        <v>-226558.33333333253</v>
      </c>
      <c r="U93" s="1">
        <f t="shared" si="18"/>
        <v>-259.94361111111027</v>
      </c>
      <c r="V93" s="1">
        <f t="shared" si="26"/>
        <v>394769.98450643703</v>
      </c>
      <c r="W93" s="1">
        <f t="shared" si="27"/>
        <v>205269.52057770264</v>
      </c>
    </row>
    <row r="94" spans="1:23" x14ac:dyDescent="0.25">
      <c r="A94" s="3">
        <v>84</v>
      </c>
      <c r="B94" s="1">
        <f t="shared" si="28"/>
        <v>-198092.30016856824</v>
      </c>
      <c r="C94" s="1">
        <f t="shared" si="16"/>
        <v>-204.69537684085387</v>
      </c>
      <c r="D94" s="1">
        <f t="shared" si="19"/>
        <v>395921.39696124749</v>
      </c>
      <c r="E94" s="1">
        <f t="shared" si="20"/>
        <v>175556.53578714438</v>
      </c>
      <c r="G94" s="3">
        <v>84</v>
      </c>
      <c r="H94" s="1">
        <f t="shared" si="29"/>
        <v>-190133.33333333442</v>
      </c>
      <c r="I94" s="1">
        <f t="shared" si="21"/>
        <v>-196.47111111111224</v>
      </c>
      <c r="J94" s="1">
        <f t="shared" si="22"/>
        <v>395921.39696124749</v>
      </c>
      <c r="K94" s="1">
        <f t="shared" si="23"/>
        <v>165617.77664376504</v>
      </c>
      <c r="M94" s="3">
        <v>84</v>
      </c>
      <c r="N94" s="1">
        <f t="shared" si="30"/>
        <v>-229284.61256321313</v>
      </c>
      <c r="O94" s="1">
        <f t="shared" si="17"/>
        <v>-262.76076631532021</v>
      </c>
      <c r="P94" s="1">
        <f t="shared" si="24"/>
        <v>395921.39696124749</v>
      </c>
      <c r="Q94" s="1">
        <f t="shared" si="25"/>
        <v>211175.95079317378</v>
      </c>
      <c r="S94" s="3">
        <v>84</v>
      </c>
      <c r="T94" s="1">
        <f t="shared" si="31"/>
        <v>-226299.99999999919</v>
      </c>
      <c r="U94" s="1">
        <f t="shared" si="18"/>
        <v>-259.67666666666582</v>
      </c>
      <c r="V94" s="1">
        <f t="shared" si="26"/>
        <v>395921.39696124749</v>
      </c>
      <c r="W94" s="1">
        <f t="shared" si="27"/>
        <v>207448.9161144059</v>
      </c>
    </row>
    <row r="95" spans="1:23" x14ac:dyDescent="0.25">
      <c r="A95" s="3">
        <v>85</v>
      </c>
      <c r="B95" s="1">
        <f t="shared" si="28"/>
        <v>-197471.69552785665</v>
      </c>
      <c r="C95" s="1">
        <f t="shared" si="16"/>
        <v>-204.0540853787852</v>
      </c>
      <c r="D95" s="1">
        <f t="shared" si="19"/>
        <v>397076.16770238447</v>
      </c>
      <c r="E95" s="1">
        <f t="shared" si="20"/>
        <v>177255.31556168362</v>
      </c>
      <c r="G95" s="3">
        <v>85</v>
      </c>
      <c r="H95" s="1">
        <f t="shared" si="29"/>
        <v>-189444.44444444554</v>
      </c>
      <c r="I95" s="1">
        <f t="shared" si="21"/>
        <v>-195.75925925926038</v>
      </c>
      <c r="J95" s="1">
        <f t="shared" si="22"/>
        <v>397076.16770238447</v>
      </c>
      <c r="K95" s="1">
        <f t="shared" si="23"/>
        <v>167199.23219270553</v>
      </c>
      <c r="M95" s="3">
        <v>85</v>
      </c>
      <c r="N95" s="1">
        <f t="shared" si="30"/>
        <v>-229051.88582294629</v>
      </c>
      <c r="O95" s="1">
        <f t="shared" si="17"/>
        <v>-262.52028201704451</v>
      </c>
      <c r="P95" s="1">
        <f t="shared" si="24"/>
        <v>397076.16770238447</v>
      </c>
      <c r="Q95" s="1">
        <f t="shared" si="25"/>
        <v>213412.3229995518</v>
      </c>
      <c r="S95" s="3">
        <v>85</v>
      </c>
      <c r="T95" s="1">
        <f t="shared" si="31"/>
        <v>-226041.66666666584</v>
      </c>
      <c r="U95" s="1">
        <f t="shared" si="18"/>
        <v>-259.40972222222138</v>
      </c>
      <c r="V95" s="1">
        <f t="shared" si="26"/>
        <v>397076.16770238447</v>
      </c>
      <c r="W95" s="1">
        <f t="shared" si="27"/>
        <v>209641.29173618439</v>
      </c>
    </row>
    <row r="96" spans="1:23" x14ac:dyDescent="0.25">
      <c r="A96" s="3">
        <v>86</v>
      </c>
      <c r="B96" s="1">
        <f t="shared" si="28"/>
        <v>-196850.44959568299</v>
      </c>
      <c r="C96" s="1">
        <f t="shared" si="16"/>
        <v>-203.41213124887244</v>
      </c>
      <c r="D96" s="1">
        <f t="shared" si="19"/>
        <v>398234.30652484979</v>
      </c>
      <c r="E96" s="1">
        <f t="shared" si="20"/>
        <v>178964.00488490766</v>
      </c>
      <c r="G96" s="3">
        <v>86</v>
      </c>
      <c r="H96" s="1">
        <f t="shared" si="29"/>
        <v>-188755.55555555667</v>
      </c>
      <c r="I96" s="1">
        <f t="shared" si="21"/>
        <v>-195.04740740740854</v>
      </c>
      <c r="J96" s="1">
        <f t="shared" si="22"/>
        <v>398234.30652484979</v>
      </c>
      <c r="K96" s="1">
        <f t="shared" si="23"/>
        <v>168790.6247508667</v>
      </c>
      <c r="M96" s="3">
        <v>86</v>
      </c>
      <c r="N96" s="1">
        <f t="shared" si="30"/>
        <v>-228818.91859838116</v>
      </c>
      <c r="O96" s="1">
        <f t="shared" si="17"/>
        <v>-262.27954921832719</v>
      </c>
      <c r="P96" s="1">
        <f t="shared" si="24"/>
        <v>398234.30652484979</v>
      </c>
      <c r="Q96" s="1">
        <f t="shared" si="25"/>
        <v>215661.74071046701</v>
      </c>
      <c r="S96" s="3">
        <v>86</v>
      </c>
      <c r="T96" s="1">
        <f t="shared" si="31"/>
        <v>-225783.3333333325</v>
      </c>
      <c r="U96" s="1">
        <f t="shared" si="18"/>
        <v>-259.14277777777693</v>
      </c>
      <c r="V96" s="1">
        <f t="shared" si="26"/>
        <v>398234.30652484979</v>
      </c>
      <c r="W96" s="1">
        <f t="shared" si="27"/>
        <v>211846.72316020101</v>
      </c>
    </row>
    <row r="97" spans="1:23" x14ac:dyDescent="0.25">
      <c r="A97" s="3">
        <v>87</v>
      </c>
      <c r="B97" s="1">
        <f t="shared" si="28"/>
        <v>-196228.56170937943</v>
      </c>
      <c r="C97" s="1">
        <f t="shared" si="16"/>
        <v>-202.76951376635873</v>
      </c>
      <c r="D97" s="1">
        <f t="shared" si="19"/>
        <v>399395.82325221394</v>
      </c>
      <c r="E97" s="1">
        <f t="shared" si="20"/>
        <v>180682.66156251717</v>
      </c>
      <c r="G97" s="3">
        <v>87</v>
      </c>
      <c r="H97" s="1">
        <f t="shared" si="29"/>
        <v>-188066.66666666779</v>
      </c>
      <c r="I97" s="1">
        <f t="shared" si="21"/>
        <v>-194.33555555555674</v>
      </c>
      <c r="J97" s="1">
        <f t="shared" si="22"/>
        <v>399395.82325221394</v>
      </c>
      <c r="K97" s="1">
        <f t="shared" si="23"/>
        <v>170392.01228413565</v>
      </c>
      <c r="M97" s="3">
        <v>87</v>
      </c>
      <c r="N97" s="1">
        <f t="shared" si="30"/>
        <v>-228585.71064101733</v>
      </c>
      <c r="O97" s="1">
        <f t="shared" si="17"/>
        <v>-262.03856766238459</v>
      </c>
      <c r="P97" s="1">
        <f t="shared" si="24"/>
        <v>399395.82325221394</v>
      </c>
      <c r="Q97" s="1">
        <f t="shared" si="25"/>
        <v>217924.28002469591</v>
      </c>
      <c r="S97" s="3">
        <v>87</v>
      </c>
      <c r="T97" s="1">
        <f t="shared" si="31"/>
        <v>-225524.99999999916</v>
      </c>
      <c r="U97" s="1">
        <f t="shared" si="18"/>
        <v>-258.87583333333248</v>
      </c>
      <c r="V97" s="1">
        <f t="shared" si="26"/>
        <v>399395.82325221394</v>
      </c>
      <c r="W97" s="1">
        <f t="shared" si="27"/>
        <v>214065.2865453022</v>
      </c>
    </row>
    <row r="98" spans="1:23" x14ac:dyDescent="0.25">
      <c r="A98" s="3">
        <v>88</v>
      </c>
      <c r="B98" s="1">
        <f t="shared" si="28"/>
        <v>-195606.03120559335</v>
      </c>
      <c r="C98" s="1">
        <f t="shared" si="16"/>
        <v>-202.12623224577979</v>
      </c>
      <c r="D98" s="1">
        <f t="shared" si="19"/>
        <v>400560.72773669957</v>
      </c>
      <c r="E98" s="1">
        <f t="shared" si="20"/>
        <v>182411.34373741274</v>
      </c>
      <c r="G98" s="3">
        <v>88</v>
      </c>
      <c r="H98" s="1">
        <f t="shared" si="29"/>
        <v>-187377.77777777892</v>
      </c>
      <c r="I98" s="1">
        <f t="shared" si="21"/>
        <v>-193.62370370370488</v>
      </c>
      <c r="J98" s="1">
        <f t="shared" si="22"/>
        <v>400560.72773669957</v>
      </c>
      <c r="K98" s="1">
        <f t="shared" si="23"/>
        <v>172003.45309653386</v>
      </c>
      <c r="M98" s="3">
        <v>88</v>
      </c>
      <c r="N98" s="1">
        <f t="shared" si="30"/>
        <v>-228352.26170209754</v>
      </c>
      <c r="O98" s="1">
        <f t="shared" si="17"/>
        <v>-261.79733709216748</v>
      </c>
      <c r="P98" s="1">
        <f t="shared" si="24"/>
        <v>400560.72773669957</v>
      </c>
      <c r="Q98" s="1">
        <f t="shared" si="25"/>
        <v>220200.01748492446</v>
      </c>
      <c r="S98" s="3">
        <v>88</v>
      </c>
      <c r="T98" s="1">
        <f t="shared" si="31"/>
        <v>-225266.66666666581</v>
      </c>
      <c r="U98" s="1">
        <f t="shared" si="18"/>
        <v>-258.60888888888803</v>
      </c>
      <c r="V98" s="1">
        <f t="shared" si="26"/>
        <v>400560.72773669957</v>
      </c>
      <c r="W98" s="1">
        <f t="shared" si="27"/>
        <v>216297.05849459424</v>
      </c>
    </row>
    <row r="99" spans="1:23" x14ac:dyDescent="0.25">
      <c r="A99" s="3">
        <v>89</v>
      </c>
      <c r="B99" s="1">
        <f t="shared" si="28"/>
        <v>-194982.85742028669</v>
      </c>
      <c r="C99" s="1">
        <f t="shared" si="16"/>
        <v>-201.48228600096289</v>
      </c>
      <c r="D99" s="1">
        <f t="shared" si="19"/>
        <v>401729.02985926496</v>
      </c>
      <c r="E99" s="1">
        <f t="shared" si="20"/>
        <v>184150.10989166188</v>
      </c>
      <c r="G99" s="3">
        <v>89</v>
      </c>
      <c r="H99" s="1">
        <f t="shared" si="29"/>
        <v>-186688.88888889004</v>
      </c>
      <c r="I99" s="1">
        <f t="shared" si="21"/>
        <v>-192.91185185185304</v>
      </c>
      <c r="J99" s="1">
        <f t="shared" si="22"/>
        <v>401729.02985926496</v>
      </c>
      <c r="K99" s="1">
        <f t="shared" si="23"/>
        <v>173625.00583218958</v>
      </c>
      <c r="M99" s="3">
        <v>89</v>
      </c>
      <c r="N99" s="1">
        <f t="shared" si="30"/>
        <v>-228118.57153260754</v>
      </c>
      <c r="O99" s="1">
        <f t="shared" si="17"/>
        <v>-261.5558572503611</v>
      </c>
      <c r="P99" s="1">
        <f t="shared" si="24"/>
        <v>401729.02985926496</v>
      </c>
      <c r="Q99" s="1">
        <f t="shared" si="25"/>
        <v>222489.03008033769</v>
      </c>
      <c r="S99" s="3">
        <v>89</v>
      </c>
      <c r="T99" s="1">
        <f t="shared" si="31"/>
        <v>-225008.33333333247</v>
      </c>
      <c r="U99" s="1">
        <f t="shared" si="18"/>
        <v>-258.34194444444353</v>
      </c>
      <c r="V99" s="1">
        <f t="shared" si="26"/>
        <v>401729.02985926496</v>
      </c>
      <c r="W99" s="1">
        <f t="shared" si="27"/>
        <v>218542.11605803494</v>
      </c>
    </row>
    <row r="100" spans="1:23" x14ac:dyDescent="0.25">
      <c r="A100" s="3">
        <v>90</v>
      </c>
      <c r="B100" s="1">
        <f t="shared" si="28"/>
        <v>-194359.03968873521</v>
      </c>
      <c r="C100" s="1">
        <f t="shared" si="16"/>
        <v>-200.83767434502639</v>
      </c>
      <c r="D100" s="1">
        <f t="shared" si="19"/>
        <v>402900.73952968785</v>
      </c>
      <c r="E100" s="1">
        <f t="shared" si="20"/>
        <v>185899.01884847746</v>
      </c>
      <c r="G100" s="3">
        <v>90</v>
      </c>
      <c r="H100" s="1">
        <f t="shared" si="29"/>
        <v>-186000.00000000116</v>
      </c>
      <c r="I100" s="1">
        <f t="shared" si="21"/>
        <v>-192.20000000000118</v>
      </c>
      <c r="J100" s="1">
        <f t="shared" si="22"/>
        <v>402900.73952968785</v>
      </c>
      <c r="K100" s="1">
        <f t="shared" si="23"/>
        <v>175256.72947732179</v>
      </c>
      <c r="M100" s="3">
        <v>90</v>
      </c>
      <c r="N100" s="1">
        <f t="shared" si="30"/>
        <v>-227884.63988327573</v>
      </c>
      <c r="O100" s="1">
        <f t="shared" si="17"/>
        <v>-261.3141278793849</v>
      </c>
      <c r="P100" s="1">
        <f t="shared" si="24"/>
        <v>402900.73952968785</v>
      </c>
      <c r="Q100" s="1">
        <f t="shared" si="25"/>
        <v>224791.39524922415</v>
      </c>
      <c r="S100" s="3">
        <v>90</v>
      </c>
      <c r="T100" s="1">
        <f t="shared" si="31"/>
        <v>-224749.99999999913</v>
      </c>
      <c r="U100" s="1">
        <f t="shared" si="18"/>
        <v>-258.07499999999908</v>
      </c>
      <c r="V100" s="1">
        <f t="shared" si="26"/>
        <v>402900.73952968785</v>
      </c>
      <c r="W100" s="1">
        <f t="shared" si="27"/>
        <v>220800.53673504014</v>
      </c>
    </row>
    <row r="101" spans="1:23" x14ac:dyDescent="0.25">
      <c r="A101" s="3">
        <v>91</v>
      </c>
      <c r="B101" s="1">
        <f t="shared" si="28"/>
        <v>-193734.5773455278</v>
      </c>
      <c r="C101" s="1">
        <f t="shared" si="16"/>
        <v>-200.19239659037871</v>
      </c>
      <c r="D101" s="1">
        <f t="shared" si="19"/>
        <v>404075.86668664945</v>
      </c>
      <c r="E101" s="1">
        <f t="shared" si="20"/>
        <v>187658.1297742078</v>
      </c>
      <c r="G101" s="3">
        <v>91</v>
      </c>
      <c r="H101" s="1">
        <f t="shared" si="29"/>
        <v>-185311.11111111229</v>
      </c>
      <c r="I101" s="1">
        <f t="shared" si="21"/>
        <v>-191.48814814814935</v>
      </c>
      <c r="J101" s="1">
        <f t="shared" si="22"/>
        <v>404075.86668664945</v>
      </c>
      <c r="K101" s="1">
        <f t="shared" si="23"/>
        <v>176898.68336223581</v>
      </c>
      <c r="M101" s="3">
        <v>91</v>
      </c>
      <c r="N101" s="1">
        <f t="shared" si="30"/>
        <v>-227650.46650457295</v>
      </c>
      <c r="O101" s="1">
        <f t="shared" si="17"/>
        <v>-261.07214872139207</v>
      </c>
      <c r="P101" s="1">
        <f t="shared" si="24"/>
        <v>404075.86668664945</v>
      </c>
      <c r="Q101" s="1">
        <f t="shared" si="25"/>
        <v>227107.1908815958</v>
      </c>
      <c r="S101" s="3">
        <v>91</v>
      </c>
      <c r="T101" s="1">
        <f t="shared" si="31"/>
        <v>-224491.66666666578</v>
      </c>
      <c r="U101" s="1">
        <f t="shared" si="18"/>
        <v>-257.80805555555463</v>
      </c>
      <c r="V101" s="1">
        <f t="shared" si="26"/>
        <v>404075.86668664945</v>
      </c>
      <c r="W101" s="1">
        <f t="shared" si="27"/>
        <v>223072.39847710563</v>
      </c>
    </row>
    <row r="102" spans="1:23" x14ac:dyDescent="0.25">
      <c r="A102" s="3">
        <v>92</v>
      </c>
      <c r="B102" s="1">
        <f t="shared" si="28"/>
        <v>-193109.46972456572</v>
      </c>
      <c r="C102" s="1">
        <f t="shared" si="16"/>
        <v>-199.5464520487179</v>
      </c>
      <c r="D102" s="1">
        <f t="shared" si="19"/>
        <v>405254.42129781883</v>
      </c>
      <c r="E102" s="1">
        <f t="shared" si="20"/>
        <v>189427.50218033823</v>
      </c>
      <c r="G102" s="3">
        <v>92</v>
      </c>
      <c r="H102" s="1">
        <f t="shared" si="29"/>
        <v>-184622.22222222341</v>
      </c>
      <c r="I102" s="1">
        <f t="shared" si="21"/>
        <v>-190.77629629629755</v>
      </c>
      <c r="J102" s="1">
        <f t="shared" si="22"/>
        <v>405254.42129781883</v>
      </c>
      <c r="K102" s="1">
        <f t="shared" si="23"/>
        <v>178550.92716333034</v>
      </c>
      <c r="M102" s="3">
        <v>92</v>
      </c>
      <c r="N102" s="1">
        <f t="shared" si="30"/>
        <v>-227416.05114671218</v>
      </c>
      <c r="O102" s="1">
        <f t="shared" si="17"/>
        <v>-260.82991951826926</v>
      </c>
      <c r="P102" s="1">
        <f t="shared" si="24"/>
        <v>405254.42129781883</v>
      </c>
      <c r="Q102" s="1">
        <f t="shared" si="25"/>
        <v>229436.49532182293</v>
      </c>
      <c r="S102" s="3">
        <v>92</v>
      </c>
      <c r="T102" s="1">
        <f t="shared" si="31"/>
        <v>-224233.33333333244</v>
      </c>
      <c r="U102" s="1">
        <f t="shared" si="18"/>
        <v>-257.54111111111018</v>
      </c>
      <c r="V102" s="1">
        <f t="shared" si="26"/>
        <v>405254.42129781883</v>
      </c>
      <c r="W102" s="1">
        <f t="shared" si="27"/>
        <v>225357.77969044429</v>
      </c>
    </row>
    <row r="103" spans="1:23" x14ac:dyDescent="0.25">
      <c r="A103" s="3">
        <v>93</v>
      </c>
      <c r="B103" s="1">
        <f t="shared" si="28"/>
        <v>-192483.71615906199</v>
      </c>
      <c r="C103" s="1">
        <f t="shared" si="16"/>
        <v>-198.89984003103072</v>
      </c>
      <c r="D103" s="1">
        <f t="shared" si="19"/>
        <v>406436.41335993749</v>
      </c>
      <c r="E103" s="1">
        <f t="shared" si="20"/>
        <v>191207.19592550441</v>
      </c>
      <c r="G103" s="3">
        <v>93</v>
      </c>
      <c r="H103" s="1">
        <f t="shared" si="29"/>
        <v>-183933.33333333454</v>
      </c>
      <c r="I103" s="1">
        <f t="shared" si="21"/>
        <v>-190.06444444444568</v>
      </c>
      <c r="J103" s="1">
        <f t="shared" si="22"/>
        <v>406436.41335993749</v>
      </c>
      <c r="K103" s="1">
        <f t="shared" si="23"/>
        <v>180213.52090511646</v>
      </c>
      <c r="M103" s="3">
        <v>93</v>
      </c>
      <c r="N103" s="1">
        <f t="shared" si="30"/>
        <v>-227181.39355964828</v>
      </c>
      <c r="O103" s="1">
        <f t="shared" si="17"/>
        <v>-260.58744001163655</v>
      </c>
      <c r="P103" s="1">
        <f t="shared" si="24"/>
        <v>406436.41335993749</v>
      </c>
      <c r="Q103" s="1">
        <f t="shared" si="25"/>
        <v>231779.38737128474</v>
      </c>
      <c r="S103" s="3">
        <v>93</v>
      </c>
      <c r="T103" s="1">
        <f t="shared" si="31"/>
        <v>-223974.9999999991</v>
      </c>
      <c r="U103" s="1">
        <f t="shared" si="18"/>
        <v>-257.27416666666574</v>
      </c>
      <c r="V103" s="1">
        <f t="shared" si="26"/>
        <v>406436.41335993749</v>
      </c>
      <c r="W103" s="1">
        <f t="shared" si="27"/>
        <v>227656.75923863854</v>
      </c>
    </row>
    <row r="104" spans="1:23" x14ac:dyDescent="0.25">
      <c r="A104" s="3">
        <v>94</v>
      </c>
      <c r="B104" s="1">
        <f t="shared" si="28"/>
        <v>-191857.31598154057</v>
      </c>
      <c r="C104" s="1">
        <f t="shared" si="16"/>
        <v>-198.2525598475919</v>
      </c>
      <c r="D104" s="1">
        <f t="shared" si="19"/>
        <v>407621.85289890401</v>
      </c>
      <c r="E104" s="1">
        <f t="shared" si="20"/>
        <v>192997.27121751741</v>
      </c>
      <c r="G104" s="3">
        <v>94</v>
      </c>
      <c r="H104" s="1">
        <f t="shared" si="29"/>
        <v>-183244.44444444566</v>
      </c>
      <c r="I104" s="1">
        <f t="shared" si="21"/>
        <v>-189.35259259259385</v>
      </c>
      <c r="J104" s="1">
        <f t="shared" si="22"/>
        <v>407621.85289890401</v>
      </c>
      <c r="K104" s="1">
        <f t="shared" si="23"/>
        <v>181886.52496224816</v>
      </c>
      <c r="M104" s="3">
        <v>94</v>
      </c>
      <c r="N104" s="1">
        <f t="shared" si="30"/>
        <v>-226946.49349307775</v>
      </c>
      <c r="O104" s="1">
        <f t="shared" si="17"/>
        <v>-260.34470994284698</v>
      </c>
      <c r="P104" s="1">
        <f t="shared" si="24"/>
        <v>407621.85289890401</v>
      </c>
      <c r="Q104" s="1">
        <f t="shared" si="25"/>
        <v>234135.94629103507</v>
      </c>
      <c r="S104" s="3">
        <v>94</v>
      </c>
      <c r="T104" s="1">
        <f t="shared" si="31"/>
        <v>-223716.66666666575</v>
      </c>
      <c r="U104" s="1">
        <f t="shared" si="18"/>
        <v>-257.00722222222129</v>
      </c>
      <c r="V104" s="1">
        <f t="shared" si="26"/>
        <v>407621.85289890401</v>
      </c>
      <c r="W104" s="1">
        <f t="shared" si="27"/>
        <v>229969.41644530836</v>
      </c>
    </row>
    <row r="105" spans="1:23" x14ac:dyDescent="0.25">
      <c r="A105" s="3">
        <v>95</v>
      </c>
      <c r="B105" s="1">
        <f t="shared" si="28"/>
        <v>-191230.26852383572</v>
      </c>
      <c r="C105" s="1">
        <f t="shared" si="16"/>
        <v>-197.60461080796358</v>
      </c>
      <c r="D105" s="1">
        <f t="shared" si="19"/>
        <v>408810.74996985914</v>
      </c>
      <c r="E105" s="1">
        <f t="shared" si="20"/>
        <v>194797.7886154005</v>
      </c>
      <c r="G105" s="3">
        <v>95</v>
      </c>
      <c r="H105" s="1">
        <f t="shared" si="29"/>
        <v>-182555.55555555678</v>
      </c>
      <c r="I105" s="1">
        <f t="shared" si="21"/>
        <v>-188.64074074074199</v>
      </c>
      <c r="J105" s="1">
        <f t="shared" si="22"/>
        <v>408810.74996985914</v>
      </c>
      <c r="K105" s="1">
        <f t="shared" si="23"/>
        <v>183570.00006156499</v>
      </c>
      <c r="M105" s="3">
        <v>95</v>
      </c>
      <c r="N105" s="1">
        <f t="shared" si="30"/>
        <v>-226711.35069643843</v>
      </c>
      <c r="O105" s="1">
        <f t="shared" si="17"/>
        <v>-260.10172905298634</v>
      </c>
      <c r="P105" s="1">
        <f t="shared" si="24"/>
        <v>408810.74996985914</v>
      </c>
      <c r="Q105" s="1">
        <f t="shared" si="25"/>
        <v>236506.25180448394</v>
      </c>
      <c r="S105" s="3">
        <v>95</v>
      </c>
      <c r="T105" s="1">
        <f t="shared" si="31"/>
        <v>-223458.33333333241</v>
      </c>
      <c r="U105" s="1">
        <f t="shared" si="18"/>
        <v>-256.74027777777684</v>
      </c>
      <c r="V105" s="1">
        <f t="shared" si="26"/>
        <v>408810.74996985914</v>
      </c>
      <c r="W105" s="1">
        <f t="shared" si="27"/>
        <v>232295.83109679489</v>
      </c>
    </row>
    <row r="106" spans="1:23" x14ac:dyDescent="0.25">
      <c r="A106" s="3">
        <v>96</v>
      </c>
      <c r="B106" s="1">
        <f t="shared" si="28"/>
        <v>-190602.57311709123</v>
      </c>
      <c r="C106" s="1">
        <f t="shared" si="16"/>
        <v>-196.95599222099426</v>
      </c>
      <c r="D106" s="1">
        <f t="shared" si="19"/>
        <v>410003.11465727125</v>
      </c>
      <c r="E106" s="1">
        <f t="shared" si="20"/>
        <v>196608.80903143788</v>
      </c>
      <c r="G106" s="3">
        <v>96</v>
      </c>
      <c r="H106" s="1">
        <f t="shared" si="29"/>
        <v>-181866.66666666791</v>
      </c>
      <c r="I106" s="1">
        <f t="shared" si="21"/>
        <v>-187.92888888889016</v>
      </c>
      <c r="J106" s="1">
        <f t="shared" si="22"/>
        <v>410003.11465727125</v>
      </c>
      <c r="K106" s="1">
        <f t="shared" si="23"/>
        <v>185264.00728414636</v>
      </c>
      <c r="M106" s="3">
        <v>96</v>
      </c>
      <c r="N106" s="1">
        <f t="shared" si="30"/>
        <v>-226475.96491890925</v>
      </c>
      <c r="O106" s="1">
        <f t="shared" si="17"/>
        <v>-259.85849708287287</v>
      </c>
      <c r="P106" s="1">
        <f t="shared" si="24"/>
        <v>410003.11465727125</v>
      </c>
      <c r="Q106" s="1">
        <f t="shared" si="25"/>
        <v>238890.38410009461</v>
      </c>
      <c r="S106" s="3">
        <v>96</v>
      </c>
      <c r="T106" s="1">
        <f t="shared" si="31"/>
        <v>-223199.99999999907</v>
      </c>
      <c r="U106" s="1">
        <f t="shared" si="18"/>
        <v>-256.47333333333239</v>
      </c>
      <c r="V106" s="1">
        <f t="shared" si="26"/>
        <v>410003.11465727125</v>
      </c>
      <c r="W106" s="1">
        <f t="shared" si="27"/>
        <v>234636.08344485954</v>
      </c>
    </row>
    <row r="107" spans="1:23" x14ac:dyDescent="0.25">
      <c r="A107" s="3">
        <v>97</v>
      </c>
      <c r="B107" s="1">
        <f t="shared" si="28"/>
        <v>-189974.22909175977</v>
      </c>
      <c r="C107" s="1">
        <f t="shared" si="16"/>
        <v>-196.30670339481844</v>
      </c>
      <c r="D107" s="1">
        <f t="shared" si="19"/>
        <v>411198.95707502164</v>
      </c>
      <c r="E107" s="1">
        <f t="shared" si="20"/>
        <v>198430.39373323548</v>
      </c>
      <c r="G107" s="3">
        <v>97</v>
      </c>
      <c r="H107" s="1">
        <f t="shared" si="29"/>
        <v>-181177.77777777903</v>
      </c>
      <c r="I107" s="1">
        <f t="shared" si="21"/>
        <v>-187.21703703703835</v>
      </c>
      <c r="J107" s="1">
        <f t="shared" si="22"/>
        <v>411198.95707502164</v>
      </c>
      <c r="K107" s="1">
        <f t="shared" si="23"/>
        <v>186968.60806737797</v>
      </c>
      <c r="M107" s="3">
        <v>97</v>
      </c>
      <c r="N107" s="1">
        <f t="shared" si="30"/>
        <v>-226240.33590940994</v>
      </c>
      <c r="O107" s="1">
        <f t="shared" si="17"/>
        <v>-259.61501377305694</v>
      </c>
      <c r="P107" s="1">
        <f t="shared" si="24"/>
        <v>411198.95707502164</v>
      </c>
      <c r="Q107" s="1">
        <f t="shared" si="25"/>
        <v>241288.42383409632</v>
      </c>
      <c r="S107" s="3">
        <v>97</v>
      </c>
      <c r="T107" s="1">
        <f t="shared" si="31"/>
        <v>-222941.66666666573</v>
      </c>
      <c r="U107" s="1">
        <f t="shared" si="18"/>
        <v>-256.20638888888789</v>
      </c>
      <c r="V107" s="1">
        <f t="shared" si="26"/>
        <v>411198.95707502164</v>
      </c>
      <c r="W107" s="1">
        <f t="shared" si="27"/>
        <v>236990.25420939899</v>
      </c>
    </row>
    <row r="108" spans="1:23" x14ac:dyDescent="0.25">
      <c r="A108" s="3">
        <v>98</v>
      </c>
      <c r="B108" s="1">
        <f t="shared" si="28"/>
        <v>-189345.23577760215</v>
      </c>
      <c r="C108" s="1">
        <f t="shared" si="16"/>
        <v>-195.65674363685557</v>
      </c>
      <c r="D108" s="1">
        <f t="shared" si="19"/>
        <v>412398.28736649046</v>
      </c>
      <c r="E108" s="1">
        <f t="shared" si="20"/>
        <v>200262.60434579357</v>
      </c>
      <c r="G108" s="3">
        <v>98</v>
      </c>
      <c r="H108" s="1">
        <f t="shared" si="29"/>
        <v>-180488.88888889016</v>
      </c>
      <c r="I108" s="1">
        <f t="shared" si="21"/>
        <v>-186.50518518518649</v>
      </c>
      <c r="J108" s="1">
        <f t="shared" si="22"/>
        <v>412398.28736649046</v>
      </c>
      <c r="K108" s="1">
        <f t="shared" si="23"/>
        <v>188683.8642070303</v>
      </c>
      <c r="M108" s="3">
        <v>98</v>
      </c>
      <c r="N108" s="1">
        <f t="shared" si="30"/>
        <v>-226004.46341660083</v>
      </c>
      <c r="O108" s="1">
        <f t="shared" si="17"/>
        <v>-259.37127886382086</v>
      </c>
      <c r="P108" s="1">
        <f t="shared" si="24"/>
        <v>412398.28736649046</v>
      </c>
      <c r="Q108" s="1">
        <f t="shared" si="25"/>
        <v>243700.45213321305</v>
      </c>
      <c r="S108" s="3">
        <v>98</v>
      </c>
      <c r="T108" s="1">
        <f t="shared" si="31"/>
        <v>-222683.33333333238</v>
      </c>
      <c r="U108" s="1">
        <f t="shared" si="18"/>
        <v>-255.93944444444344</v>
      </c>
      <c r="V108" s="1">
        <f t="shared" si="26"/>
        <v>412398.28736649046</v>
      </c>
      <c r="W108" s="1">
        <f t="shared" si="27"/>
        <v>239358.42458117605</v>
      </c>
    </row>
    <row r="109" spans="1:23" x14ac:dyDescent="0.25">
      <c r="A109" s="3">
        <v>99</v>
      </c>
      <c r="B109" s="1">
        <f t="shared" si="28"/>
        <v>-188715.59250368655</v>
      </c>
      <c r="C109" s="1">
        <f t="shared" si="16"/>
        <v>-195.00611225380942</v>
      </c>
      <c r="D109" s="1">
        <f t="shared" si="19"/>
        <v>413601.11570464273</v>
      </c>
      <c r="E109" s="1">
        <f t="shared" si="20"/>
        <v>202105.50285359158</v>
      </c>
      <c r="G109" s="3">
        <v>99</v>
      </c>
      <c r="H109" s="1">
        <f t="shared" si="29"/>
        <v>-179800.00000000128</v>
      </c>
      <c r="I109" s="1">
        <f t="shared" si="21"/>
        <v>-185.79333333333466</v>
      </c>
      <c r="J109" s="1">
        <f t="shared" si="22"/>
        <v>413601.11570464273</v>
      </c>
      <c r="K109" s="1">
        <f t="shared" si="23"/>
        <v>190409.83785934909</v>
      </c>
      <c r="M109" s="3">
        <v>99</v>
      </c>
      <c r="N109" s="1">
        <f t="shared" si="30"/>
        <v>-225768.34718888247</v>
      </c>
      <c r="O109" s="1">
        <f t="shared" si="17"/>
        <v>-259.12729209517857</v>
      </c>
      <c r="P109" s="1">
        <f t="shared" si="24"/>
        <v>413601.11570464273</v>
      </c>
      <c r="Q109" s="1">
        <f t="shared" si="25"/>
        <v>246126.55059740797</v>
      </c>
      <c r="S109" s="3">
        <v>99</v>
      </c>
      <c r="T109" s="1">
        <f t="shared" si="31"/>
        <v>-222424.99999999904</v>
      </c>
      <c r="U109" s="1">
        <f t="shared" si="18"/>
        <v>-255.67249999999899</v>
      </c>
      <c r="V109" s="1">
        <f t="shared" si="26"/>
        <v>413601.11570464273</v>
      </c>
      <c r="W109" s="1">
        <f t="shared" si="27"/>
        <v>241740.67622456624</v>
      </c>
    </row>
    <row r="110" spans="1:23" x14ac:dyDescent="0.25">
      <c r="A110" s="3">
        <v>100</v>
      </c>
      <c r="B110" s="1">
        <f t="shared" si="28"/>
        <v>-188085.29859838792</v>
      </c>
      <c r="C110" s="1">
        <f t="shared" si="16"/>
        <v>-194.3548085516675</v>
      </c>
      <c r="D110" s="1">
        <f t="shared" si="19"/>
        <v>414807.45229211461</v>
      </c>
      <c r="E110" s="1">
        <f t="shared" si="20"/>
        <v>203959.15160268507</v>
      </c>
      <c r="G110" s="3">
        <v>100</v>
      </c>
      <c r="H110" s="1">
        <f t="shared" si="29"/>
        <v>-179111.1111111124</v>
      </c>
      <c r="I110" s="1">
        <f t="shared" si="21"/>
        <v>-185.0814814814828</v>
      </c>
      <c r="J110" s="1">
        <f t="shared" si="22"/>
        <v>414807.45229211461</v>
      </c>
      <c r="K110" s="1">
        <f t="shared" si="23"/>
        <v>192146.59154315825</v>
      </c>
      <c r="M110" s="3">
        <v>100</v>
      </c>
      <c r="N110" s="1">
        <f t="shared" si="30"/>
        <v>-225531.98697439549</v>
      </c>
      <c r="O110" s="1">
        <f t="shared" si="17"/>
        <v>-258.88305320687533</v>
      </c>
      <c r="P110" s="1">
        <f t="shared" si="24"/>
        <v>414807.45229211461</v>
      </c>
      <c r="Q110" s="1">
        <f t="shared" si="25"/>
        <v>248566.80130264402</v>
      </c>
      <c r="S110" s="3">
        <v>100</v>
      </c>
      <c r="T110" s="1">
        <f t="shared" si="31"/>
        <v>-222166.6666666657</v>
      </c>
      <c r="U110" s="1">
        <f t="shared" si="18"/>
        <v>-255.40555555555454</v>
      </c>
      <c r="V110" s="1">
        <f t="shared" si="26"/>
        <v>414807.45229211461</v>
      </c>
      <c r="W110" s="1">
        <f t="shared" si="27"/>
        <v>244137.09128032063</v>
      </c>
    </row>
    <row r="111" spans="1:23" x14ac:dyDescent="0.25">
      <c r="A111" s="3">
        <v>101</v>
      </c>
      <c r="B111" s="1">
        <f t="shared" si="28"/>
        <v>-187454.35338938714</v>
      </c>
      <c r="C111" s="1">
        <f t="shared" si="16"/>
        <v>-193.70283183570004</v>
      </c>
      <c r="D111" s="1">
        <f t="shared" si="19"/>
        <v>416017.30736129993</v>
      </c>
      <c r="E111" s="1">
        <f t="shared" si="20"/>
        <v>205823.61330281495</v>
      </c>
      <c r="G111" s="3">
        <v>101</v>
      </c>
      <c r="H111" s="1">
        <f t="shared" si="29"/>
        <v>-178422.22222222353</v>
      </c>
      <c r="I111" s="1">
        <f t="shared" si="21"/>
        <v>-184.36962962963096</v>
      </c>
      <c r="J111" s="1">
        <f t="shared" si="22"/>
        <v>416017.30736129993</v>
      </c>
      <c r="K111" s="1">
        <f t="shared" si="23"/>
        <v>193894.18814197485</v>
      </c>
      <c r="M111" s="3">
        <v>101</v>
      </c>
      <c r="N111" s="1">
        <f t="shared" si="30"/>
        <v>-225295.38252102019</v>
      </c>
      <c r="O111" s="1">
        <f t="shared" si="17"/>
        <v>-258.63856193838751</v>
      </c>
      <c r="P111" s="1">
        <f t="shared" si="24"/>
        <v>416017.30736129993</v>
      </c>
      <c r="Q111" s="1">
        <f t="shared" si="25"/>
        <v>251021.28680366062</v>
      </c>
      <c r="S111" s="3">
        <v>101</v>
      </c>
      <c r="T111" s="1">
        <f t="shared" si="31"/>
        <v>-221908.33333333235</v>
      </c>
      <c r="U111" s="1">
        <f t="shared" si="18"/>
        <v>-255.13861111111009</v>
      </c>
      <c r="V111" s="1">
        <f t="shared" si="26"/>
        <v>416017.30736129993</v>
      </c>
      <c r="W111" s="1">
        <f t="shared" si="27"/>
        <v>246547.75236834472</v>
      </c>
    </row>
    <row r="112" spans="1:23" x14ac:dyDescent="0.25">
      <c r="A112" s="3">
        <v>102</v>
      </c>
      <c r="B112" s="1">
        <f t="shared" si="28"/>
        <v>-186822.75620367037</v>
      </c>
      <c r="C112" s="1">
        <f t="shared" si="16"/>
        <v>-193.05018141045937</v>
      </c>
      <c r="D112" s="1">
        <f t="shared" si="19"/>
        <v>417230.69117443706</v>
      </c>
      <c r="E112" s="1">
        <f t="shared" si="20"/>
        <v>207698.95102952892</v>
      </c>
      <c r="G112" s="3">
        <v>102</v>
      </c>
      <c r="H112" s="1">
        <f t="shared" si="29"/>
        <v>-177733.33333333465</v>
      </c>
      <c r="I112" s="1">
        <f t="shared" si="21"/>
        <v>-183.65777777777916</v>
      </c>
      <c r="J112" s="1">
        <f t="shared" si="22"/>
        <v>417230.69117443706</v>
      </c>
      <c r="K112" s="1">
        <f t="shared" si="23"/>
        <v>195652.69090613638</v>
      </c>
      <c r="M112" s="3">
        <v>102</v>
      </c>
      <c r="N112" s="1">
        <f t="shared" si="30"/>
        <v>-225058.53357637642</v>
      </c>
      <c r="O112" s="1">
        <f t="shared" si="17"/>
        <v>-258.39381802892228</v>
      </c>
      <c r="P112" s="1">
        <f t="shared" si="24"/>
        <v>417230.69117443706</v>
      </c>
      <c r="Q112" s="1">
        <f t="shared" si="25"/>
        <v>253490.09013676649</v>
      </c>
      <c r="S112" s="3">
        <v>102</v>
      </c>
      <c r="T112" s="1">
        <f t="shared" si="31"/>
        <v>-221649.99999999901</v>
      </c>
      <c r="U112" s="1">
        <f t="shared" si="18"/>
        <v>-254.87166666666565</v>
      </c>
      <c r="V112" s="1">
        <f t="shared" si="26"/>
        <v>417230.69117443706</v>
      </c>
      <c r="W112" s="1">
        <f t="shared" si="27"/>
        <v>248972.74259049338</v>
      </c>
    </row>
    <row r="113" spans="1:23" x14ac:dyDescent="0.25">
      <c r="A113" s="3">
        <v>103</v>
      </c>
      <c r="B113" s="1">
        <f t="shared" si="28"/>
        <v>-186190.50636752837</v>
      </c>
      <c r="C113" s="1">
        <f t="shared" si="16"/>
        <v>-192.3968565797793</v>
      </c>
      <c r="D113" s="1">
        <f t="shared" si="19"/>
        <v>418447.61402369582</v>
      </c>
      <c r="E113" s="1">
        <f t="shared" si="20"/>
        <v>209585.2282263154</v>
      </c>
      <c r="G113" s="3">
        <v>103</v>
      </c>
      <c r="H113" s="1">
        <f t="shared" si="29"/>
        <v>-177044.44444444578</v>
      </c>
      <c r="I113" s="1">
        <f t="shared" si="21"/>
        <v>-182.9459259259273</v>
      </c>
      <c r="J113" s="1">
        <f t="shared" si="22"/>
        <v>418447.61402369582</v>
      </c>
      <c r="K113" s="1">
        <f t="shared" si="23"/>
        <v>197422.16345494072</v>
      </c>
      <c r="M113" s="3">
        <v>103</v>
      </c>
      <c r="N113" s="1">
        <f t="shared" si="30"/>
        <v>-224821.43988782316</v>
      </c>
      <c r="O113" s="1">
        <f t="shared" si="17"/>
        <v>-258.14882121741726</v>
      </c>
      <c r="P113" s="1">
        <f t="shared" si="24"/>
        <v>418447.61402369582</v>
      </c>
      <c r="Q113" s="1">
        <f t="shared" si="25"/>
        <v>255973.29482264881</v>
      </c>
      <c r="S113" s="3">
        <v>103</v>
      </c>
      <c r="T113" s="1">
        <f t="shared" si="31"/>
        <v>-221391.66666666567</v>
      </c>
      <c r="U113" s="1">
        <f t="shared" si="18"/>
        <v>-254.6047222222212</v>
      </c>
      <c r="V113" s="1">
        <f t="shared" si="26"/>
        <v>418447.61402369582</v>
      </c>
      <c r="W113" s="1">
        <f t="shared" si="27"/>
        <v>251412.14553338237</v>
      </c>
    </row>
    <row r="114" spans="1:23" x14ac:dyDescent="0.25">
      <c r="A114" s="3">
        <v>104</v>
      </c>
      <c r="B114" s="1">
        <f t="shared" si="28"/>
        <v>-185557.60320655571</v>
      </c>
      <c r="C114" s="1">
        <f t="shared" si="16"/>
        <v>-191.74285664677424</v>
      </c>
      <c r="D114" s="1">
        <f t="shared" si="19"/>
        <v>419668.08623126493</v>
      </c>
      <c r="E114" s="1">
        <f t="shared" si="20"/>
        <v>211482.5087067498</v>
      </c>
      <c r="G114" s="3">
        <v>104</v>
      </c>
      <c r="H114" s="1">
        <f t="shared" si="29"/>
        <v>-176355.5555555569</v>
      </c>
      <c r="I114" s="1">
        <f t="shared" si="21"/>
        <v>-182.23407407407547</v>
      </c>
      <c r="J114" s="1">
        <f t="shared" si="22"/>
        <v>419668.08623126493</v>
      </c>
      <c r="K114" s="1">
        <f t="shared" si="23"/>
        <v>199202.66977879827</v>
      </c>
      <c r="M114" s="3">
        <v>104</v>
      </c>
      <c r="N114" s="1">
        <f t="shared" si="30"/>
        <v>-224584.10120245841</v>
      </c>
      <c r="O114" s="1">
        <f t="shared" si="17"/>
        <v>-257.90357124254035</v>
      </c>
      <c r="P114" s="1">
        <f t="shared" si="24"/>
        <v>419668.08623126493</v>
      </c>
      <c r="Q114" s="1">
        <f t="shared" si="25"/>
        <v>258470.98486919876</v>
      </c>
      <c r="S114" s="3">
        <v>104</v>
      </c>
      <c r="T114" s="1">
        <f t="shared" si="31"/>
        <v>-221133.33333333232</v>
      </c>
      <c r="U114" s="1">
        <f t="shared" si="18"/>
        <v>-254.33777777777675</v>
      </c>
      <c r="V114" s="1">
        <f t="shared" si="26"/>
        <v>419668.08623126493</v>
      </c>
      <c r="W114" s="1">
        <f t="shared" si="27"/>
        <v>253866.04527121599</v>
      </c>
    </row>
    <row r="115" spans="1:23" x14ac:dyDescent="0.25">
      <c r="A115" s="3">
        <v>105</v>
      </c>
      <c r="B115" s="1">
        <f t="shared" si="28"/>
        <v>-184924.04604565003</v>
      </c>
      <c r="C115" s="1">
        <f t="shared" si="16"/>
        <v>-191.08818091383833</v>
      </c>
      <c r="D115" s="1">
        <f t="shared" si="19"/>
        <v>420892.11814943946</v>
      </c>
      <c r="E115" s="1">
        <f t="shared" si="20"/>
        <v>213390.8566566534</v>
      </c>
      <c r="G115" s="3">
        <v>105</v>
      </c>
      <c r="H115" s="1">
        <f t="shared" si="29"/>
        <v>-175666.66666666802</v>
      </c>
      <c r="I115" s="1">
        <f t="shared" si="21"/>
        <v>-181.5222222222236</v>
      </c>
      <c r="J115" s="1">
        <f t="shared" si="22"/>
        <v>420892.11814943946</v>
      </c>
      <c r="K115" s="1">
        <f t="shared" si="23"/>
        <v>200994.27424139681</v>
      </c>
      <c r="M115" s="3">
        <v>105</v>
      </c>
      <c r="N115" s="1">
        <f t="shared" si="30"/>
        <v>-224346.51726711879</v>
      </c>
      <c r="O115" s="1">
        <f t="shared" si="17"/>
        <v>-257.65806784268943</v>
      </c>
      <c r="P115" s="1">
        <f t="shared" si="24"/>
        <v>420892.11814943946</v>
      </c>
      <c r="Q115" s="1">
        <f t="shared" si="25"/>
        <v>260983.24477435357</v>
      </c>
      <c r="S115" s="3">
        <v>105</v>
      </c>
      <c r="T115" s="1">
        <f t="shared" si="31"/>
        <v>-220874.99999999898</v>
      </c>
      <c r="U115" s="1">
        <f t="shared" si="18"/>
        <v>-254.07083333333227</v>
      </c>
      <c r="V115" s="1">
        <f t="shared" si="26"/>
        <v>420892.11814943946</v>
      </c>
      <c r="W115" s="1">
        <f t="shared" si="27"/>
        <v>256334.52636863143</v>
      </c>
    </row>
    <row r="116" spans="1:23" x14ac:dyDescent="0.25">
      <c r="A116" s="3">
        <v>106</v>
      </c>
      <c r="B116" s="1">
        <f t="shared" si="28"/>
        <v>-184289.83420901143</v>
      </c>
      <c r="C116" s="1">
        <f t="shared" si="16"/>
        <v>-190.43282868264512</v>
      </c>
      <c r="D116" s="1">
        <f t="shared" si="19"/>
        <v>422119.72016070865</v>
      </c>
      <c r="E116" s="1">
        <f t="shared" si="20"/>
        <v>215310.33663626478</v>
      </c>
      <c r="G116" s="3">
        <v>106</v>
      </c>
      <c r="H116" s="1">
        <f t="shared" si="29"/>
        <v>-174977.77777777915</v>
      </c>
      <c r="I116" s="1">
        <f t="shared" si="21"/>
        <v>-180.81037037037177</v>
      </c>
      <c r="J116" s="1">
        <f t="shared" si="22"/>
        <v>422119.72016070865</v>
      </c>
      <c r="K116" s="1">
        <f t="shared" si="23"/>
        <v>202797.04158187905</v>
      </c>
      <c r="M116" s="3">
        <v>106</v>
      </c>
      <c r="N116" s="1">
        <f t="shared" si="30"/>
        <v>-224108.6878283793</v>
      </c>
      <c r="O116" s="1">
        <f t="shared" si="17"/>
        <v>-257.41231075599194</v>
      </c>
      <c r="P116" s="1">
        <f t="shared" si="24"/>
        <v>422119.72016070865</v>
      </c>
      <c r="Q116" s="1">
        <f t="shared" si="25"/>
        <v>263510.15952895512</v>
      </c>
      <c r="S116" s="3">
        <v>106</v>
      </c>
      <c r="T116" s="1">
        <f t="shared" si="31"/>
        <v>-220616.66666666564</v>
      </c>
      <c r="U116" s="1">
        <f t="shared" si="18"/>
        <v>-253.80388888888783</v>
      </c>
      <c r="V116" s="1">
        <f t="shared" si="26"/>
        <v>422119.72016070865</v>
      </c>
      <c r="W116" s="1">
        <f t="shared" si="27"/>
        <v>258817.67388355956</v>
      </c>
    </row>
    <row r="117" spans="1:23" x14ac:dyDescent="0.25">
      <c r="A117" s="3">
        <v>107</v>
      </c>
      <c r="B117" s="1">
        <f t="shared" si="28"/>
        <v>-183654.96702014163</v>
      </c>
      <c r="C117" s="1">
        <f t="shared" si="16"/>
        <v>-189.77679925414634</v>
      </c>
      <c r="D117" s="1">
        <f t="shared" si="19"/>
        <v>423350.90267784405</v>
      </c>
      <c r="E117" s="1">
        <f t="shared" si="20"/>
        <v>217241.01358242388</v>
      </c>
      <c r="G117" s="3">
        <v>107</v>
      </c>
      <c r="H117" s="1">
        <f t="shared" si="29"/>
        <v>-174288.88888889027</v>
      </c>
      <c r="I117" s="1">
        <f t="shared" si="21"/>
        <v>-180.09851851851997</v>
      </c>
      <c r="J117" s="1">
        <f t="shared" si="22"/>
        <v>423350.90267784405</v>
      </c>
      <c r="K117" s="1">
        <f t="shared" si="23"/>
        <v>204611.03691703262</v>
      </c>
      <c r="M117" s="3">
        <v>107</v>
      </c>
      <c r="N117" s="1">
        <f t="shared" si="30"/>
        <v>-223870.61263255312</v>
      </c>
      <c r="O117" s="1">
        <f t="shared" si="17"/>
        <v>-257.16629972030489</v>
      </c>
      <c r="P117" s="1">
        <f t="shared" si="24"/>
        <v>423350.90267784405</v>
      </c>
      <c r="Q117" s="1">
        <f t="shared" si="25"/>
        <v>266051.81461962522</v>
      </c>
      <c r="S117" s="3">
        <v>107</v>
      </c>
      <c r="T117" s="1">
        <f t="shared" si="31"/>
        <v>-220358.3333333323</v>
      </c>
      <c r="U117" s="1">
        <f t="shared" si="18"/>
        <v>-253.53694444444335</v>
      </c>
      <c r="V117" s="1">
        <f t="shared" si="26"/>
        <v>423350.90267784405</v>
      </c>
      <c r="W117" s="1">
        <f t="shared" si="27"/>
        <v>261315.57337010256</v>
      </c>
    </row>
    <row r="118" spans="1:23" x14ac:dyDescent="0.25">
      <c r="A118" s="3">
        <v>108</v>
      </c>
      <c r="B118" s="1">
        <f t="shared" si="28"/>
        <v>-183019.44380184333</v>
      </c>
      <c r="C118" s="1">
        <f t="shared" si="16"/>
        <v>-189.12009192857144</v>
      </c>
      <c r="D118" s="1">
        <f t="shared" si="19"/>
        <v>424585.67614398774</v>
      </c>
      <c r="E118" s="1">
        <f t="shared" si="20"/>
        <v>219182.95281076891</v>
      </c>
      <c r="G118" s="3">
        <v>108</v>
      </c>
      <c r="H118" s="1">
        <f t="shared" si="29"/>
        <v>-173600.0000000014</v>
      </c>
      <c r="I118" s="1">
        <f t="shared" si="21"/>
        <v>-179.38666666666811</v>
      </c>
      <c r="J118" s="1">
        <f t="shared" si="22"/>
        <v>424585.67614398774</v>
      </c>
      <c r="K118" s="1">
        <f t="shared" si="23"/>
        <v>206436.3257434931</v>
      </c>
      <c r="M118" s="3">
        <v>108</v>
      </c>
      <c r="N118" s="1">
        <f t="shared" si="30"/>
        <v>-223632.29142569125</v>
      </c>
      <c r="O118" s="1">
        <f t="shared" si="17"/>
        <v>-256.92003447321429</v>
      </c>
      <c r="P118" s="1">
        <f t="shared" si="24"/>
        <v>424585.67614398774</v>
      </c>
      <c r="Q118" s="1">
        <f t="shared" si="25"/>
        <v>268608.29603165755</v>
      </c>
      <c r="S118" s="3">
        <v>108</v>
      </c>
      <c r="T118" s="1">
        <f t="shared" si="31"/>
        <v>-220099.99999999895</v>
      </c>
      <c r="U118" s="1">
        <f t="shared" si="18"/>
        <v>-253.2699999999989</v>
      </c>
      <c r="V118" s="1">
        <f t="shared" si="26"/>
        <v>424585.67614398774</v>
      </c>
      <c r="W118" s="1">
        <f t="shared" si="27"/>
        <v>263828.31088142819</v>
      </c>
    </row>
    <row r="119" spans="1:23" x14ac:dyDescent="0.25">
      <c r="A119" s="3">
        <v>109</v>
      </c>
      <c r="B119" s="1">
        <f t="shared" si="28"/>
        <v>-182383.26387621945</v>
      </c>
      <c r="C119" s="1">
        <f t="shared" si="16"/>
        <v>-188.46270600542675</v>
      </c>
      <c r="D119" s="1">
        <f t="shared" si="19"/>
        <v>425824.05103274103</v>
      </c>
      <c r="E119" s="1">
        <f t="shared" si="20"/>
        <v>221136.22001794595</v>
      </c>
      <c r="G119" s="3">
        <v>109</v>
      </c>
      <c r="H119" s="1">
        <f t="shared" si="29"/>
        <v>-172911.11111111252</v>
      </c>
      <c r="I119" s="1">
        <f t="shared" si="21"/>
        <v>-178.67481481481627</v>
      </c>
      <c r="J119" s="1">
        <f t="shared" si="22"/>
        <v>425824.05103274103</v>
      </c>
      <c r="K119" s="1">
        <f t="shared" si="23"/>
        <v>208272.97393995977</v>
      </c>
      <c r="M119" s="3">
        <v>109</v>
      </c>
      <c r="N119" s="1">
        <f t="shared" si="30"/>
        <v>-223393.72395358229</v>
      </c>
      <c r="O119" s="1">
        <f t="shared" si="17"/>
        <v>-256.67351475203503</v>
      </c>
      <c r="P119" s="1">
        <f t="shared" si="24"/>
        <v>425824.05103274103</v>
      </c>
      <c r="Q119" s="1">
        <f t="shared" si="25"/>
        <v>271179.69025192672</v>
      </c>
      <c r="S119" s="3">
        <v>109</v>
      </c>
      <c r="T119" s="1">
        <f t="shared" si="31"/>
        <v>-219841.66666666561</v>
      </c>
      <c r="U119" s="1">
        <f t="shared" si="18"/>
        <v>-253.00305555555445</v>
      </c>
      <c r="V119" s="1">
        <f t="shared" si="26"/>
        <v>425824.05103274103</v>
      </c>
      <c r="W119" s="1">
        <f t="shared" si="27"/>
        <v>266355.97297268099</v>
      </c>
    </row>
    <row r="120" spans="1:23" x14ac:dyDescent="0.25">
      <c r="A120" s="3">
        <v>110</v>
      </c>
      <c r="B120" s="1">
        <f t="shared" si="28"/>
        <v>-181746.42656467244</v>
      </c>
      <c r="C120" s="1">
        <f t="shared" si="16"/>
        <v>-187.80464078349485</v>
      </c>
      <c r="D120" s="1">
        <f t="shared" si="19"/>
        <v>427066.03784825321</v>
      </c>
      <c r="E120" s="1">
        <f t="shared" si="20"/>
        <v>223100.88128383152</v>
      </c>
      <c r="G120" s="3">
        <v>110</v>
      </c>
      <c r="H120" s="1">
        <f t="shared" si="29"/>
        <v>-172222.22222222365</v>
      </c>
      <c r="I120" s="1">
        <f t="shared" si="21"/>
        <v>-177.96296296296441</v>
      </c>
      <c r="J120" s="1">
        <f t="shared" si="22"/>
        <v>427066.03784825321</v>
      </c>
      <c r="K120" s="1">
        <f t="shared" si="23"/>
        <v>210121.04776942436</v>
      </c>
      <c r="M120" s="3">
        <v>110</v>
      </c>
      <c r="N120" s="1">
        <f t="shared" si="30"/>
        <v>-223154.90996175216</v>
      </c>
      <c r="O120" s="1">
        <f t="shared" si="17"/>
        <v>-256.42674029381055</v>
      </c>
      <c r="P120" s="1">
        <f t="shared" si="24"/>
        <v>427066.03784825321</v>
      </c>
      <c r="Q120" s="1">
        <f t="shared" si="25"/>
        <v>273766.08427181415</v>
      </c>
      <c r="S120" s="3">
        <v>110</v>
      </c>
      <c r="T120" s="1">
        <f t="shared" si="31"/>
        <v>-219583.33333333227</v>
      </c>
      <c r="U120" s="1">
        <f t="shared" si="18"/>
        <v>-252.73611111111001</v>
      </c>
      <c r="V120" s="1">
        <f t="shared" si="26"/>
        <v>427066.03784825321</v>
      </c>
      <c r="W120" s="1">
        <f t="shared" si="27"/>
        <v>268898.64670391055</v>
      </c>
    </row>
    <row r="121" spans="1:23" x14ac:dyDescent="0.25">
      <c r="A121" s="3">
        <v>111</v>
      </c>
      <c r="B121" s="1">
        <f t="shared" si="28"/>
        <v>-181108.93118790348</v>
      </c>
      <c r="C121" s="1">
        <f t="shared" si="16"/>
        <v>-187.14589556083357</v>
      </c>
      <c r="D121" s="1">
        <f t="shared" si="19"/>
        <v>428311.64712531061</v>
      </c>
      <c r="E121" s="1">
        <f t="shared" si="20"/>
        <v>225077.00307376808</v>
      </c>
      <c r="G121" s="3">
        <v>111</v>
      </c>
      <c r="H121" s="1">
        <f t="shared" si="29"/>
        <v>-171533.33333333477</v>
      </c>
      <c r="I121" s="1">
        <f t="shared" si="21"/>
        <v>-177.25111111111258</v>
      </c>
      <c r="J121" s="1">
        <f t="shared" si="22"/>
        <v>428311.64712531061</v>
      </c>
      <c r="K121" s="1">
        <f t="shared" si="23"/>
        <v>211980.61388141269</v>
      </c>
      <c r="M121" s="3">
        <v>111</v>
      </c>
      <c r="N121" s="1">
        <f t="shared" si="30"/>
        <v>-222915.84919546379</v>
      </c>
      <c r="O121" s="1">
        <f t="shared" si="17"/>
        <v>-256.17971083531256</v>
      </c>
      <c r="P121" s="1">
        <f t="shared" si="24"/>
        <v>428311.64712531061</v>
      </c>
      <c r="Q121" s="1">
        <f t="shared" si="25"/>
        <v>276367.56559015089</v>
      </c>
      <c r="S121" s="3">
        <v>111</v>
      </c>
      <c r="T121" s="1">
        <f t="shared" si="31"/>
        <v>-219324.99999999892</v>
      </c>
      <c r="U121" s="1">
        <f t="shared" si="18"/>
        <v>-252.46916666666556</v>
      </c>
      <c r="V121" s="1">
        <f t="shared" si="26"/>
        <v>428311.64712531061</v>
      </c>
      <c r="W121" s="1">
        <f t="shared" si="27"/>
        <v>271456.41964301671</v>
      </c>
    </row>
    <row r="122" spans="1:23" x14ac:dyDescent="0.25">
      <c r="A122" s="3">
        <v>112</v>
      </c>
      <c r="B122" s="1">
        <f t="shared" si="28"/>
        <v>-180470.77706591185</v>
      </c>
      <c r="C122" s="1">
        <f t="shared" si="16"/>
        <v>-186.4864696347756</v>
      </c>
      <c r="D122" s="1">
        <f t="shared" si="19"/>
        <v>429560.88942942611</v>
      </c>
      <c r="E122" s="1">
        <f t="shared" si="20"/>
        <v>227064.6522408126</v>
      </c>
      <c r="G122" s="3">
        <v>112</v>
      </c>
      <c r="H122" s="1">
        <f t="shared" si="29"/>
        <v>-170844.44444444589</v>
      </c>
      <c r="I122" s="1">
        <f t="shared" si="21"/>
        <v>-176.53925925926077</v>
      </c>
      <c r="J122" s="1">
        <f t="shared" si="22"/>
        <v>429560.88942942611</v>
      </c>
      <c r="K122" s="1">
        <f t="shared" si="23"/>
        <v>213851.73931423944</v>
      </c>
      <c r="M122" s="3">
        <v>112</v>
      </c>
      <c r="N122" s="1">
        <f t="shared" si="30"/>
        <v>-222676.54139971692</v>
      </c>
      <c r="O122" s="1">
        <f t="shared" si="17"/>
        <v>-255.93242611304083</v>
      </c>
      <c r="P122" s="1">
        <f t="shared" si="24"/>
        <v>429560.88942942611</v>
      </c>
      <c r="Q122" s="1">
        <f t="shared" si="25"/>
        <v>278984.22221617796</v>
      </c>
      <c r="S122" s="3">
        <v>112</v>
      </c>
      <c r="T122" s="1">
        <f t="shared" si="31"/>
        <v>-219066.66666666558</v>
      </c>
      <c r="U122" s="1">
        <f t="shared" si="18"/>
        <v>-252.20222222222111</v>
      </c>
      <c r="V122" s="1">
        <f t="shared" si="26"/>
        <v>429560.88942942611</v>
      </c>
      <c r="W122" s="1">
        <f t="shared" si="27"/>
        <v>274029.3798687121</v>
      </c>
    </row>
    <row r="123" spans="1:23" x14ac:dyDescent="0.25">
      <c r="A123" s="3">
        <v>113</v>
      </c>
      <c r="B123" s="1">
        <f t="shared" si="28"/>
        <v>-179831.96351799418</v>
      </c>
      <c r="C123" s="1">
        <f t="shared" si="16"/>
        <v>-185.82636230192733</v>
      </c>
      <c r="D123" s="1">
        <f t="shared" si="19"/>
        <v>430813.77535692859</v>
      </c>
      <c r="E123" s="1">
        <f t="shared" si="20"/>
        <v>229063.89602799824</v>
      </c>
      <c r="G123" s="3">
        <v>113</v>
      </c>
      <c r="H123" s="1">
        <f t="shared" si="29"/>
        <v>-170155.55555555702</v>
      </c>
      <c r="I123" s="1">
        <f t="shared" si="21"/>
        <v>-175.82740740740891</v>
      </c>
      <c r="J123" s="1">
        <f t="shared" si="22"/>
        <v>430813.77535692859</v>
      </c>
      <c r="K123" s="1">
        <f t="shared" si="23"/>
        <v>215734.49149727623</v>
      </c>
      <c r="M123" s="3">
        <v>113</v>
      </c>
      <c r="N123" s="1">
        <f t="shared" si="30"/>
        <v>-222436.98631924781</v>
      </c>
      <c r="O123" s="1">
        <f t="shared" si="17"/>
        <v>-255.68488586322275</v>
      </c>
      <c r="P123" s="1">
        <f t="shared" si="24"/>
        <v>430813.77535692859</v>
      </c>
      <c r="Q123" s="1">
        <f t="shared" si="25"/>
        <v>281616.14267252351</v>
      </c>
      <c r="S123" s="3">
        <v>113</v>
      </c>
      <c r="T123" s="1">
        <f t="shared" si="31"/>
        <v>-218808.33333333224</v>
      </c>
      <c r="U123" s="1">
        <f t="shared" si="18"/>
        <v>-251.93527777777666</v>
      </c>
      <c r="V123" s="1">
        <f t="shared" si="26"/>
        <v>430813.77535692859</v>
      </c>
      <c r="W123" s="1">
        <f t="shared" si="27"/>
        <v>276617.61597350182</v>
      </c>
    </row>
    <row r="124" spans="1:23" x14ac:dyDescent="0.25">
      <c r="A124" s="3">
        <v>114</v>
      </c>
      <c r="B124" s="1">
        <f t="shared" si="28"/>
        <v>-179192.48986274365</v>
      </c>
      <c r="C124" s="1">
        <f t="shared" si="16"/>
        <v>-185.16557285816842</v>
      </c>
      <c r="D124" s="1">
        <f t="shared" si="19"/>
        <v>432070.31553505297</v>
      </c>
      <c r="E124" s="1">
        <f t="shared" si="20"/>
        <v>231074.80207060912</v>
      </c>
      <c r="G124" s="3">
        <v>114</v>
      </c>
      <c r="H124" s="1">
        <f t="shared" si="29"/>
        <v>-169466.66666666814</v>
      </c>
      <c r="I124" s="1">
        <f t="shared" si="21"/>
        <v>-175.11555555555708</v>
      </c>
      <c r="J124" s="1">
        <f t="shared" si="22"/>
        <v>432070.31553505297</v>
      </c>
      <c r="K124" s="1">
        <f t="shared" si="23"/>
        <v>217628.93825323257</v>
      </c>
      <c r="M124" s="3">
        <v>114</v>
      </c>
      <c r="N124" s="1">
        <f t="shared" si="30"/>
        <v>-222197.18369852885</v>
      </c>
      <c r="O124" s="1">
        <f t="shared" si="17"/>
        <v>-255.43708982181315</v>
      </c>
      <c r="P124" s="1">
        <f t="shared" si="24"/>
        <v>432070.31553505297</v>
      </c>
      <c r="Q124" s="1">
        <f t="shared" si="25"/>
        <v>284263.41599819774</v>
      </c>
      <c r="S124" s="3">
        <v>114</v>
      </c>
      <c r="T124" s="1">
        <f t="shared" si="31"/>
        <v>-218549.99999999889</v>
      </c>
      <c r="U124" s="1">
        <f t="shared" si="18"/>
        <v>-251.66833333333219</v>
      </c>
      <c r="V124" s="1">
        <f t="shared" si="26"/>
        <v>432070.31553505297</v>
      </c>
      <c r="W124" s="1">
        <f t="shared" si="27"/>
        <v>279221.21706668061</v>
      </c>
    </row>
    <row r="125" spans="1:23" x14ac:dyDescent="0.25">
      <c r="A125" s="3">
        <v>115</v>
      </c>
      <c r="B125" s="1">
        <f t="shared" si="28"/>
        <v>-178552.35541804938</v>
      </c>
      <c r="C125" s="1">
        <f t="shared" si="16"/>
        <v>-184.50410059865101</v>
      </c>
      <c r="D125" s="1">
        <f t="shared" si="19"/>
        <v>433330.52062203019</v>
      </c>
      <c r="E125" s="1">
        <f t="shared" si="20"/>
        <v>233097.43839846857</v>
      </c>
      <c r="G125" s="3">
        <v>115</v>
      </c>
      <c r="H125" s="1">
        <f t="shared" si="29"/>
        <v>-168777.77777777927</v>
      </c>
      <c r="I125" s="1">
        <f t="shared" si="21"/>
        <v>-174.40370370370522</v>
      </c>
      <c r="J125" s="1">
        <f t="shared" si="22"/>
        <v>433330.52062203019</v>
      </c>
      <c r="K125" s="1">
        <f t="shared" si="23"/>
        <v>219535.1478004505</v>
      </c>
      <c r="M125" s="3">
        <v>115</v>
      </c>
      <c r="N125" s="1">
        <f t="shared" si="30"/>
        <v>-221957.1332817685</v>
      </c>
      <c r="O125" s="1">
        <f t="shared" si="17"/>
        <v>-255.18903772449411</v>
      </c>
      <c r="P125" s="1">
        <f t="shared" si="24"/>
        <v>433330.52062203019</v>
      </c>
      <c r="Q125" s="1">
        <f t="shared" si="25"/>
        <v>286926.13175160508</v>
      </c>
      <c r="S125" s="3">
        <v>115</v>
      </c>
      <c r="T125" s="1">
        <f t="shared" si="31"/>
        <v>-218291.66666666555</v>
      </c>
      <c r="U125" s="1">
        <f t="shared" si="18"/>
        <v>-251.40138888888774</v>
      </c>
      <c r="V125" s="1">
        <f t="shared" si="26"/>
        <v>433330.52062203019</v>
      </c>
      <c r="W125" s="1">
        <f t="shared" si="27"/>
        <v>281840.27277734736</v>
      </c>
    </row>
    <row r="126" spans="1:23" x14ac:dyDescent="0.25">
      <c r="A126" s="3">
        <v>116</v>
      </c>
      <c r="B126" s="1">
        <f t="shared" si="28"/>
        <v>-177911.55950109559</v>
      </c>
      <c r="C126" s="1">
        <f t="shared" si="16"/>
        <v>-183.84194481779878</v>
      </c>
      <c r="D126" s="1">
        <f t="shared" si="19"/>
        <v>434594.40130717779</v>
      </c>
      <c r="E126" s="1">
        <f t="shared" si="20"/>
        <v>235131.87343824052</v>
      </c>
      <c r="G126" s="3">
        <v>116</v>
      </c>
      <c r="H126" s="1">
        <f t="shared" si="29"/>
        <v>-168088.88888889039</v>
      </c>
      <c r="I126" s="1">
        <f t="shared" si="21"/>
        <v>-173.69185185185339</v>
      </c>
      <c r="J126" s="1">
        <f t="shared" si="22"/>
        <v>434594.40130717779</v>
      </c>
      <c r="K126" s="1">
        <f t="shared" si="23"/>
        <v>221453.18875521241</v>
      </c>
      <c r="M126" s="3">
        <v>116</v>
      </c>
      <c r="N126" s="1">
        <f t="shared" si="30"/>
        <v>-221716.83481291082</v>
      </c>
      <c r="O126" s="1">
        <f t="shared" si="17"/>
        <v>-254.94072930667451</v>
      </c>
      <c r="P126" s="1">
        <f t="shared" si="24"/>
        <v>434594.40130717779</v>
      </c>
      <c r="Q126" s="1">
        <f t="shared" si="25"/>
        <v>289604.38001357397</v>
      </c>
      <c r="S126" s="3">
        <v>116</v>
      </c>
      <c r="T126" s="1">
        <f t="shared" si="31"/>
        <v>-218033.33333333221</v>
      </c>
      <c r="U126" s="1">
        <f t="shared" si="18"/>
        <v>-251.13444444444326</v>
      </c>
      <c r="V126" s="1">
        <f t="shared" si="26"/>
        <v>434594.40130717779</v>
      </c>
      <c r="W126" s="1">
        <f t="shared" si="27"/>
        <v>284474.87325743749</v>
      </c>
    </row>
    <row r="127" spans="1:23" x14ac:dyDescent="0.25">
      <c r="A127" s="3">
        <v>117</v>
      </c>
      <c r="B127" s="1">
        <f t="shared" si="28"/>
        <v>-177270.10142836094</v>
      </c>
      <c r="C127" s="1">
        <f t="shared" si="16"/>
        <v>-183.1791048093063</v>
      </c>
      <c r="D127" s="1">
        <f t="shared" si="19"/>
        <v>435861.96831099037</v>
      </c>
      <c r="E127" s="1">
        <f t="shared" si="20"/>
        <v>237178.17601574448</v>
      </c>
      <c r="G127" s="3">
        <v>117</v>
      </c>
      <c r="H127" s="1">
        <f t="shared" si="29"/>
        <v>-167400.00000000151</v>
      </c>
      <c r="I127" s="1">
        <f t="shared" si="21"/>
        <v>-172.98000000000158</v>
      </c>
      <c r="J127" s="1">
        <f t="shared" si="22"/>
        <v>435861.96831099037</v>
      </c>
      <c r="K127" s="1">
        <f t="shared" si="23"/>
        <v>223383.13013406226</v>
      </c>
      <c r="M127" s="3">
        <v>117</v>
      </c>
      <c r="N127" s="1">
        <f t="shared" si="30"/>
        <v>-221476.28803563531</v>
      </c>
      <c r="O127" s="1">
        <f t="shared" si="17"/>
        <v>-254.69216430348982</v>
      </c>
      <c r="P127" s="1">
        <f t="shared" si="24"/>
        <v>435861.96831099037</v>
      </c>
      <c r="Q127" s="1">
        <f t="shared" si="25"/>
        <v>292298.2513904043</v>
      </c>
      <c r="S127" s="3">
        <v>117</v>
      </c>
      <c r="T127" s="1">
        <f t="shared" si="31"/>
        <v>-217774.99999999886</v>
      </c>
      <c r="U127" s="1">
        <f t="shared" si="18"/>
        <v>-250.86749999999881</v>
      </c>
      <c r="V127" s="1">
        <f t="shared" si="26"/>
        <v>435861.96831099037</v>
      </c>
      <c r="W127" s="1">
        <f t="shared" si="27"/>
        <v>287125.10918477259</v>
      </c>
    </row>
    <row r="128" spans="1:23" x14ac:dyDescent="0.25">
      <c r="A128" s="3">
        <v>118</v>
      </c>
      <c r="B128" s="1">
        <f t="shared" si="28"/>
        <v>-176627.98051561779</v>
      </c>
      <c r="C128" s="1">
        <f t="shared" si="16"/>
        <v>-182.51557986613838</v>
      </c>
      <c r="D128" s="1">
        <f t="shared" si="19"/>
        <v>437133.23238523077</v>
      </c>
      <c r="E128" s="1">
        <f t="shared" si="20"/>
        <v>239236.41535828388</v>
      </c>
      <c r="G128" s="3">
        <v>118</v>
      </c>
      <c r="H128" s="1">
        <f t="shared" si="29"/>
        <v>-166711.11111111264</v>
      </c>
      <c r="I128" s="1">
        <f t="shared" si="21"/>
        <v>-172.26814814814972</v>
      </c>
      <c r="J128" s="1">
        <f t="shared" si="22"/>
        <v>437133.23238523077</v>
      </c>
      <c r="K128" s="1">
        <f t="shared" si="23"/>
        <v>225325.0413561406</v>
      </c>
      <c r="M128" s="3">
        <v>118</v>
      </c>
      <c r="N128" s="1">
        <f t="shared" si="30"/>
        <v>-221235.49269335665</v>
      </c>
      <c r="O128" s="1">
        <f t="shared" si="17"/>
        <v>-254.44334244980186</v>
      </c>
      <c r="P128" s="1">
        <f t="shared" si="24"/>
        <v>437133.23238523077</v>
      </c>
      <c r="Q128" s="1">
        <f t="shared" si="25"/>
        <v>295007.83701693284</v>
      </c>
      <c r="S128" s="3">
        <v>118</v>
      </c>
      <c r="T128" s="1">
        <f t="shared" si="31"/>
        <v>-217516.66666666552</v>
      </c>
      <c r="U128" s="1">
        <f t="shared" si="18"/>
        <v>-250.60055555555437</v>
      </c>
      <c r="V128" s="1">
        <f t="shared" si="26"/>
        <v>437133.23238523077</v>
      </c>
      <c r="W128" s="1">
        <f t="shared" si="27"/>
        <v>289791.07176612824</v>
      </c>
    </row>
    <row r="129" spans="1:23" x14ac:dyDescent="0.25">
      <c r="A129" s="3">
        <v>119</v>
      </c>
      <c r="B129" s="1">
        <f t="shared" si="28"/>
        <v>-175985.19607793147</v>
      </c>
      <c r="C129" s="1">
        <f t="shared" si="16"/>
        <v>-181.85136928052918</v>
      </c>
      <c r="D129" s="1">
        <f t="shared" si="19"/>
        <v>438408.20431302104</v>
      </c>
      <c r="E129" s="1">
        <f t="shared" si="20"/>
        <v>241306.6610969881</v>
      </c>
      <c r="G129" s="3">
        <v>119</v>
      </c>
      <c r="H129" s="1">
        <f t="shared" si="29"/>
        <v>-166022.22222222376</v>
      </c>
      <c r="I129" s="1">
        <f t="shared" si="21"/>
        <v>-171.55629629629789</v>
      </c>
      <c r="J129" s="1">
        <f t="shared" si="22"/>
        <v>438408.20431302104</v>
      </c>
      <c r="K129" s="1">
        <f t="shared" si="23"/>
        <v>227278.99224553292</v>
      </c>
      <c r="M129" s="3">
        <v>119</v>
      </c>
      <c r="N129" s="1">
        <f t="shared" si="30"/>
        <v>-220994.44852922429</v>
      </c>
      <c r="O129" s="1">
        <f t="shared" si="17"/>
        <v>-254.19426348019843</v>
      </c>
      <c r="P129" s="1">
        <f t="shared" si="24"/>
        <v>438408.20431302104</v>
      </c>
      <c r="Q129" s="1">
        <f t="shared" si="25"/>
        <v>297733.22855961614</v>
      </c>
      <c r="S129" s="3">
        <v>119</v>
      </c>
      <c r="T129" s="1">
        <f t="shared" si="31"/>
        <v>-217258.33333333218</v>
      </c>
      <c r="U129" s="1">
        <f t="shared" si="18"/>
        <v>-250.33361111110992</v>
      </c>
      <c r="V129" s="1">
        <f t="shared" si="26"/>
        <v>438408.20431302104</v>
      </c>
      <c r="W129" s="1">
        <f t="shared" si="27"/>
        <v>292472.85274031956</v>
      </c>
    </row>
    <row r="130" spans="1:23" x14ac:dyDescent="0.25">
      <c r="A130" s="3">
        <v>120</v>
      </c>
      <c r="B130" s="1">
        <f t="shared" si="28"/>
        <v>-175341.74742965956</v>
      </c>
      <c r="C130" s="1">
        <f t="shared" si="16"/>
        <v>-181.18647234398154</v>
      </c>
      <c r="D130" s="1">
        <f t="shared" si="19"/>
        <v>439686.89490893402</v>
      </c>
      <c r="E130" s="1">
        <f t="shared" si="20"/>
        <v>243388.98326916809</v>
      </c>
      <c r="G130" s="3">
        <v>120</v>
      </c>
      <c r="H130" s="1">
        <f t="shared" si="29"/>
        <v>-165333.33333333489</v>
      </c>
      <c r="I130" s="1">
        <f t="shared" si="21"/>
        <v>-170.84444444444603</v>
      </c>
      <c r="J130" s="1">
        <f t="shared" si="22"/>
        <v>439686.89490893402</v>
      </c>
      <c r="K130" s="1">
        <f t="shared" si="23"/>
        <v>229245.05303363191</v>
      </c>
      <c r="M130" s="3">
        <v>120</v>
      </c>
      <c r="N130" s="1">
        <f t="shared" si="30"/>
        <v>-220753.15528612232</v>
      </c>
      <c r="O130" s="1">
        <f t="shared" si="17"/>
        <v>-253.94492712899307</v>
      </c>
      <c r="P130" s="1">
        <f t="shared" si="24"/>
        <v>439686.89490893402</v>
      </c>
      <c r="Q130" s="1">
        <f t="shared" si="25"/>
        <v>300474.51821963175</v>
      </c>
      <c r="S130" s="3">
        <v>120</v>
      </c>
      <c r="T130" s="1">
        <f t="shared" si="31"/>
        <v>-216999.99999999884</v>
      </c>
      <c r="U130" s="1">
        <f t="shared" si="18"/>
        <v>-250.06666666666547</v>
      </c>
      <c r="V130" s="1">
        <f t="shared" si="26"/>
        <v>439686.89490893402</v>
      </c>
      <c r="W130" s="1">
        <f t="shared" si="27"/>
        <v>295170.54438130482</v>
      </c>
    </row>
    <row r="131" spans="1:23" x14ac:dyDescent="0.25">
      <c r="A131" s="3">
        <v>121</v>
      </c>
      <c r="B131" s="1">
        <f t="shared" si="28"/>
        <v>-174697.63388445109</v>
      </c>
      <c r="C131" s="1">
        <f t="shared" si="16"/>
        <v>-180.52088834726612</v>
      </c>
      <c r="D131" s="1">
        <f t="shared" si="19"/>
        <v>440969.31501908507</v>
      </c>
      <c r="E131" s="1">
        <f t="shared" si="20"/>
        <v>245483.45232068578</v>
      </c>
      <c r="G131" s="3">
        <v>121</v>
      </c>
      <c r="H131" s="1">
        <f t="shared" si="29"/>
        <v>-164644.44444444601</v>
      </c>
      <c r="I131" s="1">
        <f t="shared" si="21"/>
        <v>-170.13259259259419</v>
      </c>
      <c r="J131" s="1">
        <f t="shared" si="22"/>
        <v>440969.31501908507</v>
      </c>
      <c r="K131" s="1">
        <f t="shared" si="23"/>
        <v>231223.29436151328</v>
      </c>
      <c r="M131" s="3">
        <v>121</v>
      </c>
      <c r="N131" s="1">
        <f t="shared" si="30"/>
        <v>-220511.61270666914</v>
      </c>
      <c r="O131" s="1">
        <f t="shared" si="17"/>
        <v>-253.69533313022475</v>
      </c>
      <c r="P131" s="1">
        <f t="shared" si="24"/>
        <v>440969.31501908507</v>
      </c>
      <c r="Q131" s="1">
        <f t="shared" si="25"/>
        <v>303231.79873599746</v>
      </c>
      <c r="S131" s="3">
        <v>121</v>
      </c>
      <c r="T131" s="1">
        <f t="shared" si="31"/>
        <v>-216741.66666666549</v>
      </c>
      <c r="U131" s="1">
        <f t="shared" si="18"/>
        <v>-249.79972222222102</v>
      </c>
      <c r="V131" s="1">
        <f t="shared" si="26"/>
        <v>440969.31501908507</v>
      </c>
      <c r="W131" s="1">
        <f t="shared" si="27"/>
        <v>297884.2395013069</v>
      </c>
    </row>
    <row r="132" spans="1:23" x14ac:dyDescent="0.25">
      <c r="A132" s="3">
        <v>122</v>
      </c>
      <c r="B132" s="1">
        <f t="shared" si="28"/>
        <v>-174052.85475524591</v>
      </c>
      <c r="C132" s="1">
        <f t="shared" si="16"/>
        <v>-179.85461658042075</v>
      </c>
      <c r="D132" s="1">
        <f t="shared" si="19"/>
        <v>442255.47552122409</v>
      </c>
      <c r="E132" s="1">
        <f t="shared" si="20"/>
        <v>247590.13910833735</v>
      </c>
      <c r="G132" s="3">
        <v>122</v>
      </c>
      <c r="H132" s="1">
        <f t="shared" si="29"/>
        <v>-163955.55555555713</v>
      </c>
      <c r="I132" s="1">
        <f t="shared" si="21"/>
        <v>-169.42074074074236</v>
      </c>
      <c r="J132" s="1">
        <f t="shared" si="22"/>
        <v>442255.47552122409</v>
      </c>
      <c r="K132" s="1">
        <f t="shared" si="23"/>
        <v>233213.78728232582</v>
      </c>
      <c r="M132" s="3">
        <v>122</v>
      </c>
      <c r="N132" s="1">
        <f t="shared" si="30"/>
        <v>-220269.82053321719</v>
      </c>
      <c r="O132" s="1">
        <f t="shared" si="17"/>
        <v>-253.44548121765774</v>
      </c>
      <c r="P132" s="1">
        <f t="shared" si="24"/>
        <v>442255.47552122409</v>
      </c>
      <c r="Q132" s="1">
        <f t="shared" si="25"/>
        <v>306005.16338870861</v>
      </c>
      <c r="S132" s="3">
        <v>122</v>
      </c>
      <c r="T132" s="1">
        <f t="shared" si="31"/>
        <v>-216483.33333333215</v>
      </c>
      <c r="U132" s="1">
        <f t="shared" si="18"/>
        <v>-249.53277777777654</v>
      </c>
      <c r="V132" s="1">
        <f t="shared" si="26"/>
        <v>442255.47552122409</v>
      </c>
      <c r="W132" s="1">
        <f t="shared" si="27"/>
        <v>300614.03145395347</v>
      </c>
    </row>
    <row r="133" spans="1:23" x14ac:dyDescent="0.25">
      <c r="A133" s="3">
        <v>123</v>
      </c>
      <c r="B133" s="1">
        <f t="shared" si="28"/>
        <v>-173407.40935427387</v>
      </c>
      <c r="C133" s="1">
        <f t="shared" si="16"/>
        <v>-179.18765633274964</v>
      </c>
      <c r="D133" s="1">
        <f t="shared" si="19"/>
        <v>443545.38732482766</v>
      </c>
      <c r="E133" s="1">
        <f t="shared" si="20"/>
        <v>249709.11490225021</v>
      </c>
      <c r="G133" s="3">
        <v>123</v>
      </c>
      <c r="H133" s="1">
        <f t="shared" si="29"/>
        <v>-163266.66666666826</v>
      </c>
      <c r="I133" s="1">
        <f t="shared" si="21"/>
        <v>-168.70888888889053</v>
      </c>
      <c r="J133" s="1">
        <f t="shared" si="22"/>
        <v>443545.38732482766</v>
      </c>
      <c r="K133" s="1">
        <f t="shared" si="23"/>
        <v>235216.60326369497</v>
      </c>
      <c r="M133" s="3">
        <v>123</v>
      </c>
      <c r="N133" s="1">
        <f t="shared" si="30"/>
        <v>-220027.77850785269</v>
      </c>
      <c r="O133" s="1">
        <f t="shared" si="17"/>
        <v>-253.1953711247811</v>
      </c>
      <c r="P133" s="1">
        <f t="shared" si="24"/>
        <v>443545.38732482766</v>
      </c>
      <c r="Q133" s="1">
        <f t="shared" si="25"/>
        <v>308794.70600189391</v>
      </c>
      <c r="S133" s="3">
        <v>123</v>
      </c>
      <c r="T133" s="1">
        <f t="shared" si="31"/>
        <v>-216224.99999999881</v>
      </c>
      <c r="U133" s="1">
        <f t="shared" si="18"/>
        <v>-249.2658333333321</v>
      </c>
      <c r="V133" s="1">
        <f t="shared" si="26"/>
        <v>443545.38732482766</v>
      </c>
      <c r="W133" s="1">
        <f t="shared" si="27"/>
        <v>303360.01413743495</v>
      </c>
    </row>
    <row r="134" spans="1:23" x14ac:dyDescent="0.25">
      <c r="A134" s="3">
        <v>124</v>
      </c>
      <c r="B134" s="1">
        <f t="shared" si="28"/>
        <v>-172761.29699305416</v>
      </c>
      <c r="C134" s="1">
        <f t="shared" si="16"/>
        <v>-178.52000689282261</v>
      </c>
      <c r="D134" s="1">
        <f t="shared" si="19"/>
        <v>444839.06137119175</v>
      </c>
      <c r="E134" s="1">
        <f t="shared" si="20"/>
        <v>251840.45138829423</v>
      </c>
      <c r="G134" s="3">
        <v>124</v>
      </c>
      <c r="H134" s="1">
        <f t="shared" si="29"/>
        <v>-162577.77777777938</v>
      </c>
      <c r="I134" s="1">
        <f t="shared" si="21"/>
        <v>-167.99703703703869</v>
      </c>
      <c r="J134" s="1">
        <f t="shared" si="22"/>
        <v>444839.06137119175</v>
      </c>
      <c r="K134" s="1">
        <f t="shared" si="23"/>
        <v>237231.81419014061</v>
      </c>
      <c r="M134" s="3">
        <v>124</v>
      </c>
      <c r="N134" s="1">
        <f t="shared" si="30"/>
        <v>-219785.4863723953</v>
      </c>
      <c r="O134" s="1">
        <f t="shared" si="17"/>
        <v>-252.94500258480849</v>
      </c>
      <c r="P134" s="1">
        <f t="shared" si="24"/>
        <v>444839.06137119175</v>
      </c>
      <c r="Q134" s="1">
        <f t="shared" si="25"/>
        <v>311600.52094698948</v>
      </c>
      <c r="S134" s="3">
        <v>124</v>
      </c>
      <c r="T134" s="1">
        <f t="shared" si="31"/>
        <v>-215966.66666666546</v>
      </c>
      <c r="U134" s="1">
        <f t="shared" si="18"/>
        <v>-248.99888888888765</v>
      </c>
      <c r="V134" s="1">
        <f t="shared" si="26"/>
        <v>444839.06137119175</v>
      </c>
      <c r="W134" s="1">
        <f t="shared" si="27"/>
        <v>306122.28199768113</v>
      </c>
    </row>
    <row r="135" spans="1:23" x14ac:dyDescent="0.25">
      <c r="A135" s="3">
        <v>125</v>
      </c>
      <c r="B135" s="1">
        <f t="shared" si="28"/>
        <v>-172114.51698239453</v>
      </c>
      <c r="C135" s="1">
        <f t="shared" si="16"/>
        <v>-177.85166754847435</v>
      </c>
      <c r="D135" s="1">
        <f t="shared" si="19"/>
        <v>446136.50863352441</v>
      </c>
      <c r="E135" s="1">
        <f t="shared" si="20"/>
        <v>253984.22067050682</v>
      </c>
      <c r="G135" s="3">
        <v>125</v>
      </c>
      <c r="H135" s="1">
        <f t="shared" si="29"/>
        <v>-161888.88888889051</v>
      </c>
      <c r="I135" s="1">
        <f t="shared" si="21"/>
        <v>-167.28518518518686</v>
      </c>
      <c r="J135" s="1">
        <f t="shared" si="22"/>
        <v>446136.50863352441</v>
      </c>
      <c r="K135" s="1">
        <f t="shared" si="23"/>
        <v>239259.49236550904</v>
      </c>
      <c r="M135" s="3">
        <v>125</v>
      </c>
      <c r="N135" s="1">
        <f t="shared" si="30"/>
        <v>-219542.94386839794</v>
      </c>
      <c r="O135" s="1">
        <f t="shared" si="17"/>
        <v>-252.69437533067787</v>
      </c>
      <c r="P135" s="1">
        <f t="shared" si="24"/>
        <v>446136.50863352441</v>
      </c>
      <c r="Q135" s="1">
        <f t="shared" si="25"/>
        <v>314422.70314593142</v>
      </c>
      <c r="S135" s="3">
        <v>125</v>
      </c>
      <c r="T135" s="1">
        <f t="shared" si="31"/>
        <v>-215708.33333333212</v>
      </c>
      <c r="U135" s="1">
        <f t="shared" si="18"/>
        <v>-248.7319444444432</v>
      </c>
      <c r="V135" s="1">
        <f t="shared" si="26"/>
        <v>446136.50863352441</v>
      </c>
      <c r="W135" s="1">
        <f t="shared" si="27"/>
        <v>308900.93003155652</v>
      </c>
    </row>
    <row r="136" spans="1:23" x14ac:dyDescent="0.25">
      <c r="A136" s="3">
        <v>126</v>
      </c>
      <c r="B136" s="1">
        <f t="shared" si="28"/>
        <v>-171467.06863239055</v>
      </c>
      <c r="C136" s="1">
        <f t="shared" si="16"/>
        <v>-177.18263758680357</v>
      </c>
      <c r="D136" s="1">
        <f t="shared" si="19"/>
        <v>447437.74011703889</v>
      </c>
      <c r="E136" s="1">
        <f t="shared" si="20"/>
        <v>256140.49527353235</v>
      </c>
      <c r="G136" s="3">
        <v>126</v>
      </c>
      <c r="H136" s="1">
        <f t="shared" si="29"/>
        <v>-161200.00000000163</v>
      </c>
      <c r="I136" s="1">
        <f t="shared" si="21"/>
        <v>-166.573333333335</v>
      </c>
      <c r="J136" s="1">
        <f t="shared" si="22"/>
        <v>447437.74011703889</v>
      </c>
      <c r="K136" s="1">
        <f t="shared" si="23"/>
        <v>241299.71051541896</v>
      </c>
      <c r="M136" s="3">
        <v>126</v>
      </c>
      <c r="N136" s="1">
        <f t="shared" si="30"/>
        <v>-219300.15073714644</v>
      </c>
      <c r="O136" s="1">
        <f t="shared" si="17"/>
        <v>-252.44348909505132</v>
      </c>
      <c r="P136" s="1">
        <f t="shared" si="24"/>
        <v>447437.74011703889</v>
      </c>
      <c r="Q136" s="1">
        <f t="shared" si="25"/>
        <v>317261.34807436721</v>
      </c>
      <c r="S136" s="3">
        <v>126</v>
      </c>
      <c r="T136" s="1">
        <f t="shared" si="31"/>
        <v>-215449.99999999878</v>
      </c>
      <c r="U136" s="1">
        <f t="shared" si="18"/>
        <v>-248.46499999999872</v>
      </c>
      <c r="V136" s="1">
        <f t="shared" si="26"/>
        <v>447437.74011703889</v>
      </c>
      <c r="W136" s="1">
        <f t="shared" si="27"/>
        <v>311696.05379007396</v>
      </c>
    </row>
    <row r="137" spans="1:23" x14ac:dyDescent="0.25">
      <c r="A137" s="3">
        <v>127</v>
      </c>
      <c r="B137" s="1">
        <f t="shared" si="28"/>
        <v>-170818.95125242491</v>
      </c>
      <c r="C137" s="1">
        <f t="shared" si="16"/>
        <v>-176.51291629417241</v>
      </c>
      <c r="D137" s="1">
        <f t="shared" si="19"/>
        <v>448742.76685904694</v>
      </c>
      <c r="E137" s="1">
        <f t="shared" si="20"/>
        <v>258309.34814507552</v>
      </c>
      <c r="G137" s="3">
        <v>127</v>
      </c>
      <c r="H137" s="1">
        <f t="shared" si="29"/>
        <v>-160511.11111111275</v>
      </c>
      <c r="I137" s="1">
        <f t="shared" si="21"/>
        <v>-165.86148148148317</v>
      </c>
      <c r="J137" s="1">
        <f t="shared" si="22"/>
        <v>448742.76685904694</v>
      </c>
      <c r="K137" s="1">
        <f t="shared" si="23"/>
        <v>243352.54178972187</v>
      </c>
      <c r="M137" s="3">
        <v>127</v>
      </c>
      <c r="N137" s="1">
        <f t="shared" si="30"/>
        <v>-219057.10671965932</v>
      </c>
      <c r="O137" s="1">
        <f t="shared" si="17"/>
        <v>-252.19234361031465</v>
      </c>
      <c r="P137" s="1">
        <f t="shared" si="24"/>
        <v>448742.76685904694</v>
      </c>
      <c r="Q137" s="1">
        <f t="shared" si="25"/>
        <v>320116.55176488555</v>
      </c>
      <c r="S137" s="3">
        <v>127</v>
      </c>
      <c r="T137" s="1">
        <f t="shared" si="31"/>
        <v>-215191.66666666543</v>
      </c>
      <c r="U137" s="1">
        <f t="shared" si="18"/>
        <v>-248.19805555555428</v>
      </c>
      <c r="V137" s="1">
        <f t="shared" si="26"/>
        <v>448742.76685904694</v>
      </c>
      <c r="W137" s="1">
        <f t="shared" si="27"/>
        <v>314507.74938162719</v>
      </c>
    </row>
    <row r="138" spans="1:23" x14ac:dyDescent="0.25">
      <c r="A138" s="3">
        <v>128</v>
      </c>
      <c r="B138" s="1">
        <f t="shared" si="28"/>
        <v>-170170.16415116662</v>
      </c>
      <c r="C138" s="1">
        <f t="shared" ref="C138:C201" si="32">B138*int_a_80/12</f>
        <v>-175.84250295620552</v>
      </c>
      <c r="D138" s="1">
        <f t="shared" si="19"/>
        <v>450051.59992905252</v>
      </c>
      <c r="E138" s="1">
        <f t="shared" si="20"/>
        <v>260490.85265836935</v>
      </c>
      <c r="G138" s="3">
        <v>128</v>
      </c>
      <c r="H138" s="1">
        <f t="shared" si="29"/>
        <v>-159822.22222222388</v>
      </c>
      <c r="I138" s="1">
        <f t="shared" si="21"/>
        <v>-165.14962962963133</v>
      </c>
      <c r="J138" s="1">
        <f t="shared" si="22"/>
        <v>450051.59992905252</v>
      </c>
      <c r="K138" s="1">
        <f t="shared" si="23"/>
        <v>245418.05976497676</v>
      </c>
      <c r="M138" s="3">
        <v>128</v>
      </c>
      <c r="N138" s="1">
        <f t="shared" si="30"/>
        <v>-218813.81155668746</v>
      </c>
      <c r="O138" s="1">
        <f t="shared" ref="O138:O201" si="33">(N138+P$2)*int_a_80/12-P$3</f>
        <v>-251.94093860857703</v>
      </c>
      <c r="P138" s="1">
        <f t="shared" si="24"/>
        <v>450051.59992905252</v>
      </c>
      <c r="Q138" s="1">
        <f t="shared" si="25"/>
        <v>322988.41081026522</v>
      </c>
      <c r="S138" s="3">
        <v>128</v>
      </c>
      <c r="T138" s="1">
        <f t="shared" si="31"/>
        <v>-214933.33333333209</v>
      </c>
      <c r="U138" s="1">
        <f t="shared" ref="U138:U201" si="34">(T138+V$2)*int_l_80/12-V$3</f>
        <v>-247.93111111110983</v>
      </c>
      <c r="V138" s="1">
        <f t="shared" si="26"/>
        <v>450051.59992905252</v>
      </c>
      <c r="W138" s="1">
        <f t="shared" si="27"/>
        <v>317336.11347524222</v>
      </c>
    </row>
    <row r="139" spans="1:23" x14ac:dyDescent="0.25">
      <c r="A139" s="3">
        <v>129</v>
      </c>
      <c r="B139" s="1">
        <f t="shared" si="28"/>
        <v>-169520.70663657036</v>
      </c>
      <c r="C139" s="1">
        <f t="shared" si="32"/>
        <v>-175.17139685778935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262685.08261465735</v>
      </c>
      <c r="G139" s="3">
        <v>129</v>
      </c>
      <c r="H139" s="1">
        <f t="shared" si="29"/>
        <v>-159133.333333335</v>
      </c>
      <c r="I139" s="1">
        <f t="shared" ref="I139:I202" si="37">H139*int_l_80/12</f>
        <v>-164.4377777777795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247496.33844693913</v>
      </c>
      <c r="M139" s="3">
        <v>129</v>
      </c>
      <c r="N139" s="1">
        <f t="shared" si="30"/>
        <v>-218570.26498871387</v>
      </c>
      <c r="O139" s="1">
        <f t="shared" si="33"/>
        <v>-251.68927382167101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325877.02236674295</v>
      </c>
      <c r="S139" s="3">
        <v>129</v>
      </c>
      <c r="T139" s="1">
        <f t="shared" si="31"/>
        <v>-214674.99999999875</v>
      </c>
      <c r="U139" s="1">
        <f t="shared" si="34"/>
        <v>-247.66416666666538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320181.24330384779</v>
      </c>
    </row>
    <row r="140" spans="1:23" x14ac:dyDescent="0.25">
      <c r="A140" s="3">
        <v>130</v>
      </c>
      <c r="B140" s="1">
        <f t="shared" ref="B140:B203" si="44">B139+C$3+C139</f>
        <v>-168870.57801587571</v>
      </c>
      <c r="C140" s="1">
        <f t="shared" si="32"/>
        <v>-174.49959728307158</v>
      </c>
      <c r="D140" s="1">
        <f t="shared" si="35"/>
        <v>452680.72949259641</v>
      </c>
      <c r="E140" s="1">
        <f t="shared" si="36"/>
        <v>264892.11224569043</v>
      </c>
      <c r="G140" s="3">
        <v>130</v>
      </c>
      <c r="H140" s="1">
        <f t="shared" ref="H140:H203" si="45">H139+I$2/360</f>
        <v>-158444.44444444613</v>
      </c>
      <c r="I140" s="1">
        <f t="shared" si="37"/>
        <v>-163.72592592592767</v>
      </c>
      <c r="J140" s="1">
        <f t="shared" si="38"/>
        <v>452680.72949259641</v>
      </c>
      <c r="K140" s="1">
        <f t="shared" si="39"/>
        <v>249587.45227306482</v>
      </c>
      <c r="M140" s="3">
        <v>130</v>
      </c>
      <c r="N140" s="1">
        <f t="shared" ref="N140:N203" si="46">N139+O$3+(O139+P$3)</f>
        <v>-218326.46675595338</v>
      </c>
      <c r="O140" s="1">
        <f t="shared" si="33"/>
        <v>-251.43734898115184</v>
      </c>
      <c r="P140" s="1">
        <f t="shared" si="40"/>
        <v>452680.72949259641</v>
      </c>
      <c r="Q140" s="1">
        <f t="shared" si="41"/>
        <v>328782.48415730015</v>
      </c>
      <c r="S140" s="3">
        <v>130</v>
      </c>
      <c r="T140" s="1">
        <f t="shared" ref="T140:T203" si="47">T139+U$2/360</f>
        <v>-214416.66666666541</v>
      </c>
      <c r="U140" s="1">
        <f t="shared" si="34"/>
        <v>-247.3972222222209</v>
      </c>
      <c r="V140" s="1">
        <f t="shared" si="42"/>
        <v>452680.72949259641</v>
      </c>
      <c r="W140" s="1">
        <f t="shared" si="43"/>
        <v>323043.23666756472</v>
      </c>
    </row>
    <row r="141" spans="1:23" x14ac:dyDescent="0.25">
      <c r="A141" s="3">
        <v>131</v>
      </c>
      <c r="B141" s="1">
        <f t="shared" si="44"/>
        <v>-168219.77759560634</v>
      </c>
      <c r="C141" s="1">
        <f t="shared" si="32"/>
        <v>-173.82710351545987</v>
      </c>
      <c r="D141" s="1">
        <f t="shared" si="35"/>
        <v>454001.04828694981</v>
      </c>
      <c r="E141" s="1">
        <f t="shared" si="36"/>
        <v>267112.01621623785</v>
      </c>
      <c r="G141" s="3">
        <v>131</v>
      </c>
      <c r="H141" s="1">
        <f t="shared" si="45"/>
        <v>-157755.55555555725</v>
      </c>
      <c r="I141" s="1">
        <f t="shared" si="37"/>
        <v>-163.01407407407581</v>
      </c>
      <c r="J141" s="1">
        <f t="shared" si="38"/>
        <v>454001.04828694981</v>
      </c>
      <c r="K141" s="1">
        <f t="shared" si="39"/>
        <v>251691.47611502808</v>
      </c>
      <c r="M141" s="3">
        <v>131</v>
      </c>
      <c r="N141" s="1">
        <f t="shared" si="46"/>
        <v>-218082.41659835237</v>
      </c>
      <c r="O141" s="1">
        <f t="shared" si="33"/>
        <v>-251.18516381829744</v>
      </c>
      <c r="P141" s="1">
        <f t="shared" si="40"/>
        <v>454001.04828694981</v>
      </c>
      <c r="Q141" s="1">
        <f t="shared" si="41"/>
        <v>331704.8944749689</v>
      </c>
      <c r="S141" s="3">
        <v>131</v>
      </c>
      <c r="T141" s="1">
        <f t="shared" si="47"/>
        <v>-214158.33333333206</v>
      </c>
      <c r="U141" s="1">
        <f t="shared" si="34"/>
        <v>-247.13027777777646</v>
      </c>
      <c r="V141" s="1">
        <f t="shared" si="42"/>
        <v>454001.04828694981</v>
      </c>
      <c r="W141" s="1">
        <f t="shared" si="43"/>
        <v>325922.1919370144</v>
      </c>
    </row>
    <row r="142" spans="1:23" x14ac:dyDescent="0.25">
      <c r="A142" s="3">
        <v>132</v>
      </c>
      <c r="B142" s="1">
        <f t="shared" si="44"/>
        <v>-167568.30468156934</v>
      </c>
      <c r="C142" s="1">
        <f t="shared" si="32"/>
        <v>-173.15391483762164</v>
      </c>
      <c r="D142" s="1">
        <f t="shared" si="35"/>
        <v>455325.2180111201</v>
      </c>
      <c r="E142" s="1">
        <f t="shared" si="36"/>
        <v>269344.86962661345</v>
      </c>
      <c r="G142" s="3">
        <v>132</v>
      </c>
      <c r="H142" s="1">
        <f t="shared" si="45"/>
        <v>-157066.66666666837</v>
      </c>
      <c r="I142" s="1">
        <f t="shared" si="37"/>
        <v>-162.30222222222397</v>
      </c>
      <c r="J142" s="1">
        <f t="shared" si="38"/>
        <v>455325.2180111201</v>
      </c>
      <c r="K142" s="1">
        <f t="shared" si="39"/>
        <v>253808.48528125463</v>
      </c>
      <c r="M142" s="3">
        <v>132</v>
      </c>
      <c r="N142" s="1">
        <f t="shared" si="46"/>
        <v>-217838.1142555885</v>
      </c>
      <c r="O142" s="1">
        <f t="shared" si="33"/>
        <v>-250.93271806410812</v>
      </c>
      <c r="P142" s="1">
        <f t="shared" si="40"/>
        <v>455325.2180111201</v>
      </c>
      <c r="Q142" s="1">
        <f t="shared" si="41"/>
        <v>334644.35218615737</v>
      </c>
      <c r="S142" s="3">
        <v>132</v>
      </c>
      <c r="T142" s="1">
        <f t="shared" si="47"/>
        <v>-213899.99999999872</v>
      </c>
      <c r="U142" s="1">
        <f t="shared" si="34"/>
        <v>-246.86333333333201</v>
      </c>
      <c r="V142" s="1">
        <f t="shared" si="42"/>
        <v>455325.2180111201</v>
      </c>
      <c r="W142" s="1">
        <f t="shared" si="43"/>
        <v>328818.20805664698</v>
      </c>
    </row>
    <row r="143" spans="1:23" x14ac:dyDescent="0.25">
      <c r="A143" s="3">
        <v>133</v>
      </c>
      <c r="B143" s="1">
        <f t="shared" si="44"/>
        <v>-166916.15857885452</v>
      </c>
      <c r="C143" s="1">
        <f t="shared" si="32"/>
        <v>-172.48003053148298</v>
      </c>
      <c r="D143" s="1">
        <f t="shared" si="35"/>
        <v>456653.24989698589</v>
      </c>
      <c r="E143" s="1">
        <f t="shared" si="36"/>
        <v>271590.74801521626</v>
      </c>
      <c r="G143" s="3">
        <v>133</v>
      </c>
      <c r="H143" s="1">
        <f t="shared" si="45"/>
        <v>-156377.7777777795</v>
      </c>
      <c r="I143" s="1">
        <f t="shared" si="37"/>
        <v>-161.59037037037214</v>
      </c>
      <c r="J143" s="1">
        <f t="shared" si="38"/>
        <v>456653.24989698589</v>
      </c>
      <c r="K143" s="1">
        <f t="shared" si="39"/>
        <v>255938.55551946937</v>
      </c>
      <c r="M143" s="3">
        <v>133</v>
      </c>
      <c r="N143" s="1">
        <f t="shared" si="46"/>
        <v>-217593.55946707044</v>
      </c>
      <c r="O143" s="1">
        <f t="shared" si="33"/>
        <v>-250.68001144930611</v>
      </c>
      <c r="P143" s="1">
        <f t="shared" si="40"/>
        <v>456653.24989698589</v>
      </c>
      <c r="Q143" s="1">
        <f t="shared" si="41"/>
        <v>337600.95673399448</v>
      </c>
      <c r="S143" s="3">
        <v>133</v>
      </c>
      <c r="T143" s="1">
        <f t="shared" si="47"/>
        <v>-213641.66666666538</v>
      </c>
      <c r="U143" s="1">
        <f t="shared" si="34"/>
        <v>-246.59638888888756</v>
      </c>
      <c r="V143" s="1">
        <f t="shared" si="42"/>
        <v>456653.24989698589</v>
      </c>
      <c r="W143" s="1">
        <f t="shared" si="43"/>
        <v>331731.38454808854</v>
      </c>
    </row>
    <row r="144" spans="1:23" x14ac:dyDescent="0.25">
      <c r="A144" s="3">
        <v>134</v>
      </c>
      <c r="B144" s="1">
        <f t="shared" si="44"/>
        <v>-166263.33859183354</v>
      </c>
      <c r="C144" s="1">
        <f t="shared" si="32"/>
        <v>-171.80544987822796</v>
      </c>
      <c r="D144" s="1">
        <f t="shared" si="35"/>
        <v>457985.15520918544</v>
      </c>
      <c r="E144" s="1">
        <f t="shared" si="36"/>
        <v>273849.72736108588</v>
      </c>
      <c r="G144" s="3">
        <v>134</v>
      </c>
      <c r="H144" s="1">
        <f t="shared" si="45"/>
        <v>-155688.88888889062</v>
      </c>
      <c r="I144" s="1">
        <f t="shared" si="37"/>
        <v>-160.87851851852031</v>
      </c>
      <c r="J144" s="1">
        <f t="shared" si="38"/>
        <v>457985.15520918544</v>
      </c>
      <c r="K144" s="1">
        <f t="shared" si="39"/>
        <v>258081.76301925888</v>
      </c>
      <c r="M144" s="3">
        <v>134</v>
      </c>
      <c r="N144" s="1">
        <f t="shared" si="46"/>
        <v>-217348.75197193757</v>
      </c>
      <c r="O144" s="1">
        <f t="shared" si="33"/>
        <v>-250.42704370433549</v>
      </c>
      <c r="P144" s="1">
        <f t="shared" si="40"/>
        <v>457985.15520918544</v>
      </c>
      <c r="Q144" s="1">
        <f t="shared" si="41"/>
        <v>340574.80814169394</v>
      </c>
      <c r="S144" s="3">
        <v>134</v>
      </c>
      <c r="T144" s="1">
        <f t="shared" si="47"/>
        <v>-213383.33333333203</v>
      </c>
      <c r="U144" s="1">
        <f t="shared" si="34"/>
        <v>-246.32944444444311</v>
      </c>
      <c r="V144" s="1">
        <f t="shared" si="42"/>
        <v>457985.15520918544</v>
      </c>
      <c r="W144" s="1">
        <f t="shared" si="43"/>
        <v>334661.82151350798</v>
      </c>
    </row>
    <row r="145" spans="1:23" x14ac:dyDescent="0.25">
      <c r="A145" s="3">
        <v>135</v>
      </c>
      <c r="B145" s="1">
        <f t="shared" si="44"/>
        <v>-165609.84402415931</v>
      </c>
      <c r="C145" s="1">
        <f t="shared" si="32"/>
        <v>-171.13017215829794</v>
      </c>
      <c r="D145" s="1">
        <f t="shared" si="35"/>
        <v>459320.94524521224</v>
      </c>
      <c r="E145" s="1">
        <f t="shared" si="36"/>
        <v>276121.88408647309</v>
      </c>
      <c r="G145" s="3">
        <v>135</v>
      </c>
      <c r="H145" s="1">
        <f t="shared" si="45"/>
        <v>-155000.00000000175</v>
      </c>
      <c r="I145" s="1">
        <f t="shared" si="37"/>
        <v>-160.16666666666848</v>
      </c>
      <c r="J145" s="1">
        <f t="shared" si="38"/>
        <v>459320.94524521224</v>
      </c>
      <c r="K145" s="1">
        <f t="shared" si="39"/>
        <v>260238.18441464903</v>
      </c>
      <c r="M145" s="3">
        <v>135</v>
      </c>
      <c r="N145" s="1">
        <f t="shared" si="46"/>
        <v>-217103.69150905975</v>
      </c>
      <c r="O145" s="1">
        <f t="shared" si="33"/>
        <v>-250.17381455936174</v>
      </c>
      <c r="P145" s="1">
        <f t="shared" si="40"/>
        <v>459320.94524521224</v>
      </c>
      <c r="Q145" s="1">
        <f t="shared" si="41"/>
        <v>343566.00701593835</v>
      </c>
      <c r="S145" s="3">
        <v>135</v>
      </c>
      <c r="T145" s="1">
        <f t="shared" si="47"/>
        <v>-213124.99999999869</v>
      </c>
      <c r="U145" s="1">
        <f t="shared" si="34"/>
        <v>-246.06249999999864</v>
      </c>
      <c r="V145" s="1">
        <f t="shared" si="42"/>
        <v>459320.94524521224</v>
      </c>
      <c r="W145" s="1">
        <f t="shared" si="43"/>
        <v>337609.61963900347</v>
      </c>
    </row>
    <row r="146" spans="1:23" x14ac:dyDescent="0.25">
      <c r="A146" s="3">
        <v>136</v>
      </c>
      <c r="B146" s="1">
        <f t="shared" si="44"/>
        <v>-164955.67417876516</v>
      </c>
      <c r="C146" s="1">
        <f t="shared" si="32"/>
        <v>-170.45419665139065</v>
      </c>
      <c r="D146" s="1">
        <f t="shared" si="35"/>
        <v>460660.63133551076</v>
      </c>
      <c r="E146" s="1">
        <f t="shared" si="36"/>
        <v>278407.29505942506</v>
      </c>
      <c r="G146" s="3">
        <v>136</v>
      </c>
      <c r="H146" s="1">
        <f t="shared" si="45"/>
        <v>-154311.11111111287</v>
      </c>
      <c r="I146" s="1">
        <f t="shared" si="37"/>
        <v>-159.45481481481661</v>
      </c>
      <c r="J146" s="1">
        <f t="shared" si="38"/>
        <v>460660.63133551076</v>
      </c>
      <c r="K146" s="1">
        <f t="shared" si="39"/>
        <v>262407.8967866975</v>
      </c>
      <c r="M146" s="3">
        <v>136</v>
      </c>
      <c r="N146" s="1">
        <f t="shared" si="46"/>
        <v>-216858.37781703693</v>
      </c>
      <c r="O146" s="1">
        <f t="shared" si="33"/>
        <v>-249.92032374427149</v>
      </c>
      <c r="P146" s="1">
        <f t="shared" si="40"/>
        <v>460660.63133551076</v>
      </c>
      <c r="Q146" s="1">
        <f t="shared" si="41"/>
        <v>346574.65455028252</v>
      </c>
      <c r="S146" s="3">
        <v>136</v>
      </c>
      <c r="T146" s="1">
        <f t="shared" si="47"/>
        <v>-212866.66666666535</v>
      </c>
      <c r="U146" s="1">
        <f t="shared" si="34"/>
        <v>-245.79555555555419</v>
      </c>
      <c r="V146" s="1">
        <f t="shared" si="42"/>
        <v>460660.63133551076</v>
      </c>
      <c r="W146" s="1">
        <f t="shared" si="43"/>
        <v>340574.88019800879</v>
      </c>
    </row>
    <row r="147" spans="1:23" x14ac:dyDescent="0.25">
      <c r="A147" s="3">
        <v>137</v>
      </c>
      <c r="B147" s="1">
        <f t="shared" si="44"/>
        <v>-164300.82835786408</v>
      </c>
      <c r="C147" s="1">
        <f t="shared" si="32"/>
        <v>-169.77752263645957</v>
      </c>
      <c r="D147" s="1">
        <f t="shared" si="35"/>
        <v>462004.22484357265</v>
      </c>
      <c r="E147" s="1">
        <f t="shared" si="36"/>
        <v>280706.03759638593</v>
      </c>
      <c r="G147" s="3">
        <v>137</v>
      </c>
      <c r="H147" s="1">
        <f t="shared" si="45"/>
        <v>-153622.22222222399</v>
      </c>
      <c r="I147" s="1">
        <f t="shared" si="37"/>
        <v>-158.74296296296478</v>
      </c>
      <c r="J147" s="1">
        <f t="shared" si="38"/>
        <v>462004.22484357265</v>
      </c>
      <c r="K147" s="1">
        <f t="shared" si="39"/>
        <v>264590.97766610142</v>
      </c>
      <c r="M147" s="3">
        <v>137</v>
      </c>
      <c r="N147" s="1">
        <f t="shared" si="46"/>
        <v>-216612.81063419904</v>
      </c>
      <c r="O147" s="1">
        <f t="shared" si="33"/>
        <v>-249.66657098867233</v>
      </c>
      <c r="P147" s="1">
        <f t="shared" si="40"/>
        <v>462004.22484357265</v>
      </c>
      <c r="Q147" s="1">
        <f t="shared" si="41"/>
        <v>349600.85252857703</v>
      </c>
      <c r="S147" s="3">
        <v>137</v>
      </c>
      <c r="T147" s="1">
        <f t="shared" si="47"/>
        <v>-212608.333333332</v>
      </c>
      <c r="U147" s="1">
        <f t="shared" si="34"/>
        <v>-245.52861111110974</v>
      </c>
      <c r="V147" s="1">
        <f t="shared" si="42"/>
        <v>462004.22484357265</v>
      </c>
      <c r="W147" s="1">
        <f t="shared" si="43"/>
        <v>343557.70505471941</v>
      </c>
    </row>
    <row r="148" spans="1:23" x14ac:dyDescent="0.25">
      <c r="A148" s="3">
        <v>138</v>
      </c>
      <c r="B148" s="1">
        <f t="shared" si="44"/>
        <v>-163645.30586294809</v>
      </c>
      <c r="C148" s="1">
        <f t="shared" si="32"/>
        <v>-169.10014939171302</v>
      </c>
      <c r="D148" s="1">
        <f t="shared" si="35"/>
        <v>463351.73716603307</v>
      </c>
      <c r="E148" s="1">
        <f t="shared" si="36"/>
        <v>283018.1894648124</v>
      </c>
      <c r="G148" s="3">
        <v>138</v>
      </c>
      <c r="H148" s="1">
        <f t="shared" si="45"/>
        <v>-152933.33333333512</v>
      </c>
      <c r="I148" s="1">
        <f t="shared" si="37"/>
        <v>-158.03111111111295</v>
      </c>
      <c r="J148" s="1">
        <f t="shared" si="38"/>
        <v>463351.73716603307</v>
      </c>
      <c r="K148" s="1">
        <f t="shared" si="39"/>
        <v>266787.50503582036</v>
      </c>
      <c r="M148" s="3">
        <v>138</v>
      </c>
      <c r="N148" s="1">
        <f t="shared" si="46"/>
        <v>-216366.98969860552</v>
      </c>
      <c r="O148" s="1">
        <f t="shared" si="33"/>
        <v>-249.41255602189239</v>
      </c>
      <c r="P148" s="1">
        <f t="shared" si="40"/>
        <v>463351.73716603307</v>
      </c>
      <c r="Q148" s="1">
        <f t="shared" si="41"/>
        <v>352644.70332841156</v>
      </c>
      <c r="S148" s="3">
        <v>138</v>
      </c>
      <c r="T148" s="1">
        <f t="shared" si="47"/>
        <v>-212349.99999999866</v>
      </c>
      <c r="U148" s="1">
        <f t="shared" si="34"/>
        <v>-245.26166666666529</v>
      </c>
      <c r="V148" s="1">
        <f t="shared" si="42"/>
        <v>463351.73716603307</v>
      </c>
      <c r="W148" s="1">
        <f t="shared" si="43"/>
        <v>346558.19666753866</v>
      </c>
    </row>
    <row r="149" spans="1:23" x14ac:dyDescent="0.25">
      <c r="A149" s="3">
        <v>139</v>
      </c>
      <c r="B149" s="1">
        <f t="shared" si="44"/>
        <v>-162989.10599478736</v>
      </c>
      <c r="C149" s="1">
        <f t="shared" si="32"/>
        <v>-168.4220761946136</v>
      </c>
      <c r="D149" s="1">
        <f t="shared" si="35"/>
        <v>464703.17973276734</v>
      </c>
      <c r="E149" s="1">
        <f t="shared" si="36"/>
        <v>285343.82888580469</v>
      </c>
      <c r="G149" s="3">
        <v>139</v>
      </c>
      <c r="H149" s="1">
        <f t="shared" si="45"/>
        <v>-152244.44444444624</v>
      </c>
      <c r="I149" s="1">
        <f t="shared" si="37"/>
        <v>-157.31925925926112</v>
      </c>
      <c r="J149" s="1">
        <f t="shared" si="38"/>
        <v>464703.17973276734</v>
      </c>
      <c r="K149" s="1">
        <f t="shared" si="39"/>
        <v>268997.5573337145</v>
      </c>
      <c r="M149" s="3">
        <v>139</v>
      </c>
      <c r="N149" s="1">
        <f t="shared" si="46"/>
        <v>-216120.91474804524</v>
      </c>
      <c r="O149" s="1">
        <f t="shared" si="33"/>
        <v>-249.15827857298007</v>
      </c>
      <c r="P149" s="1">
        <f t="shared" si="40"/>
        <v>464703.17973276734</v>
      </c>
      <c r="Q149" s="1">
        <f t="shared" si="41"/>
        <v>355706.30992457847</v>
      </c>
      <c r="S149" s="3">
        <v>139</v>
      </c>
      <c r="T149" s="1">
        <f t="shared" si="47"/>
        <v>-212091.66666666532</v>
      </c>
      <c r="U149" s="1">
        <f t="shared" si="34"/>
        <v>-244.99472222222082</v>
      </c>
      <c r="V149" s="1">
        <f t="shared" si="42"/>
        <v>464703.17973276734</v>
      </c>
      <c r="W149" s="1">
        <f t="shared" si="43"/>
        <v>349576.45809254376</v>
      </c>
    </row>
    <row r="150" spans="1:23" x14ac:dyDescent="0.25">
      <c r="A150" s="3">
        <v>140</v>
      </c>
      <c r="B150" s="1">
        <f t="shared" si="44"/>
        <v>-162332.22805342951</v>
      </c>
      <c r="C150" s="1">
        <f t="shared" si="32"/>
        <v>-167.74330232187717</v>
      </c>
      <c r="D150" s="1">
        <f t="shared" si="35"/>
        <v>466058.5640069879</v>
      </c>
      <c r="E150" s="1">
        <f t="shared" si="36"/>
        <v>287683.03453675279</v>
      </c>
      <c r="G150" s="3">
        <v>140</v>
      </c>
      <c r="H150" s="1">
        <f t="shared" si="45"/>
        <v>-151555.55555555737</v>
      </c>
      <c r="I150" s="1">
        <f t="shared" si="37"/>
        <v>-156.60740740740928</v>
      </c>
      <c r="J150" s="1">
        <f t="shared" si="38"/>
        <v>466058.5640069879</v>
      </c>
      <c r="K150" s="1">
        <f t="shared" si="39"/>
        <v>271221.21345519822</v>
      </c>
      <c r="M150" s="3">
        <v>140</v>
      </c>
      <c r="N150" s="1">
        <f t="shared" si="46"/>
        <v>-215874.58552003605</v>
      </c>
      <c r="O150" s="1">
        <f t="shared" si="33"/>
        <v>-248.90373837070391</v>
      </c>
      <c r="P150" s="1">
        <f t="shared" si="40"/>
        <v>466058.5640069879</v>
      </c>
      <c r="Q150" s="1">
        <f t="shared" si="41"/>
        <v>358785.77589255635</v>
      </c>
      <c r="S150" s="3">
        <v>140</v>
      </c>
      <c r="T150" s="1">
        <f t="shared" si="47"/>
        <v>-211833.33333333198</v>
      </c>
      <c r="U150" s="1">
        <f t="shared" si="34"/>
        <v>-244.72777777777637</v>
      </c>
      <c r="V150" s="1">
        <f t="shared" si="42"/>
        <v>466058.5640069879</v>
      </c>
      <c r="W150" s="1">
        <f t="shared" si="43"/>
        <v>352612.59298697254</v>
      </c>
    </row>
    <row r="151" spans="1:23" x14ac:dyDescent="0.25">
      <c r="A151" s="3">
        <v>141</v>
      </c>
      <c r="B151" s="1">
        <f t="shared" si="44"/>
        <v>-161674.67133819894</v>
      </c>
      <c r="C151" s="1">
        <f t="shared" si="32"/>
        <v>-167.06382704947222</v>
      </c>
      <c r="D151" s="1">
        <f t="shared" si="35"/>
        <v>467417.9014853416</v>
      </c>
      <c r="E151" s="1">
        <f t="shared" si="36"/>
        <v>290035.88555399806</v>
      </c>
      <c r="G151" s="3">
        <v>141</v>
      </c>
      <c r="H151" s="1">
        <f t="shared" si="45"/>
        <v>-150866.66666666849</v>
      </c>
      <c r="I151" s="1">
        <f t="shared" si="37"/>
        <v>-155.89555555555742</v>
      </c>
      <c r="J151" s="1">
        <f t="shared" si="38"/>
        <v>467417.9014853416</v>
      </c>
      <c r="K151" s="1">
        <f t="shared" si="39"/>
        <v>273458.55275590916</v>
      </c>
      <c r="M151" s="3">
        <v>141</v>
      </c>
      <c r="N151" s="1">
        <f t="shared" si="46"/>
        <v>-215628.0017518246</v>
      </c>
      <c r="O151" s="1">
        <f t="shared" si="33"/>
        <v>-248.64893514355208</v>
      </c>
      <c r="P151" s="1">
        <f t="shared" si="40"/>
        <v>467417.9014853416</v>
      </c>
      <c r="Q151" s="1">
        <f t="shared" si="41"/>
        <v>361883.2054120141</v>
      </c>
      <c r="S151" s="3">
        <v>141</v>
      </c>
      <c r="T151" s="1">
        <f t="shared" si="47"/>
        <v>-211574.99999999863</v>
      </c>
      <c r="U151" s="1">
        <f t="shared" si="34"/>
        <v>-244.46083333333192</v>
      </c>
      <c r="V151" s="1">
        <f t="shared" si="42"/>
        <v>467417.9014853416</v>
      </c>
      <c r="W151" s="1">
        <f t="shared" si="43"/>
        <v>355666.70561272994</v>
      </c>
    </row>
    <row r="152" spans="1:23" x14ac:dyDescent="0.25">
      <c r="A152" s="3">
        <v>142</v>
      </c>
      <c r="B152" s="1">
        <f t="shared" si="44"/>
        <v>-161016.43514769597</v>
      </c>
      <c r="C152" s="1">
        <f t="shared" si="32"/>
        <v>-166.38364965261917</v>
      </c>
      <c r="D152" s="1">
        <f t="shared" si="35"/>
        <v>468781.20369800722</v>
      </c>
      <c r="E152" s="1">
        <f t="shared" si="36"/>
        <v>292402.46153551061</v>
      </c>
      <c r="G152" s="3">
        <v>142</v>
      </c>
      <c r="H152" s="1">
        <f t="shared" si="45"/>
        <v>-150177.77777777961</v>
      </c>
      <c r="I152" s="1">
        <f t="shared" si="37"/>
        <v>-155.18370370370559</v>
      </c>
      <c r="J152" s="1">
        <f t="shared" si="38"/>
        <v>468781.20369800722</v>
      </c>
      <c r="K152" s="1">
        <f t="shared" si="39"/>
        <v>275709.65505439276</v>
      </c>
      <c r="M152" s="3">
        <v>142</v>
      </c>
      <c r="N152" s="1">
        <f t="shared" si="46"/>
        <v>-215381.16318038598</v>
      </c>
      <c r="O152" s="1">
        <f t="shared" si="33"/>
        <v>-248.39386861973219</v>
      </c>
      <c r="P152" s="1">
        <f t="shared" si="40"/>
        <v>468781.20369800722</v>
      </c>
      <c r="Q152" s="1">
        <f t="shared" si="41"/>
        <v>364998.70327033533</v>
      </c>
      <c r="S152" s="3">
        <v>142</v>
      </c>
      <c r="T152" s="1">
        <f t="shared" si="47"/>
        <v>-211316.66666666529</v>
      </c>
      <c r="U152" s="1">
        <f t="shared" si="34"/>
        <v>-244.19388888888747</v>
      </c>
      <c r="V152" s="1">
        <f t="shared" si="42"/>
        <v>468781.20369800722</v>
      </c>
      <c r="W152" s="1">
        <f t="shared" si="43"/>
        <v>358738.90083991538</v>
      </c>
    </row>
    <row r="153" spans="1:23" x14ac:dyDescent="0.25">
      <c r="A153" s="3">
        <v>143</v>
      </c>
      <c r="B153" s="1">
        <f t="shared" si="44"/>
        <v>-160357.51877979614</v>
      </c>
      <c r="C153" s="1">
        <f t="shared" si="32"/>
        <v>-165.70276940578933</v>
      </c>
      <c r="D153" s="1">
        <f t="shared" si="35"/>
        <v>470148.48220879305</v>
      </c>
      <c r="E153" s="1">
        <f t="shared" si="36"/>
        <v>294782.84254358197</v>
      </c>
      <c r="G153" s="3">
        <v>143</v>
      </c>
      <c r="H153" s="1">
        <f t="shared" si="45"/>
        <v>-149488.88888889074</v>
      </c>
      <c r="I153" s="1">
        <f t="shared" si="37"/>
        <v>-154.47185185185376</v>
      </c>
      <c r="J153" s="1">
        <f t="shared" si="38"/>
        <v>470148.48220879305</v>
      </c>
      <c r="K153" s="1">
        <f t="shared" si="39"/>
        <v>277974.60063480266</v>
      </c>
      <c r="M153" s="3">
        <v>143</v>
      </c>
      <c r="N153" s="1">
        <f t="shared" si="46"/>
        <v>-215134.06954242353</v>
      </c>
      <c r="O153" s="1">
        <f t="shared" si="33"/>
        <v>-248.13853852717099</v>
      </c>
      <c r="P153" s="1">
        <f t="shared" si="40"/>
        <v>470148.48220879305</v>
      </c>
      <c r="Q153" s="1">
        <f t="shared" si="41"/>
        <v>368132.37486616347</v>
      </c>
      <c r="S153" s="3">
        <v>143</v>
      </c>
      <c r="T153" s="1">
        <f t="shared" si="47"/>
        <v>-211058.33333333195</v>
      </c>
      <c r="U153" s="1">
        <f t="shared" si="34"/>
        <v>-243.926944444443</v>
      </c>
      <c r="V153" s="1">
        <f t="shared" si="42"/>
        <v>470148.48220879305</v>
      </c>
      <c r="W153" s="1">
        <f t="shared" si="43"/>
        <v>361829.28415037051</v>
      </c>
    </row>
    <row r="154" spans="1:23" x14ac:dyDescent="0.25">
      <c r="A154" s="3">
        <v>144</v>
      </c>
      <c r="B154" s="1">
        <f t="shared" si="44"/>
        <v>-159697.92153164948</v>
      </c>
      <c r="C154" s="1">
        <f t="shared" si="32"/>
        <v>-165.02118558270448</v>
      </c>
      <c r="D154" s="1">
        <f t="shared" si="35"/>
        <v>471519.74861523538</v>
      </c>
      <c r="E154" s="1">
        <f t="shared" si="36"/>
        <v>297177.10910753376</v>
      </c>
      <c r="G154" s="3">
        <v>144</v>
      </c>
      <c r="H154" s="1">
        <f t="shared" si="45"/>
        <v>-148800.00000000186</v>
      </c>
      <c r="I154" s="1">
        <f t="shared" si="37"/>
        <v>-153.76000000000192</v>
      </c>
      <c r="J154" s="1">
        <f t="shared" si="38"/>
        <v>471519.74861523538</v>
      </c>
      <c r="K154" s="1">
        <f t="shared" si="39"/>
        <v>280253.47024961677</v>
      </c>
      <c r="M154" s="3">
        <v>144</v>
      </c>
      <c r="N154" s="1">
        <f t="shared" si="46"/>
        <v>-214886.72057436852</v>
      </c>
      <c r="O154" s="1">
        <f t="shared" si="33"/>
        <v>-247.88294459351414</v>
      </c>
      <c r="P154" s="1">
        <f t="shared" si="40"/>
        <v>471519.74861523538</v>
      </c>
      <c r="Q154" s="1">
        <f t="shared" si="41"/>
        <v>371284.32621296728</v>
      </c>
      <c r="S154" s="3">
        <v>144</v>
      </c>
      <c r="T154" s="1">
        <f t="shared" si="47"/>
        <v>-210799.9999999986</v>
      </c>
      <c r="U154" s="1">
        <f t="shared" si="34"/>
        <v>-243.65999999999855</v>
      </c>
      <c r="V154" s="1">
        <f t="shared" si="42"/>
        <v>471519.74861523538</v>
      </c>
      <c r="W154" s="1">
        <f t="shared" si="43"/>
        <v>364937.96164124773</v>
      </c>
    </row>
    <row r="155" spans="1:23" x14ac:dyDescent="0.25">
      <c r="A155" s="3">
        <v>145</v>
      </c>
      <c r="B155" s="1">
        <f t="shared" si="44"/>
        <v>-159037.64269967974</v>
      </c>
      <c r="C155" s="1">
        <f t="shared" si="32"/>
        <v>-164.33889745633573</v>
      </c>
      <c r="D155" s="1">
        <f t="shared" si="35"/>
        <v>472895.01454869646</v>
      </c>
      <c r="E155" s="1">
        <f t="shared" si="36"/>
        <v>299585.34222644195</v>
      </c>
      <c r="G155" s="3">
        <v>145</v>
      </c>
      <c r="H155" s="1">
        <f t="shared" si="45"/>
        <v>-148111.11111111299</v>
      </c>
      <c r="I155" s="1">
        <f t="shared" si="37"/>
        <v>-153.04814814815009</v>
      </c>
      <c r="J155" s="1">
        <f t="shared" si="38"/>
        <v>472895.01454869646</v>
      </c>
      <c r="K155" s="1">
        <f t="shared" si="39"/>
        <v>282546.34512236918</v>
      </c>
      <c r="M155" s="3">
        <v>145</v>
      </c>
      <c r="N155" s="1">
        <f t="shared" si="46"/>
        <v>-214639.11601237988</v>
      </c>
      <c r="O155" s="1">
        <f t="shared" si="33"/>
        <v>-247.62708654612587</v>
      </c>
      <c r="P155" s="1">
        <f t="shared" si="40"/>
        <v>472895.01454869646</v>
      </c>
      <c r="Q155" s="1">
        <f t="shared" si="41"/>
        <v>374454.66394262743</v>
      </c>
      <c r="S155" s="3">
        <v>145</v>
      </c>
      <c r="T155" s="1">
        <f t="shared" si="47"/>
        <v>-210541.66666666526</v>
      </c>
      <c r="U155" s="1">
        <f t="shared" si="34"/>
        <v>-243.3930555555541</v>
      </c>
      <c r="V155" s="1">
        <f t="shared" si="42"/>
        <v>472895.01454869646</v>
      </c>
      <c r="W155" s="1">
        <f t="shared" si="43"/>
        <v>368065.0400285995</v>
      </c>
    </row>
    <row r="156" spans="1:23" x14ac:dyDescent="0.25">
      <c r="A156" s="3">
        <v>146</v>
      </c>
      <c r="B156" s="1">
        <f t="shared" si="44"/>
        <v>-158376.68157958362</v>
      </c>
      <c r="C156" s="1">
        <f t="shared" si="32"/>
        <v>-163.65590429890307</v>
      </c>
      <c r="D156" s="1">
        <f t="shared" si="35"/>
        <v>474274.29167446349</v>
      </c>
      <c r="E156" s="1">
        <f t="shared" si="36"/>
        <v>302007.62337187707</v>
      </c>
      <c r="G156" s="3">
        <v>146</v>
      </c>
      <c r="H156" s="1">
        <f t="shared" si="45"/>
        <v>-147422.22222222411</v>
      </c>
      <c r="I156" s="1">
        <f t="shared" si="37"/>
        <v>-152.33629629629823</v>
      </c>
      <c r="J156" s="1">
        <f t="shared" si="38"/>
        <v>474274.29167446349</v>
      </c>
      <c r="K156" s="1">
        <f t="shared" si="39"/>
        <v>284853.30695039785</v>
      </c>
      <c r="M156" s="3">
        <v>146</v>
      </c>
      <c r="N156" s="1">
        <f t="shared" si="46"/>
        <v>-214391.25559234383</v>
      </c>
      <c r="O156" s="1">
        <f t="shared" si="33"/>
        <v>-247.37096411208861</v>
      </c>
      <c r="P156" s="1">
        <f t="shared" si="40"/>
        <v>474274.29167446349</v>
      </c>
      <c r="Q156" s="1">
        <f t="shared" si="41"/>
        <v>377643.49530904391</v>
      </c>
      <c r="S156" s="3">
        <v>146</v>
      </c>
      <c r="T156" s="1">
        <f t="shared" si="47"/>
        <v>-210283.33333333192</v>
      </c>
      <c r="U156" s="1">
        <f t="shared" si="34"/>
        <v>-243.12611111110965</v>
      </c>
      <c r="V156" s="1">
        <f t="shared" si="42"/>
        <v>474274.29167446349</v>
      </c>
      <c r="W156" s="1">
        <f t="shared" si="43"/>
        <v>371210.62665098853</v>
      </c>
    </row>
    <row r="157" spans="1:23" x14ac:dyDescent="0.25">
      <c r="A157" s="3">
        <v>147</v>
      </c>
      <c r="B157" s="1">
        <f t="shared" si="44"/>
        <v>-157715.03746633008</v>
      </c>
      <c r="C157" s="1">
        <f t="shared" si="32"/>
        <v>-162.9722053818744</v>
      </c>
      <c r="D157" s="1">
        <f t="shared" si="35"/>
        <v>475657.59169184737</v>
      </c>
      <c r="E157" s="1">
        <f t="shared" si="36"/>
        <v>304444.03449066059</v>
      </c>
      <c r="G157" s="3">
        <v>147</v>
      </c>
      <c r="H157" s="1">
        <f t="shared" si="45"/>
        <v>-146733.33333333523</v>
      </c>
      <c r="I157" s="1">
        <f t="shared" si="37"/>
        <v>-151.6244444444464</v>
      </c>
      <c r="J157" s="1">
        <f t="shared" si="38"/>
        <v>475657.59169184737</v>
      </c>
      <c r="K157" s="1">
        <f t="shared" si="39"/>
        <v>287174.43790760852</v>
      </c>
      <c r="M157" s="3">
        <v>147</v>
      </c>
      <c r="N157" s="1">
        <f t="shared" si="46"/>
        <v>-214143.13904987375</v>
      </c>
      <c r="O157" s="1">
        <f t="shared" si="33"/>
        <v>-247.11457701820288</v>
      </c>
      <c r="P157" s="1">
        <f t="shared" si="40"/>
        <v>475657.59169184737</v>
      </c>
      <c r="Q157" s="1">
        <f t="shared" si="41"/>
        <v>380850.92819176451</v>
      </c>
      <c r="S157" s="3">
        <v>147</v>
      </c>
      <c r="T157" s="1">
        <f t="shared" si="47"/>
        <v>-210024.99999999857</v>
      </c>
      <c r="U157" s="1">
        <f t="shared" si="34"/>
        <v>-242.8591666666652</v>
      </c>
      <c r="V157" s="1">
        <f t="shared" si="42"/>
        <v>475657.59169184737</v>
      </c>
      <c r="W157" s="1">
        <f t="shared" si="43"/>
        <v>374374.82947311929</v>
      </c>
    </row>
    <row r="158" spans="1:23" x14ac:dyDescent="0.25">
      <c r="A158" s="3">
        <v>148</v>
      </c>
      <c r="B158" s="1">
        <f t="shared" si="44"/>
        <v>-157052.70965415949</v>
      </c>
      <c r="C158" s="1">
        <f t="shared" si="32"/>
        <v>-162.28779997596482</v>
      </c>
      <c r="D158" s="1">
        <f t="shared" si="35"/>
        <v>477044.92633428192</v>
      </c>
      <c r="E158" s="1">
        <f t="shared" si="36"/>
        <v>306894.65800763702</v>
      </c>
      <c r="G158" s="3">
        <v>148</v>
      </c>
      <c r="H158" s="1">
        <f t="shared" si="45"/>
        <v>-146044.44444444636</v>
      </c>
      <c r="I158" s="1">
        <f t="shared" si="37"/>
        <v>-150.91259259259456</v>
      </c>
      <c r="J158" s="1">
        <f t="shared" si="38"/>
        <v>477044.92633428192</v>
      </c>
      <c r="K158" s="1">
        <f t="shared" si="39"/>
        <v>289509.82064725476</v>
      </c>
      <c r="M158" s="3">
        <v>148</v>
      </c>
      <c r="N158" s="1">
        <f t="shared" si="46"/>
        <v>-213894.76612030977</v>
      </c>
      <c r="O158" s="1">
        <f t="shared" si="33"/>
        <v>-246.85792499098676</v>
      </c>
      <c r="P158" s="1">
        <f t="shared" si="40"/>
        <v>477044.92633428192</v>
      </c>
      <c r="Q158" s="1">
        <f t="shared" si="41"/>
        <v>384077.07109963434</v>
      </c>
      <c r="S158" s="3">
        <v>148</v>
      </c>
      <c r="T158" s="1">
        <f t="shared" si="47"/>
        <v>-209766.66666666523</v>
      </c>
      <c r="U158" s="1">
        <f t="shared" si="34"/>
        <v>-242.59222222222073</v>
      </c>
      <c r="V158" s="1">
        <f t="shared" si="42"/>
        <v>477044.92633428192</v>
      </c>
      <c r="W158" s="1">
        <f t="shared" si="43"/>
        <v>377557.75708949025</v>
      </c>
    </row>
    <row r="159" spans="1:23" x14ac:dyDescent="0.25">
      <c r="A159" s="3">
        <v>149</v>
      </c>
      <c r="B159" s="1">
        <f t="shared" si="44"/>
        <v>-156389.697436583</v>
      </c>
      <c r="C159" s="1">
        <f t="shared" si="32"/>
        <v>-161.60268735113576</v>
      </c>
      <c r="D159" s="1">
        <f t="shared" si="35"/>
        <v>478436.30736942356</v>
      </c>
      <c r="E159" s="1">
        <f t="shared" si="36"/>
        <v>309359.57682846248</v>
      </c>
      <c r="G159" s="3">
        <v>149</v>
      </c>
      <c r="H159" s="1">
        <f t="shared" si="45"/>
        <v>-145355.55555555748</v>
      </c>
      <c r="I159" s="1">
        <f t="shared" si="37"/>
        <v>-150.20074074074273</v>
      </c>
      <c r="J159" s="1">
        <f t="shared" si="38"/>
        <v>478436.30736942356</v>
      </c>
      <c r="K159" s="1">
        <f t="shared" si="39"/>
        <v>291859.5383047341</v>
      </c>
      <c r="M159" s="3">
        <v>149</v>
      </c>
      <c r="N159" s="1">
        <f t="shared" si="46"/>
        <v>-213646.13653871859</v>
      </c>
      <c r="O159" s="1">
        <f t="shared" si="33"/>
        <v>-246.60100775667587</v>
      </c>
      <c r="P159" s="1">
        <f t="shared" si="40"/>
        <v>478436.30736942356</v>
      </c>
      <c r="Q159" s="1">
        <f t="shared" si="41"/>
        <v>387322.03317446669</v>
      </c>
      <c r="S159" s="3">
        <v>149</v>
      </c>
      <c r="T159" s="1">
        <f t="shared" si="47"/>
        <v>-209508.33333333189</v>
      </c>
      <c r="U159" s="1">
        <f t="shared" si="34"/>
        <v>-242.32527777777628</v>
      </c>
      <c r="V159" s="1">
        <f t="shared" si="42"/>
        <v>478436.30736942356</v>
      </c>
      <c r="W159" s="1">
        <f t="shared" si="43"/>
        <v>380759.51872806787</v>
      </c>
    </row>
    <row r="160" spans="1:23" x14ac:dyDescent="0.25">
      <c r="A160" s="3">
        <v>150</v>
      </c>
      <c r="B160" s="1">
        <f t="shared" si="44"/>
        <v>-155726.00010638169</v>
      </c>
      <c r="C160" s="1">
        <f t="shared" si="32"/>
        <v>-160.91686677659439</v>
      </c>
      <c r="D160" s="1">
        <f t="shared" si="35"/>
        <v>479831.74659925106</v>
      </c>
      <c r="E160" s="1">
        <f t="shared" si="36"/>
        <v>311838.87434240943</v>
      </c>
      <c r="G160" s="3">
        <v>150</v>
      </c>
      <c r="H160" s="1">
        <f t="shared" si="45"/>
        <v>-144666.66666666861</v>
      </c>
      <c r="I160" s="1">
        <f t="shared" si="37"/>
        <v>-149.4888888888909</v>
      </c>
      <c r="J160" s="1">
        <f t="shared" si="38"/>
        <v>479831.74659925106</v>
      </c>
      <c r="K160" s="1">
        <f t="shared" si="39"/>
        <v>294223.67450040061</v>
      </c>
      <c r="M160" s="3">
        <v>150</v>
      </c>
      <c r="N160" s="1">
        <f t="shared" si="46"/>
        <v>-213397.25003989312</v>
      </c>
      <c r="O160" s="1">
        <f t="shared" si="33"/>
        <v>-246.34382504122289</v>
      </c>
      <c r="P160" s="1">
        <f t="shared" si="40"/>
        <v>479831.74659925106</v>
      </c>
      <c r="Q160" s="1">
        <f t="shared" si="41"/>
        <v>390585.92419473559</v>
      </c>
      <c r="S160" s="3">
        <v>150</v>
      </c>
      <c r="T160" s="1">
        <f t="shared" si="47"/>
        <v>-209249.99999999854</v>
      </c>
      <c r="U160" s="1">
        <f t="shared" si="34"/>
        <v>-242.05833333333183</v>
      </c>
      <c r="V160" s="1">
        <f t="shared" si="42"/>
        <v>479831.74659925106</v>
      </c>
      <c r="W160" s="1">
        <f t="shared" si="43"/>
        <v>383980.22425398161</v>
      </c>
    </row>
    <row r="161" spans="1:23" x14ac:dyDescent="0.25">
      <c r="A161" s="3">
        <v>151</v>
      </c>
      <c r="B161" s="1">
        <f t="shared" si="44"/>
        <v>-155061.61695560583</v>
      </c>
      <c r="C161" s="1">
        <f t="shared" si="32"/>
        <v>-160.23033752079269</v>
      </c>
      <c r="D161" s="1">
        <f t="shared" si="35"/>
        <v>481231.25586016552</v>
      </c>
      <c r="E161" s="1">
        <f t="shared" si="36"/>
        <v>314332.63442518772</v>
      </c>
      <c r="G161" s="3">
        <v>151</v>
      </c>
      <c r="H161" s="1">
        <f t="shared" si="45"/>
        <v>-143977.77777777973</v>
      </c>
      <c r="I161" s="1">
        <f t="shared" si="37"/>
        <v>-148.77703703703904</v>
      </c>
      <c r="J161" s="1">
        <f t="shared" si="38"/>
        <v>481231.25586016552</v>
      </c>
      <c r="K161" s="1">
        <f t="shared" si="39"/>
        <v>296602.31334239373</v>
      </c>
      <c r="M161" s="3">
        <v>151</v>
      </c>
      <c r="N161" s="1">
        <f t="shared" si="46"/>
        <v>-213148.10635835218</v>
      </c>
      <c r="O161" s="1">
        <f t="shared" si="33"/>
        <v>-246.08637657029723</v>
      </c>
      <c r="P161" s="1">
        <f t="shared" si="40"/>
        <v>481231.25586016552</v>
      </c>
      <c r="Q161" s="1">
        <f t="shared" si="41"/>
        <v>393868.85457928939</v>
      </c>
      <c r="S161" s="3">
        <v>151</v>
      </c>
      <c r="T161" s="1">
        <f t="shared" si="47"/>
        <v>-208991.6666666652</v>
      </c>
      <c r="U161" s="1">
        <f t="shared" si="34"/>
        <v>-241.79138888888738</v>
      </c>
      <c r="V161" s="1">
        <f t="shared" si="42"/>
        <v>481231.25586016552</v>
      </c>
      <c r="W161" s="1">
        <f t="shared" si="43"/>
        <v>387219.98417324095</v>
      </c>
    </row>
    <row r="162" spans="1:23" x14ac:dyDescent="0.25">
      <c r="A162" s="3">
        <v>152</v>
      </c>
      <c r="B162" s="1">
        <f t="shared" si="44"/>
        <v>-154396.54727557418</v>
      </c>
      <c r="C162" s="1">
        <f t="shared" si="32"/>
        <v>-159.54309885142666</v>
      </c>
      <c r="D162" s="1">
        <f t="shared" si="35"/>
        <v>482634.84702309099</v>
      </c>
      <c r="E162" s="1">
        <f t="shared" si="36"/>
        <v>316840.94144178223</v>
      </c>
      <c r="G162" s="3">
        <v>152</v>
      </c>
      <c r="H162" s="1">
        <f t="shared" si="45"/>
        <v>-143288.88888889086</v>
      </c>
      <c r="I162" s="1">
        <f t="shared" si="37"/>
        <v>-148.0651851851872</v>
      </c>
      <c r="J162" s="1">
        <f t="shared" si="38"/>
        <v>482634.84702309099</v>
      </c>
      <c r="K162" s="1">
        <f t="shared" si="39"/>
        <v>298995.53942948364</v>
      </c>
      <c r="M162" s="3">
        <v>152</v>
      </c>
      <c r="N162" s="1">
        <f t="shared" si="46"/>
        <v>-212898.70522834032</v>
      </c>
      <c r="O162" s="1">
        <f t="shared" si="33"/>
        <v>-245.828662069285</v>
      </c>
      <c r="P162" s="1">
        <f t="shared" si="40"/>
        <v>482634.84702309099</v>
      </c>
      <c r="Q162" s="1">
        <f t="shared" si="41"/>
        <v>397170.93539108639</v>
      </c>
      <c r="S162" s="3">
        <v>152</v>
      </c>
      <c r="T162" s="1">
        <f t="shared" si="47"/>
        <v>-208733.33333333186</v>
      </c>
      <c r="U162" s="1">
        <f t="shared" si="34"/>
        <v>-241.52444444444291</v>
      </c>
      <c r="V162" s="1">
        <f t="shared" si="42"/>
        <v>482634.84702309099</v>
      </c>
      <c r="W162" s="1">
        <f t="shared" si="43"/>
        <v>390478.90963647375</v>
      </c>
    </row>
    <row r="163" spans="1:23" x14ac:dyDescent="0.25">
      <c r="A163" s="3">
        <v>153</v>
      </c>
      <c r="B163" s="1">
        <f t="shared" si="44"/>
        <v>-153730.79035687316</v>
      </c>
      <c r="C163" s="1">
        <f t="shared" si="32"/>
        <v>-158.85515003543557</v>
      </c>
      <c r="D163" s="1">
        <f t="shared" si="35"/>
        <v>484042.53199357499</v>
      </c>
      <c r="E163" s="1">
        <f t="shared" si="36"/>
        <v>319363.88024930685</v>
      </c>
      <c r="G163" s="3">
        <v>153</v>
      </c>
      <c r="H163" s="1">
        <f t="shared" si="45"/>
        <v>-142600.00000000198</v>
      </c>
      <c r="I163" s="1">
        <f t="shared" si="37"/>
        <v>-147.35333333333537</v>
      </c>
      <c r="J163" s="1">
        <f t="shared" si="38"/>
        <v>484042.53199357499</v>
      </c>
      <c r="K163" s="1">
        <f t="shared" si="39"/>
        <v>301403.43785393343</v>
      </c>
      <c r="M163" s="3">
        <v>153</v>
      </c>
      <c r="N163" s="1">
        <f t="shared" si="46"/>
        <v>-212649.04638382743</v>
      </c>
      <c r="O163" s="1">
        <f t="shared" si="33"/>
        <v>-245.57068126328835</v>
      </c>
      <c r="P163" s="1">
        <f t="shared" si="40"/>
        <v>484042.53199357499</v>
      </c>
      <c r="Q163" s="1">
        <f t="shared" si="41"/>
        <v>400492.27834095224</v>
      </c>
      <c r="S163" s="3">
        <v>153</v>
      </c>
      <c r="T163" s="1">
        <f t="shared" si="47"/>
        <v>-208474.99999999852</v>
      </c>
      <c r="U163" s="1">
        <f t="shared" si="34"/>
        <v>-241.25749999999846</v>
      </c>
      <c r="V163" s="1">
        <f t="shared" si="42"/>
        <v>484042.53199357499</v>
      </c>
      <c r="W163" s="1">
        <f t="shared" si="43"/>
        <v>393757.11244268651</v>
      </c>
    </row>
    <row r="164" spans="1:23" x14ac:dyDescent="0.25">
      <c r="A164" s="3">
        <v>154</v>
      </c>
      <c r="B164" s="1">
        <f t="shared" si="44"/>
        <v>-153064.34548935614</v>
      </c>
      <c r="C164" s="1">
        <f t="shared" si="32"/>
        <v>-158.16649033900134</v>
      </c>
      <c r="D164" s="1">
        <f t="shared" si="35"/>
        <v>485454.32271188957</v>
      </c>
      <c r="E164" s="1">
        <f t="shared" si="36"/>
        <v>321901.53619987535</v>
      </c>
      <c r="G164" s="3">
        <v>154</v>
      </c>
      <c r="H164" s="1">
        <f t="shared" si="45"/>
        <v>-141911.1111111131</v>
      </c>
      <c r="I164" s="1">
        <f t="shared" si="37"/>
        <v>-146.64148148148354</v>
      </c>
      <c r="J164" s="1">
        <f t="shared" si="38"/>
        <v>485454.32271188957</v>
      </c>
      <c r="K164" s="1">
        <f t="shared" si="39"/>
        <v>303826.09420437767</v>
      </c>
      <c r="M164" s="3">
        <v>154</v>
      </c>
      <c r="N164" s="1">
        <f t="shared" si="46"/>
        <v>-212399.12955850855</v>
      </c>
      <c r="O164" s="1">
        <f t="shared" si="33"/>
        <v>-245.3124338771255</v>
      </c>
      <c r="P164" s="1">
        <f t="shared" si="40"/>
        <v>485454.32271188957</v>
      </c>
      <c r="Q164" s="1">
        <f t="shared" si="41"/>
        <v>403832.99579135899</v>
      </c>
      <c r="S164" s="3">
        <v>154</v>
      </c>
      <c r="T164" s="1">
        <f t="shared" si="47"/>
        <v>-208216.66666666517</v>
      </c>
      <c r="U164" s="1">
        <f t="shared" si="34"/>
        <v>-240.99055555555401</v>
      </c>
      <c r="V164" s="1">
        <f t="shared" si="42"/>
        <v>485454.32271188957</v>
      </c>
      <c r="W164" s="1">
        <f t="shared" si="43"/>
        <v>397054.70504304668</v>
      </c>
    </row>
    <row r="165" spans="1:23" x14ac:dyDescent="0.25">
      <c r="A165" s="3">
        <v>155</v>
      </c>
      <c r="B165" s="1">
        <f t="shared" si="44"/>
        <v>-152397.2119621427</v>
      </c>
      <c r="C165" s="1">
        <f t="shared" si="32"/>
        <v>-157.47711902754745</v>
      </c>
      <c r="D165" s="1">
        <f t="shared" si="35"/>
        <v>486870.23115313257</v>
      </c>
      <c r="E165" s="1">
        <f t="shared" si="36"/>
        <v>324453.99514348886</v>
      </c>
      <c r="G165" s="3">
        <v>155</v>
      </c>
      <c r="H165" s="1">
        <f t="shared" si="45"/>
        <v>-141222.22222222423</v>
      </c>
      <c r="I165" s="1">
        <f t="shared" si="37"/>
        <v>-145.92962962963171</v>
      </c>
      <c r="J165" s="1">
        <f t="shared" si="38"/>
        <v>486870.23115313257</v>
      </c>
      <c r="K165" s="1">
        <f t="shared" si="39"/>
        <v>306263.59456871805</v>
      </c>
      <c r="M165" s="3">
        <v>155</v>
      </c>
      <c r="N165" s="1">
        <f t="shared" si="46"/>
        <v>-212148.95448580349</v>
      </c>
      <c r="O165" s="1">
        <f t="shared" si="33"/>
        <v>-245.05391963533029</v>
      </c>
      <c r="P165" s="1">
        <f t="shared" si="40"/>
        <v>486870.23115313257</v>
      </c>
      <c r="Q165" s="1">
        <f t="shared" si="41"/>
        <v>407193.20076022641</v>
      </c>
      <c r="S165" s="3">
        <v>155</v>
      </c>
      <c r="T165" s="1">
        <f t="shared" si="47"/>
        <v>-207958.33333333183</v>
      </c>
      <c r="U165" s="1">
        <f t="shared" si="34"/>
        <v>-240.72361111110956</v>
      </c>
      <c r="V165" s="1">
        <f t="shared" si="42"/>
        <v>486870.23115313257</v>
      </c>
      <c r="W165" s="1">
        <f t="shared" si="43"/>
        <v>400371.80054468667</v>
      </c>
    </row>
    <row r="166" spans="1:23" x14ac:dyDescent="0.25">
      <c r="A166" s="3">
        <v>156</v>
      </c>
      <c r="B166" s="1">
        <f t="shared" si="44"/>
        <v>-151729.3890636178</v>
      </c>
      <c r="C166" s="1">
        <f t="shared" si="32"/>
        <v>-156.78703536573838</v>
      </c>
      <c r="D166" s="1">
        <f t="shared" si="35"/>
        <v>488290.26932732924</v>
      </c>
      <c r="E166" s="1">
        <f t="shared" si="36"/>
        <v>327021.34343094012</v>
      </c>
      <c r="G166" s="3">
        <v>156</v>
      </c>
      <c r="H166" s="1">
        <f t="shared" si="45"/>
        <v>-140533.33333333535</v>
      </c>
      <c r="I166" s="1">
        <f t="shared" si="37"/>
        <v>-145.21777777777984</v>
      </c>
      <c r="J166" s="1">
        <f t="shared" si="38"/>
        <v>488290.26932732924</v>
      </c>
      <c r="K166" s="1">
        <f t="shared" si="39"/>
        <v>308716.0255370356</v>
      </c>
      <c r="M166" s="3">
        <v>156</v>
      </c>
      <c r="N166" s="1">
        <f t="shared" si="46"/>
        <v>-211898.52089885666</v>
      </c>
      <c r="O166" s="1">
        <f t="shared" si="33"/>
        <v>-244.79513826215188</v>
      </c>
      <c r="P166" s="1">
        <f t="shared" si="40"/>
        <v>488290.26932732924</v>
      </c>
      <c r="Q166" s="1">
        <f t="shared" si="41"/>
        <v>410573.00692474557</v>
      </c>
      <c r="S166" s="3">
        <v>156</v>
      </c>
      <c r="T166" s="1">
        <f t="shared" si="47"/>
        <v>-207699.99999999849</v>
      </c>
      <c r="U166" s="1">
        <f t="shared" si="34"/>
        <v>-240.45666666666511</v>
      </c>
      <c r="V166" s="1">
        <f t="shared" si="42"/>
        <v>488290.26932732924</v>
      </c>
      <c r="W166" s="1">
        <f t="shared" si="43"/>
        <v>403708.51271453069</v>
      </c>
    </row>
    <row r="167" spans="1:23" x14ac:dyDescent="0.25">
      <c r="A167" s="3">
        <v>157</v>
      </c>
      <c r="B167" s="1">
        <f t="shared" si="44"/>
        <v>-151060.87608143108</v>
      </c>
      <c r="C167" s="1">
        <f t="shared" si="32"/>
        <v>-156.09623861747878</v>
      </c>
      <c r="D167" s="1">
        <f t="shared" si="35"/>
        <v>489714.44927953393</v>
      </c>
      <c r="E167" s="1">
        <f t="shared" si="36"/>
        <v>329603.66791673482</v>
      </c>
      <c r="G167" s="3">
        <v>157</v>
      </c>
      <c r="H167" s="1">
        <f t="shared" si="45"/>
        <v>-139844.44444444648</v>
      </c>
      <c r="I167" s="1">
        <f t="shared" si="37"/>
        <v>-144.50592592592801</v>
      </c>
      <c r="J167" s="1">
        <f t="shared" si="38"/>
        <v>489714.44927953393</v>
      </c>
      <c r="K167" s="1">
        <f t="shared" si="39"/>
        <v>311183.47420452017</v>
      </c>
      <c r="M167" s="3">
        <v>157</v>
      </c>
      <c r="N167" s="1">
        <f t="shared" si="46"/>
        <v>-211647.82853053664</v>
      </c>
      <c r="O167" s="1">
        <f t="shared" si="33"/>
        <v>-244.53608948155454</v>
      </c>
      <c r="P167" s="1">
        <f t="shared" si="40"/>
        <v>489714.44927953393</v>
      </c>
      <c r="Q167" s="1">
        <f t="shared" si="41"/>
        <v>413972.52862522443</v>
      </c>
      <c r="S167" s="3">
        <v>157</v>
      </c>
      <c r="T167" s="1">
        <f t="shared" si="47"/>
        <v>-207441.66666666514</v>
      </c>
      <c r="U167" s="1">
        <f t="shared" si="34"/>
        <v>-240.18972222222064</v>
      </c>
      <c r="V167" s="1">
        <f t="shared" si="42"/>
        <v>489714.44927953393</v>
      </c>
      <c r="W167" s="1">
        <f t="shared" si="43"/>
        <v>407064.95598314324</v>
      </c>
    </row>
    <row r="168" spans="1:23" x14ac:dyDescent="0.25">
      <c r="A168" s="3">
        <v>158</v>
      </c>
      <c r="B168" s="1">
        <f t="shared" si="44"/>
        <v>-150391.6723024961</v>
      </c>
      <c r="C168" s="1">
        <f t="shared" si="32"/>
        <v>-155.40472804591263</v>
      </c>
      <c r="D168" s="1">
        <f t="shared" si="35"/>
        <v>491142.78308993258</v>
      </c>
      <c r="E168" s="1">
        <f t="shared" si="36"/>
        <v>332201.05596203002</v>
      </c>
      <c r="G168" s="3">
        <v>158</v>
      </c>
      <c r="H168" s="1">
        <f t="shared" si="45"/>
        <v>-139155.5555555576</v>
      </c>
      <c r="I168" s="1">
        <f t="shared" si="37"/>
        <v>-143.79407407407618</v>
      </c>
      <c r="J168" s="1">
        <f t="shared" si="38"/>
        <v>491142.78308993258</v>
      </c>
      <c r="K168" s="1">
        <f t="shared" si="39"/>
        <v>313666.02817441692</v>
      </c>
      <c r="M168" s="3">
        <v>158</v>
      </c>
      <c r="N168" s="1">
        <f t="shared" si="46"/>
        <v>-211396.87711343603</v>
      </c>
      <c r="O168" s="1">
        <f t="shared" si="33"/>
        <v>-244.27677301721724</v>
      </c>
      <c r="P168" s="1">
        <f t="shared" si="40"/>
        <v>491142.78308993258</v>
      </c>
      <c r="Q168" s="1">
        <f t="shared" si="41"/>
        <v>417391.8808689561</v>
      </c>
      <c r="S168" s="3">
        <v>158</v>
      </c>
      <c r="T168" s="1">
        <f t="shared" si="47"/>
        <v>-207183.3333333318</v>
      </c>
      <c r="U168" s="1">
        <f t="shared" si="34"/>
        <v>-239.92277777777619</v>
      </c>
      <c r="V168" s="1">
        <f t="shared" si="42"/>
        <v>491142.78308993258</v>
      </c>
      <c r="W168" s="1">
        <f t="shared" si="43"/>
        <v>410441.2454486005</v>
      </c>
    </row>
    <row r="169" spans="1:23" x14ac:dyDescent="0.25">
      <c r="A169" s="3">
        <v>159</v>
      </c>
      <c r="B169" s="1">
        <f t="shared" si="44"/>
        <v>-149721.77701298957</v>
      </c>
      <c r="C169" s="1">
        <f t="shared" si="32"/>
        <v>-154.71250291342255</v>
      </c>
      <c r="D169" s="1">
        <f t="shared" si="35"/>
        <v>492575.2828739449</v>
      </c>
      <c r="E169" s="1">
        <f t="shared" si="36"/>
        <v>334813.59543758939</v>
      </c>
      <c r="G169" s="3">
        <v>159</v>
      </c>
      <c r="H169" s="1">
        <f t="shared" si="45"/>
        <v>-138466.66666666872</v>
      </c>
      <c r="I169" s="1">
        <f t="shared" si="37"/>
        <v>-143.08222222222435</v>
      </c>
      <c r="J169" s="1">
        <f t="shared" si="38"/>
        <v>492575.2828739449</v>
      </c>
      <c r="K169" s="1">
        <f t="shared" si="39"/>
        <v>316163.77556098992</v>
      </c>
      <c r="M169" s="3">
        <v>159</v>
      </c>
      <c r="N169" s="1">
        <f t="shared" si="46"/>
        <v>-211145.66637987108</v>
      </c>
      <c r="O169" s="1">
        <f t="shared" si="33"/>
        <v>-244.01718859253344</v>
      </c>
      <c r="P169" s="1">
        <f t="shared" si="40"/>
        <v>492575.2828739449</v>
      </c>
      <c r="Q169" s="1">
        <f t="shared" si="41"/>
        <v>420831.17933410953</v>
      </c>
      <c r="S169" s="3">
        <v>159</v>
      </c>
      <c r="T169" s="1">
        <f t="shared" si="47"/>
        <v>-206924.99999999846</v>
      </c>
      <c r="U169" s="1">
        <f t="shared" si="34"/>
        <v>-239.65583333333174</v>
      </c>
      <c r="V169" s="1">
        <f t="shared" si="42"/>
        <v>492575.2828739449</v>
      </c>
      <c r="W169" s="1">
        <f t="shared" si="43"/>
        <v>413837.49688038405</v>
      </c>
    </row>
    <row r="170" spans="1:23" x14ac:dyDescent="0.25">
      <c r="A170" s="3">
        <v>160</v>
      </c>
      <c r="B170" s="1">
        <f t="shared" si="44"/>
        <v>-149051.18949835055</v>
      </c>
      <c r="C170" s="1">
        <f t="shared" si="32"/>
        <v>-154.0195624816289</v>
      </c>
      <c r="D170" s="1">
        <f t="shared" si="35"/>
        <v>494011.96078232722</v>
      </c>
      <c r="E170" s="1">
        <f t="shared" si="36"/>
        <v>337441.37472675624</v>
      </c>
      <c r="G170" s="3">
        <v>160</v>
      </c>
      <c r="H170" s="1">
        <f t="shared" si="45"/>
        <v>-137777.77777777985</v>
      </c>
      <c r="I170" s="1">
        <f t="shared" si="37"/>
        <v>-142.37037037037251</v>
      </c>
      <c r="J170" s="1">
        <f t="shared" si="38"/>
        <v>494011.96078232722</v>
      </c>
      <c r="K170" s="1">
        <f t="shared" si="39"/>
        <v>318676.80499250308</v>
      </c>
      <c r="M170" s="3">
        <v>160</v>
      </c>
      <c r="N170" s="1">
        <f t="shared" si="46"/>
        <v>-210894.19606188143</v>
      </c>
      <c r="O170" s="1">
        <f t="shared" si="33"/>
        <v>-243.75733593061082</v>
      </c>
      <c r="P170" s="1">
        <f t="shared" si="40"/>
        <v>494011.96078232722</v>
      </c>
      <c r="Q170" s="1">
        <f t="shared" si="41"/>
        <v>424290.54037364299</v>
      </c>
      <c r="S170" s="3">
        <v>160</v>
      </c>
      <c r="T170" s="1">
        <f t="shared" si="47"/>
        <v>-206666.66666666511</v>
      </c>
      <c r="U170" s="1">
        <f t="shared" si="34"/>
        <v>-239.38888888888729</v>
      </c>
      <c r="V170" s="1">
        <f t="shared" si="42"/>
        <v>494011.96078232722</v>
      </c>
      <c r="W170" s="1">
        <f t="shared" si="43"/>
        <v>417253.82672329742</v>
      </c>
    </row>
    <row r="171" spans="1:23" x14ac:dyDescent="0.25">
      <c r="A171" s="3">
        <v>161</v>
      </c>
      <c r="B171" s="1">
        <f t="shared" si="44"/>
        <v>-148379.90904327974</v>
      </c>
      <c r="C171" s="1">
        <f t="shared" si="32"/>
        <v>-153.32590601138907</v>
      </c>
      <c r="D171" s="1">
        <f t="shared" si="35"/>
        <v>495452.82900127571</v>
      </c>
      <c r="E171" s="1">
        <f t="shared" si="36"/>
        <v>340084.48272844322</v>
      </c>
      <c r="G171" s="3">
        <v>161</v>
      </c>
      <c r="H171" s="1">
        <f t="shared" si="45"/>
        <v>-137088.88888889097</v>
      </c>
      <c r="I171" s="1">
        <f t="shared" si="37"/>
        <v>-141.65851851852065</v>
      </c>
      <c r="J171" s="1">
        <f t="shared" si="38"/>
        <v>495452.82900127571</v>
      </c>
      <c r="K171" s="1">
        <f t="shared" si="39"/>
        <v>321205.20561421866</v>
      </c>
      <c r="M171" s="3">
        <v>161</v>
      </c>
      <c r="N171" s="1">
        <f t="shared" si="46"/>
        <v>-210642.46589122986</v>
      </c>
      <c r="O171" s="1">
        <f t="shared" si="33"/>
        <v>-243.49721475427086</v>
      </c>
      <c r="P171" s="1">
        <f t="shared" si="40"/>
        <v>495452.82900127571</v>
      </c>
      <c r="Q171" s="1">
        <f t="shared" si="41"/>
        <v>427770.08101924043</v>
      </c>
      <c r="S171" s="3">
        <v>161</v>
      </c>
      <c r="T171" s="1">
        <f t="shared" si="47"/>
        <v>-206408.33333333177</v>
      </c>
      <c r="U171" s="1">
        <f t="shared" si="34"/>
        <v>-239.12194444444282</v>
      </c>
      <c r="V171" s="1">
        <f t="shared" si="42"/>
        <v>495452.82900127571</v>
      </c>
      <c r="W171" s="1">
        <f t="shared" si="43"/>
        <v>420690.35210140556</v>
      </c>
    </row>
    <row r="172" spans="1:23" x14ac:dyDescent="0.25">
      <c r="A172" s="3">
        <v>162</v>
      </c>
      <c r="B172" s="1">
        <f t="shared" si="44"/>
        <v>-147707.93493173868</v>
      </c>
      <c r="C172" s="1">
        <f t="shared" si="32"/>
        <v>-152.63153276279664</v>
      </c>
      <c r="D172" s="1">
        <f t="shared" si="35"/>
        <v>496897.89975252945</v>
      </c>
      <c r="E172" s="1">
        <f t="shared" si="36"/>
        <v>342743.00886014005</v>
      </c>
      <c r="G172" s="3">
        <v>162</v>
      </c>
      <c r="H172" s="1">
        <f t="shared" si="45"/>
        <v>-136400.0000000021</v>
      </c>
      <c r="I172" s="1">
        <f t="shared" si="37"/>
        <v>-140.94666666666882</v>
      </c>
      <c r="J172" s="1">
        <f t="shared" si="38"/>
        <v>496897.89975252945</v>
      </c>
      <c r="K172" s="1">
        <f t="shared" si="39"/>
        <v>323749.06709141273</v>
      </c>
      <c r="M172" s="3">
        <v>162</v>
      </c>
      <c r="N172" s="1">
        <f t="shared" si="46"/>
        <v>-210390.47559940195</v>
      </c>
      <c r="O172" s="1">
        <f t="shared" si="33"/>
        <v>-243.23682478604869</v>
      </c>
      <c r="P172" s="1">
        <f t="shared" si="40"/>
        <v>496897.89975252945</v>
      </c>
      <c r="Q172" s="1">
        <f t="shared" si="41"/>
        <v>431269.91898527049</v>
      </c>
      <c r="S172" s="3">
        <v>162</v>
      </c>
      <c r="T172" s="1">
        <f t="shared" si="47"/>
        <v>-206149.99999999843</v>
      </c>
      <c r="U172" s="1">
        <f t="shared" si="34"/>
        <v>-238.85499999999837</v>
      </c>
      <c r="V172" s="1">
        <f t="shared" si="42"/>
        <v>496897.89975252945</v>
      </c>
      <c r="W172" s="1">
        <f t="shared" si="43"/>
        <v>424147.19082199712</v>
      </c>
    </row>
    <row r="173" spans="1:23" x14ac:dyDescent="0.25">
      <c r="A173" s="3">
        <v>163</v>
      </c>
      <c r="B173" s="1">
        <f t="shared" si="44"/>
        <v>-147035.26644694904</v>
      </c>
      <c r="C173" s="1">
        <f t="shared" si="32"/>
        <v>-151.93644199518067</v>
      </c>
      <c r="D173" s="1">
        <f t="shared" si="35"/>
        <v>498347.18529347435</v>
      </c>
      <c r="E173" s="1">
        <f t="shared" si="36"/>
        <v>345417.04306093842</v>
      </c>
      <c r="G173" s="3">
        <v>163</v>
      </c>
      <c r="H173" s="1">
        <f t="shared" si="45"/>
        <v>-135711.11111111322</v>
      </c>
      <c r="I173" s="1">
        <f t="shared" si="37"/>
        <v>-140.23481481481699</v>
      </c>
      <c r="J173" s="1">
        <f t="shared" si="38"/>
        <v>498347.18529347435</v>
      </c>
      <c r="K173" s="1">
        <f t="shared" si="39"/>
        <v>326308.47961240896</v>
      </c>
      <c r="M173" s="3">
        <v>163</v>
      </c>
      <c r="N173" s="1">
        <f t="shared" si="46"/>
        <v>-210138.22491760584</v>
      </c>
      <c r="O173" s="1">
        <f t="shared" si="33"/>
        <v>-242.9761657481927</v>
      </c>
      <c r="P173" s="1">
        <f t="shared" si="40"/>
        <v>498347.18529347435</v>
      </c>
      <c r="Q173" s="1">
        <f t="shared" si="41"/>
        <v>434790.17267276905</v>
      </c>
      <c r="S173" s="3">
        <v>163</v>
      </c>
      <c r="T173" s="1">
        <f t="shared" si="47"/>
        <v>-205891.66666666509</v>
      </c>
      <c r="U173" s="1">
        <f t="shared" si="34"/>
        <v>-238.58805555555392</v>
      </c>
      <c r="V173" s="1">
        <f t="shared" si="42"/>
        <v>498347.18529347435</v>
      </c>
      <c r="W173" s="1">
        <f t="shared" si="43"/>
        <v>427624.46137956996</v>
      </c>
    </row>
    <row r="174" spans="1:23" x14ac:dyDescent="0.25">
      <c r="A174" s="3">
        <v>164</v>
      </c>
      <c r="B174" s="1">
        <f t="shared" si="44"/>
        <v>-146361.90287139177</v>
      </c>
      <c r="C174" s="1">
        <f t="shared" si="32"/>
        <v>-151.2406329671048</v>
      </c>
      <c r="D174" s="1">
        <f t="shared" si="35"/>
        <v>499800.69791724702</v>
      </c>
      <c r="E174" s="1">
        <f t="shared" si="36"/>
        <v>348106.67579457478</v>
      </c>
      <c r="G174" s="3">
        <v>164</v>
      </c>
      <c r="H174" s="1">
        <f t="shared" si="45"/>
        <v>-135022.22222222434</v>
      </c>
      <c r="I174" s="1">
        <f t="shared" si="37"/>
        <v>-139.52296296296515</v>
      </c>
      <c r="J174" s="1">
        <f t="shared" si="38"/>
        <v>499800.69791724702</v>
      </c>
      <c r="K174" s="1">
        <f t="shared" si="39"/>
        <v>328883.53389162949</v>
      </c>
      <c r="M174" s="3">
        <v>164</v>
      </c>
      <c r="N174" s="1">
        <f t="shared" si="46"/>
        <v>-209885.71357677187</v>
      </c>
      <c r="O174" s="1">
        <f t="shared" si="33"/>
        <v>-242.71523736266425</v>
      </c>
      <c r="P174" s="1">
        <f t="shared" si="40"/>
        <v>499800.69791724702</v>
      </c>
      <c r="Q174" s="1">
        <f t="shared" si="41"/>
        <v>438330.9611734447</v>
      </c>
      <c r="S174" s="3">
        <v>164</v>
      </c>
      <c r="T174" s="1">
        <f t="shared" si="47"/>
        <v>-205633.33333333174</v>
      </c>
      <c r="U174" s="1">
        <f t="shared" si="34"/>
        <v>-238.32111111110947</v>
      </c>
      <c r="V174" s="1">
        <f t="shared" si="42"/>
        <v>499800.69791724702</v>
      </c>
      <c r="W174" s="1">
        <f t="shared" si="43"/>
        <v>431122.28295983974</v>
      </c>
    </row>
    <row r="175" spans="1:23" x14ac:dyDescent="0.25">
      <c r="A175" s="3">
        <v>165</v>
      </c>
      <c r="B175" s="1">
        <f t="shared" si="44"/>
        <v>-145687.84348680641</v>
      </c>
      <c r="C175" s="1">
        <f t="shared" si="32"/>
        <v>-150.54410493636661</v>
      </c>
      <c r="D175" s="1">
        <f t="shared" si="35"/>
        <v>501258.449952839</v>
      </c>
      <c r="E175" s="1">
        <f t="shared" si="36"/>
        <v>350811.9980524907</v>
      </c>
      <c r="G175" s="3">
        <v>165</v>
      </c>
      <c r="H175" s="1">
        <f t="shared" si="45"/>
        <v>-134333.33333333547</v>
      </c>
      <c r="I175" s="1">
        <f t="shared" si="37"/>
        <v>-138.81111111111332</v>
      </c>
      <c r="J175" s="1">
        <f t="shared" si="38"/>
        <v>501258.449952839</v>
      </c>
      <c r="K175" s="1">
        <f t="shared" si="39"/>
        <v>331474.321172664</v>
      </c>
      <c r="M175" s="3">
        <v>165</v>
      </c>
      <c r="N175" s="1">
        <f t="shared" si="46"/>
        <v>-209632.94130755236</v>
      </c>
      <c r="O175" s="1">
        <f t="shared" si="33"/>
        <v>-242.45403935113745</v>
      </c>
      <c r="P175" s="1">
        <f t="shared" si="40"/>
        <v>501258.449952839</v>
      </c>
      <c r="Q175" s="1">
        <f t="shared" si="41"/>
        <v>441892.40427370765</v>
      </c>
      <c r="S175" s="3">
        <v>165</v>
      </c>
      <c r="T175" s="1">
        <f t="shared" si="47"/>
        <v>-205374.9999999984</v>
      </c>
      <c r="U175" s="1">
        <f t="shared" si="34"/>
        <v>-238.054166666665</v>
      </c>
      <c r="V175" s="1">
        <f t="shared" si="42"/>
        <v>501258.449952839</v>
      </c>
      <c r="W175" s="1">
        <f t="shared" si="43"/>
        <v>434640.7754437722</v>
      </c>
    </row>
    <row r="176" spans="1:23" x14ac:dyDescent="0.25">
      <c r="A176" s="3">
        <v>166</v>
      </c>
      <c r="B176" s="1">
        <f t="shared" si="44"/>
        <v>-145013.08757419031</v>
      </c>
      <c r="C176" s="1">
        <f t="shared" si="32"/>
        <v>-149.84685715999666</v>
      </c>
      <c r="D176" s="1">
        <f t="shared" si="35"/>
        <v>502720.45376520144</v>
      </c>
      <c r="E176" s="1">
        <f t="shared" si="36"/>
        <v>353533.10135691112</v>
      </c>
      <c r="G176" s="3">
        <v>166</v>
      </c>
      <c r="H176" s="1">
        <f t="shared" si="45"/>
        <v>-133644.44444444659</v>
      </c>
      <c r="I176" s="1">
        <f t="shared" si="37"/>
        <v>-138.09925925926146</v>
      </c>
      <c r="J176" s="1">
        <f t="shared" si="38"/>
        <v>502720.45376520144</v>
      </c>
      <c r="K176" s="1">
        <f t="shared" si="39"/>
        <v>334080.93323135644</v>
      </c>
      <c r="M176" s="3">
        <v>166</v>
      </c>
      <c r="N176" s="1">
        <f t="shared" si="46"/>
        <v>-209379.90784032134</v>
      </c>
      <c r="O176" s="1">
        <f t="shared" si="33"/>
        <v>-242.19257143499871</v>
      </c>
      <c r="P176" s="1">
        <f t="shared" si="40"/>
        <v>502720.45376520144</v>
      </c>
      <c r="Q176" s="1">
        <f t="shared" si="41"/>
        <v>445474.62245872209</v>
      </c>
      <c r="S176" s="3">
        <v>166</v>
      </c>
      <c r="T176" s="1">
        <f t="shared" si="47"/>
        <v>-205116.66666666506</v>
      </c>
      <c r="U176" s="1">
        <f t="shared" si="34"/>
        <v>-237.78722222222055</v>
      </c>
      <c r="V176" s="1">
        <f t="shared" si="42"/>
        <v>502720.45376520144</v>
      </c>
      <c r="W176" s="1">
        <f t="shared" si="43"/>
        <v>438180.05941163871</v>
      </c>
    </row>
    <row r="177" spans="1:23" x14ac:dyDescent="0.25">
      <c r="A177" s="3">
        <v>167</v>
      </c>
      <c r="B177" s="1">
        <f t="shared" si="44"/>
        <v>-144337.63441379787</v>
      </c>
      <c r="C177" s="1">
        <f t="shared" si="32"/>
        <v>-149.14888889425779</v>
      </c>
      <c r="D177" s="1">
        <f t="shared" si="35"/>
        <v>504186.72175534995</v>
      </c>
      <c r="E177" s="1">
        <f t="shared" si="36"/>
        <v>356270.07776394067</v>
      </c>
      <c r="G177" s="3">
        <v>167</v>
      </c>
      <c r="H177" s="1">
        <f t="shared" si="45"/>
        <v>-132955.55555555772</v>
      </c>
      <c r="I177" s="1">
        <f t="shared" si="37"/>
        <v>-137.38740740740963</v>
      </c>
      <c r="J177" s="1">
        <f t="shared" si="38"/>
        <v>504186.72175534995</v>
      </c>
      <c r="K177" s="1">
        <f t="shared" si="39"/>
        <v>336703.46237890975</v>
      </c>
      <c r="M177" s="3">
        <v>167</v>
      </c>
      <c r="N177" s="1">
        <f t="shared" si="46"/>
        <v>-209126.61290517417</v>
      </c>
      <c r="O177" s="1">
        <f t="shared" si="33"/>
        <v>-241.93083333534665</v>
      </c>
      <c r="P177" s="1">
        <f t="shared" si="40"/>
        <v>504186.72175534995</v>
      </c>
      <c r="Q177" s="1">
        <f t="shared" si="41"/>
        <v>449077.73691648251</v>
      </c>
      <c r="S177" s="3">
        <v>167</v>
      </c>
      <c r="T177" s="1">
        <f t="shared" si="47"/>
        <v>-204858.33333333171</v>
      </c>
      <c r="U177" s="1">
        <f t="shared" si="34"/>
        <v>-237.5202777777761</v>
      </c>
      <c r="V177" s="1">
        <f t="shared" si="42"/>
        <v>504186.72175534995</v>
      </c>
      <c r="W177" s="1">
        <f t="shared" si="43"/>
        <v>441740.25614709547</v>
      </c>
    </row>
    <row r="178" spans="1:23" x14ac:dyDescent="0.25">
      <c r="A178" s="3">
        <v>168</v>
      </c>
      <c r="B178" s="1">
        <f t="shared" si="44"/>
        <v>-143661.48328513969</v>
      </c>
      <c r="C178" s="1">
        <f t="shared" si="32"/>
        <v>-148.45019939464433</v>
      </c>
      <c r="D178" s="1">
        <f t="shared" si="35"/>
        <v>505657.26636046974</v>
      </c>
      <c r="E178" s="1">
        <f t="shared" si="36"/>
        <v>359023.01986667787</v>
      </c>
      <c r="G178" s="3">
        <v>168</v>
      </c>
      <c r="H178" s="1">
        <f t="shared" si="45"/>
        <v>-132266.66666666884</v>
      </c>
      <c r="I178" s="1">
        <f t="shared" si="37"/>
        <v>-136.67555555555779</v>
      </c>
      <c r="J178" s="1">
        <f t="shared" si="38"/>
        <v>505657.26636046974</v>
      </c>
      <c r="K178" s="1">
        <f t="shared" si="39"/>
        <v>339342.00146500894</v>
      </c>
      <c r="M178" s="3">
        <v>168</v>
      </c>
      <c r="N178" s="1">
        <f t="shared" si="46"/>
        <v>-208873.05623192736</v>
      </c>
      <c r="O178" s="1">
        <f t="shared" si="33"/>
        <v>-241.6688247729916</v>
      </c>
      <c r="P178" s="1">
        <f t="shared" si="40"/>
        <v>505657.26636046974</v>
      </c>
      <c r="Q178" s="1">
        <f t="shared" si="41"/>
        <v>452701.86954191315</v>
      </c>
      <c r="S178" s="3">
        <v>168</v>
      </c>
      <c r="T178" s="1">
        <f t="shared" si="47"/>
        <v>-204599.99999999837</v>
      </c>
      <c r="U178" s="1">
        <f t="shared" si="34"/>
        <v>-237.25333333333165</v>
      </c>
      <c r="V178" s="1">
        <f t="shared" si="42"/>
        <v>505657.26636046974</v>
      </c>
      <c r="W178" s="1">
        <f t="shared" si="43"/>
        <v>445321.48764128686</v>
      </c>
    </row>
    <row r="179" spans="1:23" x14ac:dyDescent="0.25">
      <c r="A179" s="3">
        <v>169</v>
      </c>
      <c r="B179" s="1">
        <f t="shared" si="44"/>
        <v>-142984.63346698188</v>
      </c>
      <c r="C179" s="1">
        <f t="shared" si="32"/>
        <v>-147.75078791588126</v>
      </c>
      <c r="D179" s="1">
        <f t="shared" si="35"/>
        <v>507132.10005402111</v>
      </c>
      <c r="E179" s="1">
        <f t="shared" si="36"/>
        <v>361792.02079834772</v>
      </c>
      <c r="G179" s="3">
        <v>169</v>
      </c>
      <c r="H179" s="1">
        <f t="shared" si="45"/>
        <v>-131577.77777777996</v>
      </c>
      <c r="I179" s="1">
        <f t="shared" si="37"/>
        <v>-135.96370370370596</v>
      </c>
      <c r="J179" s="1">
        <f t="shared" si="38"/>
        <v>507132.10005402111</v>
      </c>
      <c r="K179" s="1">
        <f t="shared" si="39"/>
        <v>341996.64388096222</v>
      </c>
      <c r="M179" s="3">
        <v>169</v>
      </c>
      <c r="N179" s="1">
        <f t="shared" si="46"/>
        <v>-208619.23755011818</v>
      </c>
      <c r="O179" s="1">
        <f t="shared" si="33"/>
        <v>-241.40654546845545</v>
      </c>
      <c r="P179" s="1">
        <f t="shared" si="40"/>
        <v>507132.10005402111</v>
      </c>
      <c r="Q179" s="1">
        <f t="shared" si="41"/>
        <v>456347.14294099214</v>
      </c>
      <c r="S179" s="3">
        <v>169</v>
      </c>
      <c r="T179" s="1">
        <f t="shared" si="47"/>
        <v>-204341.66666666503</v>
      </c>
      <c r="U179" s="1">
        <f t="shared" si="34"/>
        <v>-236.98638888888721</v>
      </c>
      <c r="V179" s="1">
        <f t="shared" si="42"/>
        <v>507132.10005402111</v>
      </c>
      <c r="W179" s="1">
        <f t="shared" si="43"/>
        <v>448923.87659697217</v>
      </c>
    </row>
    <row r="180" spans="1:23" x14ac:dyDescent="0.25">
      <c r="A180" s="3">
        <v>170</v>
      </c>
      <c r="B180" s="1">
        <f t="shared" si="44"/>
        <v>-142307.08423734532</v>
      </c>
      <c r="C180" s="1">
        <f t="shared" si="32"/>
        <v>-147.0506537119235</v>
      </c>
      <c r="D180" s="1">
        <f t="shared" si="35"/>
        <v>508611.23534584534</v>
      </c>
      <c r="E180" s="1">
        <f t="shared" si="36"/>
        <v>364577.17423545232</v>
      </c>
      <c r="G180" s="3">
        <v>170</v>
      </c>
      <c r="H180" s="1">
        <f t="shared" si="45"/>
        <v>-130888.88888889107</v>
      </c>
      <c r="I180" s="1">
        <f t="shared" si="37"/>
        <v>-135.2518518518541</v>
      </c>
      <c r="J180" s="1">
        <f t="shared" si="38"/>
        <v>508611.23534584534</v>
      </c>
      <c r="K180" s="1">
        <f t="shared" si="39"/>
        <v>344667.48356286041</v>
      </c>
      <c r="M180" s="3">
        <v>170</v>
      </c>
      <c r="N180" s="1">
        <f t="shared" si="46"/>
        <v>-208365.15658900447</v>
      </c>
      <c r="O180" s="1">
        <f t="shared" si="33"/>
        <v>-241.14399514197129</v>
      </c>
      <c r="P180" s="1">
        <f t="shared" si="40"/>
        <v>508611.23534584534</v>
      </c>
      <c r="Q180" s="1">
        <f t="shared" si="41"/>
        <v>460013.68043489911</v>
      </c>
      <c r="S180" s="3">
        <v>170</v>
      </c>
      <c r="T180" s="1">
        <f t="shared" si="47"/>
        <v>-204083.33333333168</v>
      </c>
      <c r="U180" s="1">
        <f t="shared" si="34"/>
        <v>-236.71944444444273</v>
      </c>
      <c r="V180" s="1">
        <f t="shared" si="42"/>
        <v>508611.23534584534</v>
      </c>
      <c r="W180" s="1">
        <f t="shared" si="43"/>
        <v>452547.54643267673</v>
      </c>
    </row>
    <row r="181" spans="1:23" x14ac:dyDescent="0.25">
      <c r="A181" s="3">
        <v>171</v>
      </c>
      <c r="B181" s="1">
        <f t="shared" si="44"/>
        <v>-141628.83487350479</v>
      </c>
      <c r="C181" s="1">
        <f t="shared" si="32"/>
        <v>-146.34979603595494</v>
      </c>
      <c r="D181" s="1">
        <f t="shared" si="35"/>
        <v>510094.68478227075</v>
      </c>
      <c r="E181" s="1">
        <f t="shared" si="36"/>
        <v>367378.57440094004</v>
      </c>
      <c r="G181" s="3">
        <v>171</v>
      </c>
      <c r="H181" s="1">
        <f t="shared" si="45"/>
        <v>-130200.00000000218</v>
      </c>
      <c r="I181" s="1">
        <f t="shared" si="37"/>
        <v>-134.54000000000227</v>
      </c>
      <c r="J181" s="1">
        <f t="shared" si="38"/>
        <v>510094.68478227075</v>
      </c>
      <c r="K181" s="1">
        <f t="shared" si="39"/>
        <v>347354.6149947549</v>
      </c>
      <c r="M181" s="3">
        <v>171</v>
      </c>
      <c r="N181" s="1">
        <f t="shared" si="46"/>
        <v>-208110.81307756426</v>
      </c>
      <c r="O181" s="1">
        <f t="shared" si="33"/>
        <v>-240.88117351348308</v>
      </c>
      <c r="P181" s="1">
        <f t="shared" si="40"/>
        <v>510094.68478227075</v>
      </c>
      <c r="Q181" s="1">
        <f t="shared" si="41"/>
        <v>463701.60606418719</v>
      </c>
      <c r="S181" s="3">
        <v>171</v>
      </c>
      <c r="T181" s="1">
        <f t="shared" si="47"/>
        <v>-203824.99999999834</v>
      </c>
      <c r="U181" s="1">
        <f t="shared" si="34"/>
        <v>-236.45249999999828</v>
      </c>
      <c r="V181" s="1">
        <f t="shared" si="42"/>
        <v>510094.68478227075</v>
      </c>
      <c r="W181" s="1">
        <f t="shared" si="43"/>
        <v>456192.62128686736</v>
      </c>
    </row>
    <row r="182" spans="1:23" x14ac:dyDescent="0.25">
      <c r="A182" s="3">
        <v>172</v>
      </c>
      <c r="B182" s="1">
        <f t="shared" si="44"/>
        <v>-140949.88465198831</v>
      </c>
      <c r="C182" s="1">
        <f t="shared" si="32"/>
        <v>-145.64821414038792</v>
      </c>
      <c r="D182" s="1">
        <f t="shared" si="35"/>
        <v>511582.46094621904</v>
      </c>
      <c r="E182" s="1">
        <f t="shared" si="36"/>
        <v>370196.31606739305</v>
      </c>
      <c r="G182" s="3">
        <v>172</v>
      </c>
      <c r="H182" s="1">
        <f t="shared" si="45"/>
        <v>-129511.11111111329</v>
      </c>
      <c r="I182" s="1">
        <f t="shared" si="37"/>
        <v>-133.8281481481504</v>
      </c>
      <c r="J182" s="1">
        <f t="shared" si="38"/>
        <v>511582.46094621904</v>
      </c>
      <c r="K182" s="1">
        <f t="shared" si="39"/>
        <v>350058.13321185397</v>
      </c>
      <c r="M182" s="3">
        <v>172</v>
      </c>
      <c r="N182" s="1">
        <f t="shared" si="46"/>
        <v>-207856.20674449558</v>
      </c>
      <c r="O182" s="1">
        <f t="shared" si="33"/>
        <v>-240.61808030264544</v>
      </c>
      <c r="P182" s="1">
        <f t="shared" si="40"/>
        <v>511582.46094621904</v>
      </c>
      <c r="Q182" s="1">
        <f t="shared" si="41"/>
        <v>467411.04459297948</v>
      </c>
      <c r="S182" s="3">
        <v>172</v>
      </c>
      <c r="T182" s="1">
        <f t="shared" si="47"/>
        <v>-203566.666666665</v>
      </c>
      <c r="U182" s="1">
        <f t="shared" si="34"/>
        <v>-236.18555555555383</v>
      </c>
      <c r="V182" s="1">
        <f t="shared" si="42"/>
        <v>511582.46094621904</v>
      </c>
      <c r="W182" s="1">
        <f t="shared" si="43"/>
        <v>459859.22602215188</v>
      </c>
    </row>
    <row r="183" spans="1:23" x14ac:dyDescent="0.25">
      <c r="A183" s="3">
        <v>173</v>
      </c>
      <c r="B183" s="1">
        <f t="shared" si="44"/>
        <v>-140270.23284857624</v>
      </c>
      <c r="C183" s="1">
        <f t="shared" si="32"/>
        <v>-144.9459072768621</v>
      </c>
      <c r="D183" s="1">
        <f t="shared" si="35"/>
        <v>513074.57645731221</v>
      </c>
      <c r="E183" s="1">
        <f t="shared" si="36"/>
        <v>373030.49456023372</v>
      </c>
      <c r="G183" s="3">
        <v>173</v>
      </c>
      <c r="H183" s="1">
        <f t="shared" si="45"/>
        <v>-128822.2222222244</v>
      </c>
      <c r="I183" s="1">
        <f t="shared" si="37"/>
        <v>-133.11629629629854</v>
      </c>
      <c r="J183" s="1">
        <f t="shared" si="38"/>
        <v>513074.57645731221</v>
      </c>
      <c r="K183" s="1">
        <f t="shared" si="39"/>
        <v>352778.13380373793</v>
      </c>
      <c r="M183" s="3">
        <v>173</v>
      </c>
      <c r="N183" s="1">
        <f t="shared" si="46"/>
        <v>-207601.33731821604</v>
      </c>
      <c r="O183" s="1">
        <f t="shared" si="33"/>
        <v>-240.35471522882324</v>
      </c>
      <c r="P183" s="1">
        <f t="shared" si="40"/>
        <v>513074.57645731221</v>
      </c>
      <c r="Q183" s="1">
        <f t="shared" si="41"/>
        <v>471142.12151318969</v>
      </c>
      <c r="S183" s="3">
        <v>173</v>
      </c>
      <c r="T183" s="1">
        <f t="shared" si="47"/>
        <v>-203308.33333333166</v>
      </c>
      <c r="U183" s="1">
        <f t="shared" si="34"/>
        <v>-235.91861111110939</v>
      </c>
      <c r="V183" s="1">
        <f t="shared" si="42"/>
        <v>513074.57645731221</v>
      </c>
      <c r="W183" s="1">
        <f t="shared" si="43"/>
        <v>463547.48622950335</v>
      </c>
    </row>
    <row r="184" spans="1:23" x14ac:dyDescent="0.25">
      <c r="A184" s="3">
        <v>174</v>
      </c>
      <c r="B184" s="1">
        <f t="shared" si="44"/>
        <v>-139589.87873830064</v>
      </c>
      <c r="C184" s="1">
        <f t="shared" si="32"/>
        <v>-144.242874696244</v>
      </c>
      <c r="D184" s="1">
        <f t="shared" si="35"/>
        <v>514571.04397197941</v>
      </c>
      <c r="E184" s="1">
        <f t="shared" si="36"/>
        <v>375881.20576094929</v>
      </c>
      <c r="G184" s="3">
        <v>174</v>
      </c>
      <c r="H184" s="1">
        <f t="shared" si="45"/>
        <v>-128133.33333333551</v>
      </c>
      <c r="I184" s="1">
        <f t="shared" si="37"/>
        <v>-132.40444444444668</v>
      </c>
      <c r="J184" s="1">
        <f t="shared" si="38"/>
        <v>514571.04397197941</v>
      </c>
      <c r="K184" s="1">
        <f t="shared" si="39"/>
        <v>355514.71291759307</v>
      </c>
      <c r="M184" s="3">
        <v>174</v>
      </c>
      <c r="N184" s="1">
        <f t="shared" si="46"/>
        <v>-207346.20452686271</v>
      </c>
      <c r="O184" s="1">
        <f t="shared" si="33"/>
        <v>-240.09107801109147</v>
      </c>
      <c r="P184" s="1">
        <f t="shared" si="40"/>
        <v>514571.04397197941</v>
      </c>
      <c r="Q184" s="1">
        <f t="shared" si="41"/>
        <v>474894.96304876782</v>
      </c>
      <c r="S184" s="3">
        <v>174</v>
      </c>
      <c r="T184" s="1">
        <f t="shared" si="47"/>
        <v>-203049.99999999831</v>
      </c>
      <c r="U184" s="1">
        <f t="shared" si="34"/>
        <v>-235.65166666666491</v>
      </c>
      <c r="V184" s="1">
        <f t="shared" si="42"/>
        <v>514571.04397197941</v>
      </c>
      <c r="W184" s="1">
        <f t="shared" si="43"/>
        <v>467257.5282325088</v>
      </c>
    </row>
    <row r="185" spans="1:23" x14ac:dyDescent="0.25">
      <c r="A185" s="3">
        <v>175</v>
      </c>
      <c r="B185" s="1">
        <f t="shared" si="44"/>
        <v>-138908.82159544443</v>
      </c>
      <c r="C185" s="1">
        <f t="shared" si="32"/>
        <v>-143.53911564862591</v>
      </c>
      <c r="D185" s="1">
        <f t="shared" si="35"/>
        <v>516071.87618356437</v>
      </c>
      <c r="E185" s="1">
        <f t="shared" si="36"/>
        <v>378748.54611033574</v>
      </c>
      <c r="G185" s="3">
        <v>175</v>
      </c>
      <c r="H185" s="1">
        <f t="shared" si="45"/>
        <v>-127444.44444444662</v>
      </c>
      <c r="I185" s="1">
        <f t="shared" si="37"/>
        <v>-131.69259259259482</v>
      </c>
      <c r="J185" s="1">
        <f t="shared" si="38"/>
        <v>516071.87618356437</v>
      </c>
      <c r="K185" s="1">
        <f t="shared" si="39"/>
        <v>358267.96726146422</v>
      </c>
      <c r="M185" s="3">
        <v>175</v>
      </c>
      <c r="N185" s="1">
        <f t="shared" si="46"/>
        <v>-207090.80809829163</v>
      </c>
      <c r="O185" s="1">
        <f t="shared" si="33"/>
        <v>-239.82716836823468</v>
      </c>
      <c r="P185" s="1">
        <f t="shared" si="40"/>
        <v>516071.87618356437</v>
      </c>
      <c r="Q185" s="1">
        <f t="shared" si="41"/>
        <v>478669.69615997013</v>
      </c>
      <c r="S185" s="3">
        <v>175</v>
      </c>
      <c r="T185" s="1">
        <f t="shared" si="47"/>
        <v>-202791.66666666497</v>
      </c>
      <c r="U185" s="1">
        <f t="shared" si="34"/>
        <v>-235.38472222222046</v>
      </c>
      <c r="V185" s="1">
        <f t="shared" si="42"/>
        <v>516071.87618356437</v>
      </c>
      <c r="W185" s="1">
        <f t="shared" si="43"/>
        <v>470989.47909164289</v>
      </c>
    </row>
    <row r="186" spans="1:23" x14ac:dyDescent="0.25">
      <c r="A186" s="3">
        <v>176</v>
      </c>
      <c r="B186" s="1">
        <f t="shared" si="44"/>
        <v>-138227.06069354061</v>
      </c>
      <c r="C186" s="1">
        <f t="shared" si="32"/>
        <v>-142.83462938332528</v>
      </c>
      <c r="D186" s="1">
        <f t="shared" si="35"/>
        <v>517577.08582243312</v>
      </c>
      <c r="E186" s="1">
        <f t="shared" si="36"/>
        <v>381632.61261176027</v>
      </c>
      <c r="G186" s="3">
        <v>176</v>
      </c>
      <c r="H186" s="1">
        <f t="shared" si="45"/>
        <v>-126755.55555555773</v>
      </c>
      <c r="I186" s="1">
        <f t="shared" si="37"/>
        <v>-130.98074074074299</v>
      </c>
      <c r="J186" s="1">
        <f t="shared" si="38"/>
        <v>517577.08582243312</v>
      </c>
      <c r="K186" s="1">
        <f t="shared" si="39"/>
        <v>361037.99410752649</v>
      </c>
      <c r="M186" s="3">
        <v>176</v>
      </c>
      <c r="N186" s="1">
        <f t="shared" si="46"/>
        <v>-206835.1477600777</v>
      </c>
      <c r="O186" s="1">
        <f t="shared" si="33"/>
        <v>-239.56298601874695</v>
      </c>
      <c r="P186" s="1">
        <f t="shared" si="40"/>
        <v>517577.08582243312</v>
      </c>
      <c r="Q186" s="1">
        <f t="shared" si="41"/>
        <v>482466.44854765449</v>
      </c>
      <c r="S186" s="3">
        <v>176</v>
      </c>
      <c r="T186" s="1">
        <f t="shared" si="47"/>
        <v>-202533.33333333163</v>
      </c>
      <c r="U186" s="1">
        <f t="shared" si="34"/>
        <v>-235.11777777777601</v>
      </c>
      <c r="V186" s="1">
        <f t="shared" si="42"/>
        <v>517577.08582243312</v>
      </c>
      <c r="W186" s="1">
        <f t="shared" si="43"/>
        <v>474743.46660856641</v>
      </c>
    </row>
    <row r="187" spans="1:23" x14ac:dyDescent="0.25">
      <c r="A187" s="3">
        <v>177</v>
      </c>
      <c r="B187" s="1">
        <f t="shared" si="44"/>
        <v>-137544.59530537148</v>
      </c>
      <c r="C187" s="1">
        <f t="shared" si="32"/>
        <v>-142.12941514888385</v>
      </c>
      <c r="D187" s="1">
        <f t="shared" si="35"/>
        <v>519086.68565608189</v>
      </c>
      <c r="E187" s="1">
        <f t="shared" si="36"/>
        <v>384533.50283444312</v>
      </c>
      <c r="G187" s="3">
        <v>177</v>
      </c>
      <c r="H187" s="1">
        <f t="shared" si="45"/>
        <v>-126066.66666666884</v>
      </c>
      <c r="I187" s="1">
        <f t="shared" si="37"/>
        <v>-130.26888888889113</v>
      </c>
      <c r="J187" s="1">
        <f t="shared" si="38"/>
        <v>519086.68565608189</v>
      </c>
      <c r="K187" s="1">
        <f t="shared" si="39"/>
        <v>363824.891295376</v>
      </c>
      <c r="M187" s="3">
        <v>177</v>
      </c>
      <c r="N187" s="1">
        <f t="shared" si="46"/>
        <v>-206579.22323951428</v>
      </c>
      <c r="O187" s="1">
        <f t="shared" si="33"/>
        <v>-239.29853068083142</v>
      </c>
      <c r="P187" s="1">
        <f t="shared" si="40"/>
        <v>519086.68565608189</v>
      </c>
      <c r="Q187" s="1">
        <f t="shared" si="41"/>
        <v>486285.34865760035</v>
      </c>
      <c r="S187" s="3">
        <v>177</v>
      </c>
      <c r="T187" s="1">
        <f t="shared" si="47"/>
        <v>-202274.99999999828</v>
      </c>
      <c r="U187" s="1">
        <f t="shared" si="34"/>
        <v>-234.85083333333156</v>
      </c>
      <c r="V187" s="1">
        <f t="shared" si="42"/>
        <v>519086.68565608189</v>
      </c>
      <c r="W187" s="1">
        <f t="shared" si="43"/>
        <v>478519.61933044973</v>
      </c>
    </row>
    <row r="188" spans="1:23" x14ac:dyDescent="0.25">
      <c r="A188" s="3">
        <v>178</v>
      </c>
      <c r="B188" s="1">
        <f t="shared" si="44"/>
        <v>-136861.42470296792</v>
      </c>
      <c r="C188" s="1">
        <f t="shared" si="32"/>
        <v>-141.42347219306686</v>
      </c>
      <c r="D188" s="1">
        <f t="shared" si="35"/>
        <v>520600.68848924548</v>
      </c>
      <c r="E188" s="1">
        <f t="shared" si="36"/>
        <v>387451.31491675827</v>
      </c>
      <c r="G188" s="3">
        <v>178</v>
      </c>
      <c r="H188" s="1">
        <f t="shared" si="45"/>
        <v>-125377.77777777995</v>
      </c>
      <c r="I188" s="1">
        <f t="shared" si="37"/>
        <v>-129.55703703703929</v>
      </c>
      <c r="J188" s="1">
        <f t="shared" si="38"/>
        <v>520600.68848924548</v>
      </c>
      <c r="K188" s="1">
        <f t="shared" si="39"/>
        <v>366628.75723533978</v>
      </c>
      <c r="M188" s="3">
        <v>178</v>
      </c>
      <c r="N188" s="1">
        <f t="shared" si="46"/>
        <v>-206323.03426361294</v>
      </c>
      <c r="O188" s="1">
        <f t="shared" si="33"/>
        <v>-239.03380207240002</v>
      </c>
      <c r="P188" s="1">
        <f t="shared" si="40"/>
        <v>520600.68848924548</v>
      </c>
      <c r="Q188" s="1">
        <f t="shared" si="41"/>
        <v>490126.52568485419</v>
      </c>
      <c r="S188" s="3">
        <v>178</v>
      </c>
      <c r="T188" s="1">
        <f t="shared" si="47"/>
        <v>-202016.66666666494</v>
      </c>
      <c r="U188" s="1">
        <f t="shared" si="34"/>
        <v>-234.58388888888712</v>
      </c>
      <c r="V188" s="1">
        <f t="shared" si="42"/>
        <v>520600.68848924548</v>
      </c>
      <c r="W188" s="1">
        <f t="shared" si="43"/>
        <v>482318.06655432185</v>
      </c>
    </row>
    <row r="189" spans="1:23" x14ac:dyDescent="0.25">
      <c r="A189" s="3">
        <v>179</v>
      </c>
      <c r="B189" s="1">
        <f t="shared" si="44"/>
        <v>-136177.54815760854</v>
      </c>
      <c r="C189" s="1">
        <f t="shared" si="32"/>
        <v>-140.71679976286217</v>
      </c>
      <c r="D189" s="1">
        <f t="shared" si="35"/>
        <v>522119.10716400581</v>
      </c>
      <c r="E189" s="1">
        <f t="shared" si="36"/>
        <v>390386.14756955358</v>
      </c>
      <c r="G189" s="3">
        <v>179</v>
      </c>
      <c r="H189" s="1">
        <f t="shared" si="45"/>
        <v>-124688.88888889106</v>
      </c>
      <c r="I189" s="1">
        <f t="shared" si="37"/>
        <v>-128.84518518518743</v>
      </c>
      <c r="J189" s="1">
        <f t="shared" si="38"/>
        <v>522119.10716400581</v>
      </c>
      <c r="K189" s="1">
        <f t="shared" si="39"/>
        <v>369449.6909118052</v>
      </c>
      <c r="M189" s="3">
        <v>179</v>
      </c>
      <c r="N189" s="1">
        <f t="shared" si="46"/>
        <v>-206066.58055910317</v>
      </c>
      <c r="O189" s="1">
        <f t="shared" si="33"/>
        <v>-238.76879991107327</v>
      </c>
      <c r="P189" s="1">
        <f t="shared" si="40"/>
        <v>522119.10716400581</v>
      </c>
      <c r="Q189" s="1">
        <f t="shared" si="41"/>
        <v>493990.10957810032</v>
      </c>
      <c r="S189" s="3">
        <v>179</v>
      </c>
      <c r="T189" s="1">
        <f t="shared" si="47"/>
        <v>-201758.3333333316</v>
      </c>
      <c r="U189" s="1">
        <f t="shared" si="34"/>
        <v>-234.31694444444264</v>
      </c>
      <c r="V189" s="1">
        <f t="shared" si="42"/>
        <v>522119.10716400581</v>
      </c>
      <c r="W189" s="1">
        <f t="shared" si="43"/>
        <v>486138.93833144434</v>
      </c>
    </row>
    <row r="190" spans="1:23" x14ac:dyDescent="0.25">
      <c r="A190" s="3">
        <v>180</v>
      </c>
      <c r="B190" s="1">
        <f t="shared" si="44"/>
        <v>-135492.96493981895</v>
      </c>
      <c r="C190" s="1">
        <f t="shared" si="32"/>
        <v>-140.00939710447958</v>
      </c>
      <c r="D190" s="1">
        <f t="shared" si="35"/>
        <v>523641.95455990086</v>
      </c>
      <c r="E190" s="1">
        <f t="shared" si="36"/>
        <v>393338.10007949022</v>
      </c>
      <c r="G190" s="3">
        <v>180</v>
      </c>
      <c r="H190" s="1">
        <f t="shared" si="45"/>
        <v>-124000.00000000217</v>
      </c>
      <c r="I190" s="1">
        <f t="shared" si="37"/>
        <v>-128.13333333333557</v>
      </c>
      <c r="J190" s="1">
        <f t="shared" si="38"/>
        <v>523641.95455990086</v>
      </c>
      <c r="K190" s="1">
        <f t="shared" si="39"/>
        <v>372287.79188656848</v>
      </c>
      <c r="M190" s="3">
        <v>180</v>
      </c>
      <c r="N190" s="1">
        <f t="shared" si="46"/>
        <v>-205809.86185243208</v>
      </c>
      <c r="O190" s="1">
        <f t="shared" si="33"/>
        <v>-238.50352391417982</v>
      </c>
      <c r="P190" s="1">
        <f t="shared" si="40"/>
        <v>523641.95455990086</v>
      </c>
      <c r="Q190" s="1">
        <f t="shared" si="41"/>
        <v>497876.23104405706</v>
      </c>
      <c r="S190" s="3">
        <v>180</v>
      </c>
      <c r="T190" s="1">
        <f t="shared" si="47"/>
        <v>-201499.99999999825</v>
      </c>
      <c r="U190" s="1">
        <f t="shared" si="34"/>
        <v>-234.04999999999819</v>
      </c>
      <c r="V190" s="1">
        <f t="shared" si="42"/>
        <v>523641.95455990086</v>
      </c>
      <c r="W190" s="1">
        <f t="shared" si="43"/>
        <v>489982.36547171115</v>
      </c>
    </row>
    <row r="191" spans="1:23" x14ac:dyDescent="0.25">
      <c r="A191" s="3">
        <v>181</v>
      </c>
      <c r="B191" s="1">
        <f t="shared" si="44"/>
        <v>-134807.67431937097</v>
      </c>
      <c r="C191" s="1">
        <f t="shared" si="32"/>
        <v>-139.30126346335001</v>
      </c>
      <c r="D191" s="1">
        <f t="shared" si="35"/>
        <v>525169.24359403388</v>
      </c>
      <c r="E191" s="1">
        <f t="shared" si="36"/>
        <v>396307.27231240144</v>
      </c>
      <c r="G191" s="3">
        <v>181</v>
      </c>
      <c r="H191" s="1">
        <f t="shared" si="45"/>
        <v>-123311.11111111328</v>
      </c>
      <c r="I191" s="1">
        <f t="shared" si="37"/>
        <v>-127.42148148148372</v>
      </c>
      <c r="J191" s="1">
        <f t="shared" si="38"/>
        <v>525169.24359403388</v>
      </c>
      <c r="K191" s="1">
        <f t="shared" si="39"/>
        <v>375143.16030220315</v>
      </c>
      <c r="M191" s="3">
        <v>181</v>
      </c>
      <c r="N191" s="1">
        <f t="shared" si="46"/>
        <v>-205552.87786976408</v>
      </c>
      <c r="O191" s="1">
        <f t="shared" si="33"/>
        <v>-238.23797379875623</v>
      </c>
      <c r="P191" s="1">
        <f t="shared" si="40"/>
        <v>525169.24359403388</v>
      </c>
      <c r="Q191" s="1">
        <f t="shared" si="41"/>
        <v>501785.02155189856</v>
      </c>
      <c r="S191" s="3">
        <v>181</v>
      </c>
      <c r="T191" s="1">
        <f t="shared" si="47"/>
        <v>-201241.66666666491</v>
      </c>
      <c r="U191" s="1">
        <f t="shared" si="34"/>
        <v>-233.78305555555374</v>
      </c>
      <c r="V191" s="1">
        <f t="shared" si="42"/>
        <v>525169.24359403388</v>
      </c>
      <c r="W191" s="1">
        <f t="shared" si="43"/>
        <v>493848.47954807396</v>
      </c>
    </row>
    <row r="192" spans="1:23" x14ac:dyDescent="0.25">
      <c r="A192" s="3">
        <v>182</v>
      </c>
      <c r="B192" s="1">
        <f t="shared" si="44"/>
        <v>-134121.67556528188</v>
      </c>
      <c r="C192" s="1">
        <f t="shared" si="32"/>
        <v>-138.5923980841246</v>
      </c>
      <c r="D192" s="1">
        <f t="shared" si="35"/>
        <v>526700.98722118314</v>
      </c>
      <c r="E192" s="1">
        <f t="shared" si="36"/>
        <v>399293.76471667137</v>
      </c>
      <c r="G192" s="3">
        <v>182</v>
      </c>
      <c r="H192" s="1">
        <f t="shared" si="45"/>
        <v>-122622.22222222439</v>
      </c>
      <c r="I192" s="1">
        <f t="shared" si="37"/>
        <v>-126.70962962963186</v>
      </c>
      <c r="J192" s="1">
        <f t="shared" si="38"/>
        <v>526700.98722118314</v>
      </c>
      <c r="K192" s="1">
        <f t="shared" si="39"/>
        <v>378015.8968854475</v>
      </c>
      <c r="M192" s="3">
        <v>182</v>
      </c>
      <c r="N192" s="1">
        <f t="shared" si="46"/>
        <v>-205295.62833698068</v>
      </c>
      <c r="O192" s="1">
        <f t="shared" si="33"/>
        <v>-237.97214928154671</v>
      </c>
      <c r="P192" s="1">
        <f t="shared" si="40"/>
        <v>526700.98722118314</v>
      </c>
      <c r="Q192" s="1">
        <f t="shared" si="41"/>
        <v>505716.61333770247</v>
      </c>
      <c r="S192" s="3">
        <v>182</v>
      </c>
      <c r="T192" s="1">
        <f t="shared" si="47"/>
        <v>-200983.33333333157</v>
      </c>
      <c r="U192" s="1">
        <f t="shared" si="34"/>
        <v>-233.5161111111093</v>
      </c>
      <c r="V192" s="1">
        <f t="shared" si="42"/>
        <v>526700.98722118314</v>
      </c>
      <c r="W192" s="1">
        <f t="shared" si="43"/>
        <v>497737.41290099331</v>
      </c>
    </row>
    <row r="193" spans="1:23" x14ac:dyDescent="0.25">
      <c r="A193" s="3">
        <v>183</v>
      </c>
      <c r="B193" s="1">
        <f t="shared" si="44"/>
        <v>-133434.96794581355</v>
      </c>
      <c r="C193" s="1">
        <f t="shared" si="32"/>
        <v>-137.88280021067399</v>
      </c>
      <c r="D193" s="1">
        <f t="shared" si="35"/>
        <v>528237.19843391154</v>
      </c>
      <c r="E193" s="1">
        <f t="shared" si="36"/>
        <v>402297.67832663283</v>
      </c>
      <c r="G193" s="3">
        <v>183</v>
      </c>
      <c r="H193" s="1">
        <f t="shared" si="45"/>
        <v>-121933.3333333355</v>
      </c>
      <c r="I193" s="1">
        <f t="shared" si="37"/>
        <v>-125.99777777778002</v>
      </c>
      <c r="J193" s="1">
        <f t="shared" si="38"/>
        <v>528237.19843391154</v>
      </c>
      <c r="K193" s="1">
        <f t="shared" si="39"/>
        <v>380906.10295061261</v>
      </c>
      <c r="M193" s="3">
        <v>183</v>
      </c>
      <c r="N193" s="1">
        <f t="shared" si="46"/>
        <v>-205038.11297968007</v>
      </c>
      <c r="O193" s="1">
        <f t="shared" si="33"/>
        <v>-237.70605007900272</v>
      </c>
      <c r="P193" s="1">
        <f t="shared" si="40"/>
        <v>528237.19843391154</v>
      </c>
      <c r="Q193" s="1">
        <f t="shared" si="41"/>
        <v>509671.13940892357</v>
      </c>
      <c r="S193" s="3">
        <v>183</v>
      </c>
      <c r="T193" s="1">
        <f t="shared" si="47"/>
        <v>-200724.99999999822</v>
      </c>
      <c r="U193" s="1">
        <f t="shared" si="34"/>
        <v>-233.24916666666482</v>
      </c>
      <c r="V193" s="1">
        <f t="shared" si="42"/>
        <v>528237.19843391154</v>
      </c>
      <c r="W193" s="1">
        <f t="shared" si="43"/>
        <v>501649.29864291585</v>
      </c>
    </row>
    <row r="194" spans="1:23" x14ac:dyDescent="0.25">
      <c r="A194" s="3">
        <v>184</v>
      </c>
      <c r="B194" s="1">
        <f t="shared" si="44"/>
        <v>-132747.55072847178</v>
      </c>
      <c r="C194" s="1">
        <f t="shared" si="32"/>
        <v>-137.17246908608749</v>
      </c>
      <c r="D194" s="1">
        <f t="shared" si="35"/>
        <v>529777.8902626771</v>
      </c>
      <c r="E194" s="1">
        <f t="shared" si="36"/>
        <v>405319.11476598575</v>
      </c>
      <c r="G194" s="3">
        <v>184</v>
      </c>
      <c r="H194" s="1">
        <f t="shared" si="45"/>
        <v>-121244.44444444661</v>
      </c>
      <c r="I194" s="1">
        <f t="shared" si="37"/>
        <v>-125.28592592592815</v>
      </c>
      <c r="J194" s="1">
        <f t="shared" si="38"/>
        <v>529777.8902626771</v>
      </c>
      <c r="K194" s="1">
        <f t="shared" si="39"/>
        <v>383813.88040300971</v>
      </c>
      <c r="M194" s="3">
        <v>184</v>
      </c>
      <c r="N194" s="1">
        <f t="shared" si="46"/>
        <v>-204780.33152317689</v>
      </c>
      <c r="O194" s="1">
        <f t="shared" si="33"/>
        <v>-237.43967590728278</v>
      </c>
      <c r="P194" s="1">
        <f t="shared" si="40"/>
        <v>529777.8902626771</v>
      </c>
      <c r="Q194" s="1">
        <f t="shared" si="41"/>
        <v>513648.73354889348</v>
      </c>
      <c r="S194" s="3">
        <v>184</v>
      </c>
      <c r="T194" s="1">
        <f t="shared" si="47"/>
        <v>-200466.66666666488</v>
      </c>
      <c r="U194" s="1">
        <f t="shared" si="34"/>
        <v>-232.98222222222037</v>
      </c>
      <c r="V194" s="1">
        <f t="shared" si="42"/>
        <v>529777.8902626771</v>
      </c>
      <c r="W194" s="1">
        <f t="shared" si="43"/>
        <v>505584.27066277736</v>
      </c>
    </row>
    <row r="195" spans="1:23" x14ac:dyDescent="0.25">
      <c r="A195" s="3">
        <v>185</v>
      </c>
      <c r="B195" s="1">
        <f t="shared" si="44"/>
        <v>-132059.42318000543</v>
      </c>
      <c r="C195" s="1">
        <f t="shared" si="32"/>
        <v>-136.46140395267227</v>
      </c>
      <c r="D195" s="1">
        <f t="shared" si="35"/>
        <v>531323.07577594323</v>
      </c>
      <c r="E195" s="1">
        <f t="shared" si="36"/>
        <v>408358.17625123489</v>
      </c>
      <c r="G195" s="3">
        <v>185</v>
      </c>
      <c r="H195" s="1">
        <f t="shared" si="45"/>
        <v>-120555.55555555772</v>
      </c>
      <c r="I195" s="1">
        <f t="shared" si="37"/>
        <v>-124.57407407407629</v>
      </c>
      <c r="J195" s="1">
        <f t="shared" si="38"/>
        <v>531323.07577594323</v>
      </c>
      <c r="K195" s="1">
        <f t="shared" si="39"/>
        <v>386739.33174239763</v>
      </c>
      <c r="M195" s="3">
        <v>185</v>
      </c>
      <c r="N195" s="1">
        <f t="shared" si="46"/>
        <v>-204522.28369250201</v>
      </c>
      <c r="O195" s="1">
        <f t="shared" si="33"/>
        <v>-237.17302648225208</v>
      </c>
      <c r="P195" s="1">
        <f t="shared" si="40"/>
        <v>531323.07577594323</v>
      </c>
      <c r="Q195" s="1">
        <f t="shared" si="41"/>
        <v>517649.53032134654</v>
      </c>
      <c r="S195" s="3">
        <v>185</v>
      </c>
      <c r="T195" s="1">
        <f t="shared" si="47"/>
        <v>-200208.33333333154</v>
      </c>
      <c r="U195" s="1">
        <f t="shared" si="34"/>
        <v>-232.71527777777592</v>
      </c>
      <c r="V195" s="1">
        <f t="shared" si="42"/>
        <v>531323.07577594323</v>
      </c>
      <c r="W195" s="1">
        <f t="shared" si="43"/>
        <v>509542.4636305325</v>
      </c>
    </row>
    <row r="196" spans="1:23" x14ac:dyDescent="0.25">
      <c r="A196" s="3">
        <v>186</v>
      </c>
      <c r="B196" s="1">
        <f t="shared" si="44"/>
        <v>-131370.58456640565</v>
      </c>
      <c r="C196" s="1">
        <f t="shared" si="32"/>
        <v>-135.7496040519525</v>
      </c>
      <c r="D196" s="1">
        <f t="shared" si="35"/>
        <v>532872.76808028971</v>
      </c>
      <c r="E196" s="1">
        <f t="shared" si="36"/>
        <v>411414.96559514798</v>
      </c>
      <c r="G196" s="3">
        <v>186</v>
      </c>
      <c r="H196" s="1">
        <f t="shared" si="45"/>
        <v>-119866.66666666883</v>
      </c>
      <c r="I196" s="1">
        <f t="shared" si="37"/>
        <v>-123.86222222222445</v>
      </c>
      <c r="J196" s="1">
        <f t="shared" si="38"/>
        <v>532872.76808028971</v>
      </c>
      <c r="K196" s="1">
        <f t="shared" si="39"/>
        <v>389682.56006645056</v>
      </c>
      <c r="M196" s="3">
        <v>186</v>
      </c>
      <c r="N196" s="1">
        <f t="shared" si="46"/>
        <v>-204263.96921240209</v>
      </c>
      <c r="O196" s="1">
        <f t="shared" si="33"/>
        <v>-236.90610151948215</v>
      </c>
      <c r="P196" s="1">
        <f t="shared" si="40"/>
        <v>532872.76808028971</v>
      </c>
      <c r="Q196" s="1">
        <f t="shared" si="41"/>
        <v>521673.66507497226</v>
      </c>
      <c r="S196" s="3">
        <v>186</v>
      </c>
      <c r="T196" s="1">
        <f t="shared" si="47"/>
        <v>-199949.9999999982</v>
      </c>
      <c r="U196" s="1">
        <f t="shared" si="34"/>
        <v>-232.44833333333148</v>
      </c>
      <c r="V196" s="1">
        <f t="shared" si="42"/>
        <v>532872.76808028971</v>
      </c>
      <c r="W196" s="1">
        <f t="shared" si="43"/>
        <v>513524.01300171064</v>
      </c>
    </row>
    <row r="197" spans="1:23" x14ac:dyDescent="0.25">
      <c r="A197" s="3">
        <v>187</v>
      </c>
      <c r="B197" s="1">
        <f t="shared" si="44"/>
        <v>-130681.03415290514</v>
      </c>
      <c r="C197" s="1">
        <f t="shared" si="32"/>
        <v>-135.03706862466865</v>
      </c>
      <c r="D197" s="1">
        <f t="shared" si="35"/>
        <v>534426.98032052384</v>
      </c>
      <c r="E197" s="1">
        <f t="shared" si="36"/>
        <v>414489.58621023392</v>
      </c>
      <c r="G197" s="3">
        <v>187</v>
      </c>
      <c r="H197" s="1">
        <f t="shared" si="45"/>
        <v>-119177.77777777993</v>
      </c>
      <c r="I197" s="1">
        <f t="shared" si="37"/>
        <v>-123.15037037037258</v>
      </c>
      <c r="J197" s="1">
        <f t="shared" si="38"/>
        <v>534426.98032052384</v>
      </c>
      <c r="K197" s="1">
        <f t="shared" si="39"/>
        <v>392643.66907424561</v>
      </c>
      <c r="M197" s="3">
        <v>187</v>
      </c>
      <c r="N197" s="1">
        <f t="shared" si="46"/>
        <v>-204005.3878073394</v>
      </c>
      <c r="O197" s="1">
        <f t="shared" si="33"/>
        <v>-236.63890073425071</v>
      </c>
      <c r="P197" s="1">
        <f t="shared" si="40"/>
        <v>534426.98032052384</v>
      </c>
      <c r="Q197" s="1">
        <f t="shared" si="41"/>
        <v>525721.27394799411</v>
      </c>
      <c r="S197" s="3">
        <v>187</v>
      </c>
      <c r="T197" s="1">
        <f t="shared" si="47"/>
        <v>-199691.66666666485</v>
      </c>
      <c r="U197" s="1">
        <f t="shared" si="34"/>
        <v>-232.181388888887</v>
      </c>
      <c r="V197" s="1">
        <f t="shared" si="42"/>
        <v>534426.98032052384</v>
      </c>
      <c r="W197" s="1">
        <f t="shared" si="43"/>
        <v>517529.05502199841</v>
      </c>
    </row>
    <row r="198" spans="1:23" x14ac:dyDescent="0.25">
      <c r="A198" s="3">
        <v>188</v>
      </c>
      <c r="B198" s="1">
        <f t="shared" si="44"/>
        <v>-129990.77120397735</v>
      </c>
      <c r="C198" s="1">
        <f t="shared" si="32"/>
        <v>-134.32379691077659</v>
      </c>
      <c r="D198" s="1">
        <f t="shared" si="35"/>
        <v>535985.725679792</v>
      </c>
      <c r="E198" s="1">
        <f t="shared" si="36"/>
        <v>417582.14211224118</v>
      </c>
      <c r="G198" s="3">
        <v>188</v>
      </c>
      <c r="H198" s="1">
        <f t="shared" si="45"/>
        <v>-118488.88888889104</v>
      </c>
      <c r="I198" s="1">
        <f t="shared" si="37"/>
        <v>-122.43851851852075</v>
      </c>
      <c r="J198" s="1">
        <f t="shared" si="38"/>
        <v>535985.725679792</v>
      </c>
      <c r="K198" s="1">
        <f t="shared" si="39"/>
        <v>395622.76306977135</v>
      </c>
      <c r="M198" s="3">
        <v>188</v>
      </c>
      <c r="N198" s="1">
        <f t="shared" si="46"/>
        <v>-203746.53920149148</v>
      </c>
      <c r="O198" s="1">
        <f t="shared" si="33"/>
        <v>-236.3714238415412</v>
      </c>
      <c r="P198" s="1">
        <f t="shared" si="40"/>
        <v>535985.725679792</v>
      </c>
      <c r="Q198" s="1">
        <f t="shared" si="41"/>
        <v>529792.49387277523</v>
      </c>
      <c r="S198" s="3">
        <v>188</v>
      </c>
      <c r="T198" s="1">
        <f t="shared" si="47"/>
        <v>-199433.33333333151</v>
      </c>
      <c r="U198" s="1">
        <f t="shared" si="34"/>
        <v>-231.91444444444255</v>
      </c>
      <c r="V198" s="1">
        <f t="shared" si="42"/>
        <v>535985.725679792</v>
      </c>
      <c r="W198" s="1">
        <f t="shared" si="43"/>
        <v>521557.72673184896</v>
      </c>
    </row>
    <row r="199" spans="1:23" x14ac:dyDescent="0.25">
      <c r="A199" s="3">
        <v>189</v>
      </c>
      <c r="B199" s="1">
        <f t="shared" si="44"/>
        <v>-129299.79498333565</v>
      </c>
      <c r="C199" s="1">
        <f t="shared" si="32"/>
        <v>-133.60978814944684</v>
      </c>
      <c r="D199" s="1">
        <f t="shared" si="35"/>
        <v>537549.01737969136</v>
      </c>
      <c r="E199" s="1">
        <f t="shared" si="36"/>
        <v>420692.73792367685</v>
      </c>
      <c r="G199" s="3">
        <v>189</v>
      </c>
      <c r="H199" s="1">
        <f t="shared" si="45"/>
        <v>-117800.00000000215</v>
      </c>
      <c r="I199" s="1">
        <f t="shared" si="37"/>
        <v>-121.72666666666889</v>
      </c>
      <c r="J199" s="1">
        <f t="shared" si="38"/>
        <v>537549.01737969136</v>
      </c>
      <c r="K199" s="1">
        <f t="shared" si="39"/>
        <v>398619.94696545613</v>
      </c>
      <c r="M199" s="3">
        <v>189</v>
      </c>
      <c r="N199" s="1">
        <f t="shared" si="46"/>
        <v>-203487.42311875086</v>
      </c>
      <c r="O199" s="1">
        <f t="shared" si="33"/>
        <v>-236.10367055604254</v>
      </c>
      <c r="P199" s="1">
        <f t="shared" si="40"/>
        <v>537549.01737969136</v>
      </c>
      <c r="Q199" s="1">
        <f t="shared" si="41"/>
        <v>533887.46258045093</v>
      </c>
      <c r="S199" s="3">
        <v>189</v>
      </c>
      <c r="T199" s="1">
        <f t="shared" si="47"/>
        <v>-199174.99999999817</v>
      </c>
      <c r="U199" s="1">
        <f t="shared" si="34"/>
        <v>-231.6474999999981</v>
      </c>
      <c r="V199" s="1">
        <f t="shared" si="42"/>
        <v>537549.01737969136</v>
      </c>
      <c r="W199" s="1">
        <f t="shared" si="43"/>
        <v>525610.16597111814</v>
      </c>
    </row>
    <row r="200" spans="1:23" x14ac:dyDescent="0.25">
      <c r="A200" s="3">
        <v>190</v>
      </c>
      <c r="B200" s="1">
        <f t="shared" si="44"/>
        <v>-128608.10475393264</v>
      </c>
      <c r="C200" s="1">
        <f t="shared" si="32"/>
        <v>-132.89504157906373</v>
      </c>
      <c r="D200" s="1">
        <f t="shared" si="35"/>
        <v>539116.86868038215</v>
      </c>
      <c r="E200" s="1">
        <f t="shared" si="36"/>
        <v>423821.47887734586</v>
      </c>
      <c r="G200" s="3">
        <v>190</v>
      </c>
      <c r="H200" s="1">
        <f t="shared" si="45"/>
        <v>-117111.11111111326</v>
      </c>
      <c r="I200" s="1">
        <f t="shared" si="37"/>
        <v>-121.01481481481704</v>
      </c>
      <c r="J200" s="1">
        <f t="shared" si="38"/>
        <v>539116.86868038215</v>
      </c>
      <c r="K200" s="1">
        <f t="shared" si="39"/>
        <v>401635.3262857176</v>
      </c>
      <c r="M200" s="3">
        <v>190</v>
      </c>
      <c r="N200" s="1">
        <f t="shared" si="46"/>
        <v>-203228.03928272473</v>
      </c>
      <c r="O200" s="1">
        <f t="shared" si="33"/>
        <v>-235.83564059214888</v>
      </c>
      <c r="P200" s="1">
        <f t="shared" si="40"/>
        <v>539116.86868038215</v>
      </c>
      <c r="Q200" s="1">
        <f t="shared" si="41"/>
        <v>538006.31860558805</v>
      </c>
      <c r="S200" s="3">
        <v>190</v>
      </c>
      <c r="T200" s="1">
        <f t="shared" si="47"/>
        <v>-198916.66666666482</v>
      </c>
      <c r="U200" s="1">
        <f t="shared" si="34"/>
        <v>-231.38055555555366</v>
      </c>
      <c r="V200" s="1">
        <f t="shared" si="42"/>
        <v>539116.86868038215</v>
      </c>
      <c r="W200" s="1">
        <f t="shared" si="43"/>
        <v>529686.51138372743</v>
      </c>
    </row>
    <row r="201" spans="1:23" x14ac:dyDescent="0.25">
      <c r="A201" s="3">
        <v>191</v>
      </c>
      <c r="B201" s="1">
        <f t="shared" si="44"/>
        <v>-127915.69977795923</v>
      </c>
      <c r="C201" s="1">
        <f t="shared" si="32"/>
        <v>-132.17955643722453</v>
      </c>
      <c r="D201" s="1">
        <f t="shared" si="35"/>
        <v>540689.29288069997</v>
      </c>
      <c r="E201" s="1">
        <f t="shared" si="36"/>
        <v>426968.47081991128</v>
      </c>
      <c r="G201" s="3">
        <v>191</v>
      </c>
      <c r="H201" s="1">
        <f t="shared" si="45"/>
        <v>-116422.22222222437</v>
      </c>
      <c r="I201" s="1">
        <f t="shared" si="37"/>
        <v>-120.30296296296518</v>
      </c>
      <c r="J201" s="1">
        <f t="shared" si="38"/>
        <v>540689.29288069997</v>
      </c>
      <c r="K201" s="1">
        <f t="shared" si="39"/>
        <v>404669.00717053248</v>
      </c>
      <c r="M201" s="3">
        <v>191</v>
      </c>
      <c r="N201" s="1">
        <f t="shared" si="46"/>
        <v>-202968.38741673471</v>
      </c>
      <c r="O201" s="1">
        <f t="shared" si="33"/>
        <v>-235.5673336639592</v>
      </c>
      <c r="P201" s="1">
        <f t="shared" si="40"/>
        <v>540689.29288069997</v>
      </c>
      <c r="Q201" s="1">
        <f t="shared" si="41"/>
        <v>542149.20129087183</v>
      </c>
      <c r="S201" s="3">
        <v>191</v>
      </c>
      <c r="T201" s="1">
        <f t="shared" si="47"/>
        <v>-198658.33333333148</v>
      </c>
      <c r="U201" s="1">
        <f t="shared" si="34"/>
        <v>-231.11361111110921</v>
      </c>
      <c r="V201" s="1">
        <f t="shared" si="42"/>
        <v>540689.29288069997</v>
      </c>
      <c r="W201" s="1">
        <f t="shared" si="43"/>
        <v>533786.90242235479</v>
      </c>
    </row>
    <row r="202" spans="1:23" x14ac:dyDescent="0.25">
      <c r="A202" s="3">
        <v>192</v>
      </c>
      <c r="B202" s="1">
        <f t="shared" si="44"/>
        <v>-127222.579316844</v>
      </c>
      <c r="C202" s="1">
        <f t="shared" ref="C202:C265" si="48">B202*int_a_80/12</f>
        <v>-131.4633319607388</v>
      </c>
      <c r="D202" s="1">
        <f t="shared" si="35"/>
        <v>542266.30331826874</v>
      </c>
      <c r="E202" s="1">
        <f t="shared" si="36"/>
        <v>430133.82021547499</v>
      </c>
      <c r="G202" s="3">
        <v>192</v>
      </c>
      <c r="H202" s="1">
        <f t="shared" si="45"/>
        <v>-115733.33333333548</v>
      </c>
      <c r="I202" s="1">
        <f t="shared" si="37"/>
        <v>-119.59111111111332</v>
      </c>
      <c r="J202" s="1">
        <f t="shared" si="38"/>
        <v>542266.30331826874</v>
      </c>
      <c r="K202" s="1">
        <f t="shared" si="39"/>
        <v>407721.09637902729</v>
      </c>
      <c r="M202" s="3">
        <v>192</v>
      </c>
      <c r="N202" s="1">
        <f t="shared" si="46"/>
        <v>-202708.4672438165</v>
      </c>
      <c r="O202" s="1">
        <f t="shared" ref="O202:O265" si="49">(N202+P$2)*int_a_80/12-P$3</f>
        <v>-235.29874948527706</v>
      </c>
      <c r="P202" s="1">
        <f t="shared" si="40"/>
        <v>542266.30331826874</v>
      </c>
      <c r="Q202" s="1">
        <f t="shared" si="41"/>
        <v>546316.25079181977</v>
      </c>
      <c r="S202" s="3">
        <v>192</v>
      </c>
      <c r="T202" s="1">
        <f t="shared" si="47"/>
        <v>-198399.99999999814</v>
      </c>
      <c r="U202" s="1">
        <f t="shared" ref="U202:U265" si="50">(T202+V$2)*int_l_80/12-V$3</f>
        <v>-230.84666666666473</v>
      </c>
      <c r="V202" s="1">
        <f t="shared" si="42"/>
        <v>542266.30331826874</v>
      </c>
      <c r="W202" s="1">
        <f t="shared" si="43"/>
        <v>537911.47935315187</v>
      </c>
    </row>
    <row r="203" spans="1:23" x14ac:dyDescent="0.25">
      <c r="A203" s="3">
        <v>193</v>
      </c>
      <c r="B203" s="1">
        <f t="shared" si="44"/>
        <v>-126528.74263125227</v>
      </c>
      <c r="C203" s="1">
        <f t="shared" si="48"/>
        <v>-130.74636738562734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433317.6341491795</v>
      </c>
      <c r="G203" s="3">
        <v>193</v>
      </c>
      <c r="H203" s="1">
        <f t="shared" si="45"/>
        <v>-115044.44444444659</v>
      </c>
      <c r="I203" s="1">
        <f t="shared" ref="I203:I266" si="53">H203*int_l_80/12</f>
        <v>-118.87925925926147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410791.70129309018</v>
      </c>
      <c r="M203" s="3">
        <v>193</v>
      </c>
      <c r="N203" s="1">
        <f t="shared" si="46"/>
        <v>-202448.27848671962</v>
      </c>
      <c r="O203" s="1">
        <f t="shared" si="49"/>
        <v>-235.02988776961027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550507.60808152321</v>
      </c>
      <c r="S203" s="3">
        <v>193</v>
      </c>
      <c r="T203" s="1">
        <f t="shared" si="47"/>
        <v>-198141.66666666479</v>
      </c>
      <c r="U203" s="1">
        <f t="shared" si="50"/>
        <v>-230.57972222222028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542060.38326048967</v>
      </c>
    </row>
    <row r="204" spans="1:23" x14ac:dyDescent="0.25">
      <c r="A204" s="3">
        <v>194</v>
      </c>
      <c r="B204" s="1">
        <f t="shared" ref="B204:B267" si="60">B203+C$3+C203</f>
        <v>-125834.18898108543</v>
      </c>
      <c r="C204" s="1">
        <f t="shared" si="48"/>
        <v>-130.02866194712161</v>
      </c>
      <c r="D204" s="1">
        <f t="shared" si="51"/>
        <v>545434.13645027508</v>
      </c>
      <c r="E204" s="1">
        <f t="shared" si="52"/>
        <v>436520.02033083059</v>
      </c>
      <c r="G204" s="3">
        <v>194</v>
      </c>
      <c r="H204" s="1">
        <f t="shared" ref="H204:H267" si="61">H203+I$2/360</f>
        <v>-114355.5555555577</v>
      </c>
      <c r="I204" s="1">
        <f t="shared" si="53"/>
        <v>-118.16740740740961</v>
      </c>
      <c r="J204" s="1">
        <f t="shared" si="54"/>
        <v>545434.13645027508</v>
      </c>
      <c r="K204" s="1">
        <f t="shared" si="55"/>
        <v>413880.92992100358</v>
      </c>
      <c r="M204" s="3">
        <v>194</v>
      </c>
      <c r="N204" s="1">
        <f t="shared" ref="N204:N267" si="62">N203+O$3+(O203+P$3)</f>
        <v>-202187.82086790705</v>
      </c>
      <c r="O204" s="1">
        <f t="shared" si="49"/>
        <v>-234.76074823017061</v>
      </c>
      <c r="P204" s="1">
        <f t="shared" si="56"/>
        <v>545434.13645027508</v>
      </c>
      <c r="Q204" s="1">
        <f t="shared" si="57"/>
        <v>554723.41495541658</v>
      </c>
      <c r="S204" s="3">
        <v>194</v>
      </c>
      <c r="T204" s="1">
        <f t="shared" ref="T204:T267" si="63">T203+U$2/360</f>
        <v>-197883.33333333145</v>
      </c>
      <c r="U204" s="1">
        <f t="shared" si="50"/>
        <v>-230.31277777777584</v>
      </c>
      <c r="V204" s="1">
        <f t="shared" si="58"/>
        <v>545434.13645027508</v>
      </c>
      <c r="W204" s="1">
        <f t="shared" si="59"/>
        <v>546233.75605173141</v>
      </c>
    </row>
    <row r="205" spans="1:23" x14ac:dyDescent="0.25">
      <c r="A205" s="3">
        <v>195</v>
      </c>
      <c r="B205" s="1">
        <f t="shared" si="60"/>
        <v>-125138.91762548008</v>
      </c>
      <c r="C205" s="1">
        <f t="shared" si="48"/>
        <v>-129.31021487966277</v>
      </c>
      <c r="D205" s="1">
        <f t="shared" si="51"/>
        <v>547024.98601492168</v>
      </c>
      <c r="E205" s="1">
        <f t="shared" si="52"/>
        <v>439741.08709854132</v>
      </c>
      <c r="G205" s="3">
        <v>195</v>
      </c>
      <c r="H205" s="1">
        <f t="shared" si="61"/>
        <v>-113666.66666666881</v>
      </c>
      <c r="I205" s="1">
        <f t="shared" si="53"/>
        <v>-117.45555555555778</v>
      </c>
      <c r="J205" s="1">
        <f t="shared" si="54"/>
        <v>547024.98601492168</v>
      </c>
      <c r="K205" s="1">
        <f t="shared" si="55"/>
        <v>416988.89090109832</v>
      </c>
      <c r="M205" s="3">
        <v>195</v>
      </c>
      <c r="N205" s="1">
        <f t="shared" si="62"/>
        <v>-201927.09410955507</v>
      </c>
      <c r="O205" s="1">
        <f t="shared" si="49"/>
        <v>-234.49133057987356</v>
      </c>
      <c r="P205" s="1">
        <f t="shared" si="56"/>
        <v>547024.98601492168</v>
      </c>
      <c r="Q205" s="1">
        <f t="shared" si="57"/>
        <v>558963.81403607433</v>
      </c>
      <c r="S205" s="3">
        <v>195</v>
      </c>
      <c r="T205" s="1">
        <f t="shared" si="63"/>
        <v>-197624.99999999811</v>
      </c>
      <c r="U205" s="1">
        <f t="shared" si="50"/>
        <v>-230.04583333333139</v>
      </c>
      <c r="V205" s="1">
        <f t="shared" si="58"/>
        <v>547024.98601492168</v>
      </c>
      <c r="W205" s="1">
        <f t="shared" si="59"/>
        <v>550431.74046203319</v>
      </c>
    </row>
    <row r="206" spans="1:23" x14ac:dyDescent="0.25">
      <c r="A206" s="3">
        <v>196</v>
      </c>
      <c r="B206" s="1">
        <f t="shared" si="60"/>
        <v>-124442.92782280728</v>
      </c>
      <c r="C206" s="1">
        <f t="shared" si="48"/>
        <v>-128.59102541690086</v>
      </c>
      <c r="D206" s="1">
        <f t="shared" si="51"/>
        <v>548620.47555746522</v>
      </c>
      <c r="E206" s="1">
        <f t="shared" si="52"/>
        <v>442980.94342239702</v>
      </c>
      <c r="G206" s="3">
        <v>196</v>
      </c>
      <c r="H206" s="1">
        <f t="shared" si="61"/>
        <v>-112977.77777777992</v>
      </c>
      <c r="I206" s="1">
        <f t="shared" si="53"/>
        <v>-116.74370370370592</v>
      </c>
      <c r="J206" s="1">
        <f t="shared" si="54"/>
        <v>548620.47555746522</v>
      </c>
      <c r="K206" s="1">
        <f t="shared" si="55"/>
        <v>420115.69350542885</v>
      </c>
      <c r="M206" s="3">
        <v>196</v>
      </c>
      <c r="N206" s="1">
        <f t="shared" si="62"/>
        <v>-201666.09793355278</v>
      </c>
      <c r="O206" s="1">
        <f t="shared" si="49"/>
        <v>-234.22163453133788</v>
      </c>
      <c r="P206" s="1">
        <f t="shared" si="56"/>
        <v>548620.47555746522</v>
      </c>
      <c r="Q206" s="1">
        <f t="shared" si="57"/>
        <v>563228.94877803593</v>
      </c>
      <c r="S206" s="3">
        <v>196</v>
      </c>
      <c r="T206" s="1">
        <f t="shared" si="63"/>
        <v>-197366.66666666477</v>
      </c>
      <c r="U206" s="1">
        <f t="shared" si="50"/>
        <v>-229.77888888888691</v>
      </c>
      <c r="V206" s="1">
        <f t="shared" si="58"/>
        <v>548620.47555746522</v>
      </c>
      <c r="W206" s="1">
        <f t="shared" si="59"/>
        <v>554654.48005917284</v>
      </c>
    </row>
    <row r="207" spans="1:23" x14ac:dyDescent="0.25">
      <c r="A207" s="3">
        <v>197</v>
      </c>
      <c r="B207" s="1">
        <f t="shared" si="60"/>
        <v>-123746.21883067171</v>
      </c>
      <c r="C207" s="1">
        <f t="shared" si="48"/>
        <v>-127.8710927916941</v>
      </c>
      <c r="D207" s="1">
        <f t="shared" si="51"/>
        <v>550220.61861117452</v>
      </c>
      <c r="E207" s="1">
        <f t="shared" si="52"/>
        <v>446239.69890814187</v>
      </c>
      <c r="G207" s="3">
        <v>197</v>
      </c>
      <c r="H207" s="1">
        <f t="shared" si="61"/>
        <v>-112288.88888889103</v>
      </c>
      <c r="I207" s="1">
        <f t="shared" si="53"/>
        <v>-116.03185185185406</v>
      </c>
      <c r="J207" s="1">
        <f t="shared" si="54"/>
        <v>550220.61861117452</v>
      </c>
      <c r="K207" s="1">
        <f t="shared" si="55"/>
        <v>423261.44764346979</v>
      </c>
      <c r="M207" s="3">
        <v>197</v>
      </c>
      <c r="N207" s="1">
        <f t="shared" si="62"/>
        <v>-201404.83206150195</v>
      </c>
      <c r="O207" s="1">
        <f t="shared" si="49"/>
        <v>-233.95165979688534</v>
      </c>
      <c r="P207" s="1">
        <f t="shared" si="56"/>
        <v>550220.61861117452</v>
      </c>
      <c r="Q207" s="1">
        <f t="shared" si="57"/>
        <v>567518.963472659</v>
      </c>
      <c r="S207" s="3">
        <v>197</v>
      </c>
      <c r="T207" s="1">
        <f t="shared" si="63"/>
        <v>-197108.33333333142</v>
      </c>
      <c r="U207" s="1">
        <f t="shared" si="50"/>
        <v>-229.51194444444246</v>
      </c>
      <c r="V207" s="1">
        <f t="shared" si="58"/>
        <v>550220.61861117452</v>
      </c>
      <c r="W207" s="1">
        <f t="shared" si="59"/>
        <v>558902.11924840696</v>
      </c>
    </row>
    <row r="208" spans="1:23" x14ac:dyDescent="0.25">
      <c r="A208" s="3">
        <v>198</v>
      </c>
      <c r="B208" s="1">
        <f t="shared" si="60"/>
        <v>-123048.78990591095</v>
      </c>
      <c r="C208" s="1">
        <f t="shared" si="48"/>
        <v>-127.15041623610797</v>
      </c>
      <c r="D208" s="1">
        <f t="shared" si="51"/>
        <v>551825.42874879041</v>
      </c>
      <c r="E208" s="1">
        <f t="shared" si="52"/>
        <v>449517.46380088694</v>
      </c>
      <c r="G208" s="3">
        <v>198</v>
      </c>
      <c r="H208" s="1">
        <f t="shared" si="61"/>
        <v>-111600.00000000214</v>
      </c>
      <c r="I208" s="1">
        <f t="shared" si="53"/>
        <v>-115.32000000000221</v>
      </c>
      <c r="J208" s="1">
        <f t="shared" si="54"/>
        <v>551825.42874879041</v>
      </c>
      <c r="K208" s="1">
        <f t="shared" si="55"/>
        <v>426426.26386583451</v>
      </c>
      <c r="M208" s="3">
        <v>198</v>
      </c>
      <c r="N208" s="1">
        <f t="shared" si="62"/>
        <v>-201143.29621471665</v>
      </c>
      <c r="O208" s="1">
        <f t="shared" si="49"/>
        <v>-233.68140608854054</v>
      </c>
      <c r="P208" s="1">
        <f t="shared" si="56"/>
        <v>551825.42874879041</v>
      </c>
      <c r="Q208" s="1">
        <f t="shared" si="57"/>
        <v>571834.00325300067</v>
      </c>
      <c r="S208" s="3">
        <v>198</v>
      </c>
      <c r="T208" s="1">
        <f t="shared" si="63"/>
        <v>-196849.99999999808</v>
      </c>
      <c r="U208" s="1">
        <f t="shared" si="50"/>
        <v>-229.24499999999802</v>
      </c>
      <c r="V208" s="1">
        <f t="shared" si="58"/>
        <v>551825.42874879041</v>
      </c>
      <c r="W208" s="1">
        <f t="shared" si="59"/>
        <v>563174.80327735597</v>
      </c>
    </row>
    <row r="209" spans="1:23" x14ac:dyDescent="0.25">
      <c r="A209" s="3">
        <v>199</v>
      </c>
      <c r="B209" s="1">
        <f t="shared" si="60"/>
        <v>-122350.64030459459</v>
      </c>
      <c r="C209" s="1">
        <f t="shared" si="48"/>
        <v>-126.42899498141441</v>
      </c>
      <c r="D209" s="1">
        <f t="shared" si="51"/>
        <v>553434.9195826411</v>
      </c>
      <c r="E209" s="1">
        <f t="shared" si="52"/>
        <v>452814.34898883966</v>
      </c>
      <c r="G209" s="3">
        <v>199</v>
      </c>
      <c r="H209" s="1">
        <f t="shared" si="61"/>
        <v>-110911.11111111325</v>
      </c>
      <c r="I209" s="1">
        <f t="shared" si="53"/>
        <v>-114.60814814815035</v>
      </c>
      <c r="J209" s="1">
        <f t="shared" si="54"/>
        <v>553434.9195826411</v>
      </c>
      <c r="K209" s="1">
        <f t="shared" si="55"/>
        <v>429610.25336801482</v>
      </c>
      <c r="M209" s="3">
        <v>199</v>
      </c>
      <c r="N209" s="1">
        <f t="shared" si="62"/>
        <v>-200881.49011422304</v>
      </c>
      <c r="O209" s="1">
        <f t="shared" si="49"/>
        <v>-233.41087311803048</v>
      </c>
      <c r="P209" s="1">
        <f t="shared" si="56"/>
        <v>553434.9195826411</v>
      </c>
      <c r="Q209" s="1">
        <f t="shared" si="57"/>
        <v>576174.21409872768</v>
      </c>
      <c r="S209" s="3">
        <v>199</v>
      </c>
      <c r="T209" s="1">
        <f t="shared" si="63"/>
        <v>-196591.66666666474</v>
      </c>
      <c r="U209" s="1">
        <f t="shared" si="50"/>
        <v>-228.97805555555357</v>
      </c>
      <c r="V209" s="1">
        <f t="shared" si="58"/>
        <v>553434.9195826411</v>
      </c>
      <c r="W209" s="1">
        <f t="shared" si="59"/>
        <v>567472.67824091821</v>
      </c>
    </row>
    <row r="210" spans="1:23" x14ac:dyDescent="0.25">
      <c r="A210" s="3">
        <v>200</v>
      </c>
      <c r="B210" s="1">
        <f t="shared" si="60"/>
        <v>-121651.76928202354</v>
      </c>
      <c r="C210" s="1">
        <f t="shared" si="48"/>
        <v>-125.70682825809098</v>
      </c>
      <c r="D210" s="1">
        <f t="shared" si="51"/>
        <v>555049.1047647571</v>
      </c>
      <c r="E210" s="1">
        <f t="shared" si="52"/>
        <v>456130.46600705542</v>
      </c>
      <c r="G210" s="3">
        <v>200</v>
      </c>
      <c r="H210" s="1">
        <f t="shared" si="61"/>
        <v>-110222.22222222436</v>
      </c>
      <c r="I210" s="1">
        <f t="shared" si="53"/>
        <v>-113.8962962962985</v>
      </c>
      <c r="J210" s="1">
        <f t="shared" si="54"/>
        <v>555049.1047647571</v>
      </c>
      <c r="K210" s="1">
        <f t="shared" si="55"/>
        <v>432813.52799414302</v>
      </c>
      <c r="M210" s="3">
        <v>200</v>
      </c>
      <c r="N210" s="1">
        <f t="shared" si="62"/>
        <v>-200619.4134807589</v>
      </c>
      <c r="O210" s="1">
        <f t="shared" si="49"/>
        <v>-233.1400605967842</v>
      </c>
      <c r="P210" s="1">
        <f t="shared" si="56"/>
        <v>555049.1047647571</v>
      </c>
      <c r="Q210" s="1">
        <f t="shared" si="57"/>
        <v>580539.7428410548</v>
      </c>
      <c r="S210" s="3">
        <v>200</v>
      </c>
      <c r="T210" s="1">
        <f t="shared" si="63"/>
        <v>-196333.33333333139</v>
      </c>
      <c r="U210" s="1">
        <f t="shared" si="50"/>
        <v>-228.71111111110909</v>
      </c>
      <c r="V210" s="1">
        <f t="shared" si="58"/>
        <v>555049.1047647571</v>
      </c>
      <c r="W210" s="1">
        <f t="shared" si="59"/>
        <v>571795.89108621248</v>
      </c>
    </row>
    <row r="211" spans="1:23" x14ac:dyDescent="0.25">
      <c r="A211" s="3">
        <v>201</v>
      </c>
      <c r="B211" s="1">
        <f t="shared" si="60"/>
        <v>-120952.17609272916</v>
      </c>
      <c r="C211" s="1">
        <f t="shared" si="48"/>
        <v>-124.98391529582013</v>
      </c>
      <c r="D211" s="1">
        <f t="shared" si="51"/>
        <v>556667.9979869877</v>
      </c>
      <c r="E211" s="1">
        <f t="shared" si="52"/>
        <v>459465.92704121082</v>
      </c>
      <c r="G211" s="3">
        <v>201</v>
      </c>
      <c r="H211" s="1">
        <f t="shared" si="61"/>
        <v>-109533.33333333547</v>
      </c>
      <c r="I211" s="1">
        <f t="shared" si="53"/>
        <v>-113.18444444444664</v>
      </c>
      <c r="J211" s="1">
        <f t="shared" si="54"/>
        <v>556667.9979869877</v>
      </c>
      <c r="K211" s="1">
        <f t="shared" si="55"/>
        <v>436036.20024077554</v>
      </c>
      <c r="M211" s="3">
        <v>201</v>
      </c>
      <c r="N211" s="1">
        <f t="shared" si="62"/>
        <v>-200357.06603477351</v>
      </c>
      <c r="O211" s="1">
        <f t="shared" si="49"/>
        <v>-232.86896823593261</v>
      </c>
      <c r="P211" s="1">
        <f t="shared" si="56"/>
        <v>556667.9979869877</v>
      </c>
      <c r="Q211" s="1">
        <f t="shared" si="57"/>
        <v>584930.73716771218</v>
      </c>
      <c r="S211" s="3">
        <v>201</v>
      </c>
      <c r="T211" s="1">
        <f t="shared" si="63"/>
        <v>-196074.99999999805</v>
      </c>
      <c r="U211" s="1">
        <f t="shared" si="50"/>
        <v>-228.44416666666464</v>
      </c>
      <c r="V211" s="1">
        <f t="shared" si="58"/>
        <v>556667.9979869877</v>
      </c>
      <c r="W211" s="1">
        <f t="shared" si="59"/>
        <v>576144.58961754863</v>
      </c>
    </row>
    <row r="212" spans="1:23" x14ac:dyDescent="0.25">
      <c r="A212" s="3">
        <v>202</v>
      </c>
      <c r="B212" s="1">
        <f t="shared" si="60"/>
        <v>-120251.85999047251</v>
      </c>
      <c r="C212" s="1">
        <f t="shared" si="48"/>
        <v>-124.26025532348825</v>
      </c>
      <c r="D212" s="1">
        <f t="shared" si="51"/>
        <v>558291.6129811164</v>
      </c>
      <c r="E212" s="1">
        <f t="shared" si="52"/>
        <v>462820.84493139875</v>
      </c>
      <c r="G212" s="3">
        <v>202</v>
      </c>
      <c r="H212" s="1">
        <f t="shared" si="61"/>
        <v>-108844.44444444658</v>
      </c>
      <c r="I212" s="1">
        <f t="shared" si="53"/>
        <v>-112.47259259259478</v>
      </c>
      <c r="J212" s="1">
        <f t="shared" si="54"/>
        <v>558291.6129811164</v>
      </c>
      <c r="K212" s="1">
        <f t="shared" si="55"/>
        <v>439278.38326069858</v>
      </c>
      <c r="M212" s="3">
        <v>202</v>
      </c>
      <c r="N212" s="1">
        <f t="shared" si="62"/>
        <v>-200094.44749642728</v>
      </c>
      <c r="O212" s="1">
        <f t="shared" si="49"/>
        <v>-232.5975957463082</v>
      </c>
      <c r="P212" s="1">
        <f t="shared" si="56"/>
        <v>558291.6129811164</v>
      </c>
      <c r="Q212" s="1">
        <f t="shared" si="57"/>
        <v>589347.34562794166</v>
      </c>
      <c r="S212" s="3">
        <v>202</v>
      </c>
      <c r="T212" s="1">
        <f t="shared" si="63"/>
        <v>-195816.66666666471</v>
      </c>
      <c r="U212" s="1">
        <f t="shared" si="50"/>
        <v>-228.17722222222019</v>
      </c>
      <c r="V212" s="1">
        <f t="shared" si="58"/>
        <v>558291.6129811164</v>
      </c>
      <c r="W212" s="1">
        <f t="shared" si="59"/>
        <v>580518.92250142875</v>
      </c>
    </row>
    <row r="213" spans="1:23" x14ac:dyDescent="0.25">
      <c r="A213" s="3">
        <v>203</v>
      </c>
      <c r="B213" s="1">
        <f t="shared" si="60"/>
        <v>-119550.82022824354</v>
      </c>
      <c r="C213" s="1">
        <f t="shared" si="48"/>
        <v>-123.53584756918498</v>
      </c>
      <c r="D213" s="1">
        <f t="shared" si="51"/>
        <v>559919.96351897798</v>
      </c>
      <c r="E213" s="1">
        <f t="shared" si="52"/>
        <v>466195.33317594614</v>
      </c>
      <c r="G213" s="3">
        <v>203</v>
      </c>
      <c r="H213" s="1">
        <f t="shared" si="61"/>
        <v>-108155.55555555769</v>
      </c>
      <c r="I213" s="1">
        <f t="shared" si="53"/>
        <v>-111.76074074074295</v>
      </c>
      <c r="J213" s="1">
        <f t="shared" si="54"/>
        <v>559919.96351897798</v>
      </c>
      <c r="K213" s="1">
        <f t="shared" si="55"/>
        <v>442540.19086675637</v>
      </c>
      <c r="M213" s="3">
        <v>203</v>
      </c>
      <c r="N213" s="1">
        <f t="shared" si="62"/>
        <v>-199831.55758559142</v>
      </c>
      <c r="O213" s="1">
        <f t="shared" si="49"/>
        <v>-232.32594283844446</v>
      </c>
      <c r="P213" s="1">
        <f t="shared" si="56"/>
        <v>559919.96351897798</v>
      </c>
      <c r="Q213" s="1">
        <f t="shared" si="57"/>
        <v>593789.7176375225</v>
      </c>
      <c r="S213" s="3">
        <v>203</v>
      </c>
      <c r="T213" s="1">
        <f t="shared" si="63"/>
        <v>-195558.33333333136</v>
      </c>
      <c r="U213" s="1">
        <f t="shared" si="50"/>
        <v>-227.91027777777575</v>
      </c>
      <c r="V213" s="1">
        <f t="shared" si="58"/>
        <v>559919.96351897798</v>
      </c>
      <c r="W213" s="1">
        <f t="shared" si="59"/>
        <v>584919.03927157586</v>
      </c>
    </row>
    <row r="214" spans="1:23" x14ac:dyDescent="0.25">
      <c r="A214" s="3">
        <v>204</v>
      </c>
      <c r="B214" s="1">
        <f t="shared" si="60"/>
        <v>-118849.05605826026</v>
      </c>
      <c r="C214" s="1">
        <f t="shared" si="48"/>
        <v>-122.81069126020226</v>
      </c>
      <c r="D214" s="1">
        <f t="shared" si="51"/>
        <v>561553.06341257505</v>
      </c>
      <c r="E214" s="1">
        <f t="shared" si="52"/>
        <v>469589.5059352534</v>
      </c>
      <c r="G214" s="3">
        <v>204</v>
      </c>
      <c r="H214" s="1">
        <f t="shared" si="61"/>
        <v>-107466.6666666688</v>
      </c>
      <c r="I214" s="1">
        <f t="shared" si="53"/>
        <v>-111.04888888889109</v>
      </c>
      <c r="J214" s="1">
        <f t="shared" si="54"/>
        <v>561553.06341257505</v>
      </c>
      <c r="K214" s="1">
        <f t="shared" si="55"/>
        <v>445821.73753570137</v>
      </c>
      <c r="M214" s="3">
        <v>204</v>
      </c>
      <c r="N214" s="1">
        <f t="shared" si="62"/>
        <v>-199568.3960218477</v>
      </c>
      <c r="O214" s="1">
        <f t="shared" si="49"/>
        <v>-232.05400922257596</v>
      </c>
      <c r="P214" s="1">
        <f t="shared" si="56"/>
        <v>561553.06341257505</v>
      </c>
      <c r="Q214" s="1">
        <f t="shared" si="57"/>
        <v>598258.00348382595</v>
      </c>
      <c r="S214" s="3">
        <v>204</v>
      </c>
      <c r="T214" s="1">
        <f t="shared" si="63"/>
        <v>-195299.99999999802</v>
      </c>
      <c r="U214" s="1">
        <f t="shared" si="50"/>
        <v>-227.64333333333127</v>
      </c>
      <c r="V214" s="1">
        <f t="shared" si="58"/>
        <v>561553.06341257505</v>
      </c>
      <c r="W214" s="1">
        <f t="shared" si="59"/>
        <v>589345.09033399343</v>
      </c>
    </row>
    <row r="215" spans="1:23" x14ac:dyDescent="0.25">
      <c r="A215" s="3">
        <v>205</v>
      </c>
      <c r="B215" s="1">
        <f t="shared" si="60"/>
        <v>-118146.56673196801</v>
      </c>
      <c r="C215" s="1">
        <f t="shared" si="48"/>
        <v>-122.08478562303361</v>
      </c>
      <c r="D215" s="1">
        <f t="shared" si="51"/>
        <v>563190.92651419505</v>
      </c>
      <c r="E215" s="1">
        <f t="shared" si="52"/>
        <v>473003.47803565662</v>
      </c>
      <c r="G215" s="3">
        <v>205</v>
      </c>
      <c r="H215" s="1">
        <f t="shared" si="61"/>
        <v>-106777.77777777991</v>
      </c>
      <c r="I215" s="1">
        <f t="shared" si="53"/>
        <v>-110.33703703703924</v>
      </c>
      <c r="J215" s="1">
        <f t="shared" si="54"/>
        <v>563190.92651419505</v>
      </c>
      <c r="K215" s="1">
        <f t="shared" si="55"/>
        <v>449123.13841206708</v>
      </c>
      <c r="M215" s="3">
        <v>205</v>
      </c>
      <c r="N215" s="1">
        <f t="shared" si="62"/>
        <v>-199304.9625244881</v>
      </c>
      <c r="O215" s="1">
        <f t="shared" si="49"/>
        <v>-231.78179460863771</v>
      </c>
      <c r="P215" s="1">
        <f t="shared" si="56"/>
        <v>563190.92651419505</v>
      </c>
      <c r="Q215" s="1">
        <f t="shared" si="57"/>
        <v>602752.35433089943</v>
      </c>
      <c r="S215" s="3">
        <v>205</v>
      </c>
      <c r="T215" s="1">
        <f t="shared" si="63"/>
        <v>-195041.66666666468</v>
      </c>
      <c r="U215" s="1">
        <f t="shared" si="50"/>
        <v>-227.37638888888682</v>
      </c>
      <c r="V215" s="1">
        <f t="shared" si="58"/>
        <v>563190.92651419505</v>
      </c>
      <c r="W215" s="1">
        <f t="shared" si="59"/>
        <v>593797.22697205283</v>
      </c>
    </row>
    <row r="216" spans="1:23" x14ac:dyDescent="0.25">
      <c r="A216" s="3">
        <v>206</v>
      </c>
      <c r="B216" s="1">
        <f t="shared" si="60"/>
        <v>-117443.35150003858</v>
      </c>
      <c r="C216" s="1">
        <f t="shared" si="48"/>
        <v>-121.35812988337319</v>
      </c>
      <c r="D216" s="1">
        <f t="shared" si="51"/>
        <v>564833.56671652815</v>
      </c>
      <c r="E216" s="1">
        <f t="shared" si="52"/>
        <v>476437.36497331219</v>
      </c>
      <c r="G216" s="3">
        <v>206</v>
      </c>
      <c r="H216" s="1">
        <f t="shared" si="61"/>
        <v>-106088.88888889102</v>
      </c>
      <c r="I216" s="1">
        <f t="shared" si="53"/>
        <v>-109.62518518518738</v>
      </c>
      <c r="J216" s="1">
        <f t="shared" si="54"/>
        <v>564833.56671652815</v>
      </c>
      <c r="K216" s="1">
        <f t="shared" si="55"/>
        <v>452444.50931206346</v>
      </c>
      <c r="M216" s="3">
        <v>206</v>
      </c>
      <c r="N216" s="1">
        <f t="shared" si="62"/>
        <v>-199041.25681251456</v>
      </c>
      <c r="O216" s="1">
        <f t="shared" si="49"/>
        <v>-231.50929870626504</v>
      </c>
      <c r="P216" s="1">
        <f t="shared" si="56"/>
        <v>564833.56671652815</v>
      </c>
      <c r="Q216" s="1">
        <f t="shared" si="57"/>
        <v>607272.92222458089</v>
      </c>
      <c r="S216" s="3">
        <v>206</v>
      </c>
      <c r="T216" s="1">
        <f t="shared" si="63"/>
        <v>-194783.33333333133</v>
      </c>
      <c r="U216" s="1">
        <f t="shared" si="50"/>
        <v>-227.10944444444237</v>
      </c>
      <c r="V216" s="1">
        <f t="shared" si="58"/>
        <v>564833.56671652815</v>
      </c>
      <c r="W216" s="1">
        <f t="shared" si="59"/>
        <v>598275.60135161201</v>
      </c>
    </row>
    <row r="217" spans="1:23" x14ac:dyDescent="0.25">
      <c r="A217" s="3">
        <v>207</v>
      </c>
      <c r="B217" s="1">
        <f t="shared" si="60"/>
        <v>-116739.40961236949</v>
      </c>
      <c r="C217" s="1">
        <f t="shared" si="48"/>
        <v>-120.63072326611514</v>
      </c>
      <c r="D217" s="1">
        <f t="shared" si="51"/>
        <v>566480.99795278464</v>
      </c>
      <c r="E217" s="1">
        <f t="shared" si="52"/>
        <v>479891.28291810409</v>
      </c>
      <c r="G217" s="3">
        <v>207</v>
      </c>
      <c r="H217" s="1">
        <f t="shared" si="61"/>
        <v>-105400.00000000212</v>
      </c>
      <c r="I217" s="1">
        <f t="shared" si="53"/>
        <v>-108.91333333333553</v>
      </c>
      <c r="J217" s="1">
        <f t="shared" si="54"/>
        <v>566480.99795278464</v>
      </c>
      <c r="K217" s="1">
        <f t="shared" si="55"/>
        <v>455785.96672749496</v>
      </c>
      <c r="M217" s="3">
        <v>207</v>
      </c>
      <c r="N217" s="1">
        <f t="shared" si="62"/>
        <v>-198777.27860463865</v>
      </c>
      <c r="O217" s="1">
        <f t="shared" si="49"/>
        <v>-231.23652122479328</v>
      </c>
      <c r="P217" s="1">
        <f t="shared" si="56"/>
        <v>566480.99795278464</v>
      </c>
      <c r="Q217" s="1">
        <f t="shared" si="57"/>
        <v>611819.86009764217</v>
      </c>
      <c r="S217" s="3">
        <v>207</v>
      </c>
      <c r="T217" s="1">
        <f t="shared" si="63"/>
        <v>-194524.99999999799</v>
      </c>
      <c r="U217" s="1">
        <f t="shared" si="50"/>
        <v>-226.84249999999793</v>
      </c>
      <c r="V217" s="1">
        <f t="shared" si="58"/>
        <v>566480.99795278464</v>
      </c>
      <c r="W217" s="1">
        <f t="shared" si="59"/>
        <v>602780.36652616307</v>
      </c>
    </row>
    <row r="218" spans="1:23" x14ac:dyDescent="0.25">
      <c r="A218" s="3">
        <v>208</v>
      </c>
      <c r="B218" s="1">
        <f t="shared" si="60"/>
        <v>-116034.74031808315</v>
      </c>
      <c r="C218" s="1">
        <f t="shared" si="48"/>
        <v>-119.90256499535258</v>
      </c>
      <c r="D218" s="1">
        <f t="shared" si="51"/>
        <v>568133.23419681366</v>
      </c>
      <c r="E218" s="1">
        <f t="shared" si="52"/>
        <v>483365.34871757391</v>
      </c>
      <c r="G218" s="3">
        <v>208</v>
      </c>
      <c r="H218" s="1">
        <f t="shared" si="61"/>
        <v>-104711.11111111323</v>
      </c>
      <c r="I218" s="1">
        <f t="shared" si="53"/>
        <v>-108.20148148148367</v>
      </c>
      <c r="J218" s="1">
        <f t="shared" si="54"/>
        <v>568133.23419681366</v>
      </c>
      <c r="K218" s="1">
        <f t="shared" si="55"/>
        <v>459147.62782970164</v>
      </c>
      <c r="M218" s="3">
        <v>208</v>
      </c>
      <c r="N218" s="1">
        <f t="shared" si="62"/>
        <v>-198513.02761928126</v>
      </c>
      <c r="O218" s="1">
        <f t="shared" si="49"/>
        <v>-230.9634618732573</v>
      </c>
      <c r="P218" s="1">
        <f t="shared" si="56"/>
        <v>568133.23419681366</v>
      </c>
      <c r="Q218" s="1">
        <f t="shared" si="57"/>
        <v>616393.32177496294</v>
      </c>
      <c r="S218" s="3">
        <v>208</v>
      </c>
      <c r="T218" s="1">
        <f t="shared" si="63"/>
        <v>-194266.66666666465</v>
      </c>
      <c r="U218" s="1">
        <f t="shared" si="50"/>
        <v>-226.57555555555348</v>
      </c>
      <c r="V218" s="1">
        <f t="shared" si="58"/>
        <v>568133.23419681366</v>
      </c>
      <c r="W218" s="1">
        <f t="shared" si="59"/>
        <v>607311.6764420101</v>
      </c>
    </row>
    <row r="219" spans="1:23" x14ac:dyDescent="0.25">
      <c r="A219" s="3">
        <v>209</v>
      </c>
      <c r="B219" s="1">
        <f t="shared" si="60"/>
        <v>-115329.34286552604</v>
      </c>
      <c r="C219" s="1">
        <f t="shared" si="48"/>
        <v>-119.1736542943769</v>
      </c>
      <c r="D219" s="1">
        <f t="shared" si="51"/>
        <v>569790.2894632211</v>
      </c>
      <c r="E219" s="1">
        <f t="shared" si="52"/>
        <v>486859.67990087398</v>
      </c>
      <c r="G219" s="3">
        <v>209</v>
      </c>
      <c r="H219" s="1">
        <f t="shared" si="61"/>
        <v>-104022.22222222434</v>
      </c>
      <c r="I219" s="1">
        <f t="shared" si="53"/>
        <v>-107.48962962963181</v>
      </c>
      <c r="J219" s="1">
        <f t="shared" si="54"/>
        <v>569790.2894632211</v>
      </c>
      <c r="K219" s="1">
        <f t="shared" si="55"/>
        <v>462529.61047352303</v>
      </c>
      <c r="M219" s="3">
        <v>209</v>
      </c>
      <c r="N219" s="1">
        <f t="shared" si="62"/>
        <v>-198248.50357457236</v>
      </c>
      <c r="O219" s="1">
        <f t="shared" si="49"/>
        <v>-230.69012036039143</v>
      </c>
      <c r="P219" s="1">
        <f t="shared" si="56"/>
        <v>569790.2894632211</v>
      </c>
      <c r="Q219" s="1">
        <f t="shared" si="57"/>
        <v>620993.4619787347</v>
      </c>
      <c r="S219" s="3">
        <v>209</v>
      </c>
      <c r="T219" s="1">
        <f t="shared" si="63"/>
        <v>-194008.33333333131</v>
      </c>
      <c r="U219" s="1">
        <f t="shared" si="50"/>
        <v>-226.30861111110903</v>
      </c>
      <c r="V219" s="1">
        <f t="shared" si="58"/>
        <v>569790.2894632211</v>
      </c>
      <c r="W219" s="1">
        <f t="shared" si="59"/>
        <v>611869.68594347732</v>
      </c>
    </row>
    <row r="220" spans="1:23" x14ac:dyDescent="0.25">
      <c r="A220" s="3">
        <v>210</v>
      </c>
      <c r="B220" s="1">
        <f t="shared" si="60"/>
        <v>-114623.21650226795</v>
      </c>
      <c r="C220" s="1">
        <f t="shared" si="48"/>
        <v>-118.44399038567688</v>
      </c>
      <c r="D220" s="1">
        <f t="shared" si="51"/>
        <v>571452.17780748883</v>
      </c>
      <c r="E220" s="1">
        <f t="shared" si="52"/>
        <v>490374.3946827433</v>
      </c>
      <c r="G220" s="3">
        <v>210</v>
      </c>
      <c r="H220" s="1">
        <f t="shared" si="61"/>
        <v>-103333.33333333545</v>
      </c>
      <c r="I220" s="1">
        <f t="shared" si="53"/>
        <v>-106.77777777777997</v>
      </c>
      <c r="J220" s="1">
        <f t="shared" si="54"/>
        <v>571452.17780748883</v>
      </c>
      <c r="K220" s="1">
        <f t="shared" si="55"/>
        <v>465932.03320128529</v>
      </c>
      <c r="M220" s="3">
        <v>210</v>
      </c>
      <c r="N220" s="1">
        <f t="shared" si="62"/>
        <v>-197983.70618835057</v>
      </c>
      <c r="O220" s="1">
        <f t="shared" si="49"/>
        <v>-230.41649639462892</v>
      </c>
      <c r="P220" s="1">
        <f t="shared" si="56"/>
        <v>571452.17780748883</v>
      </c>
      <c r="Q220" s="1">
        <f t="shared" si="57"/>
        <v>625620.43633369519</v>
      </c>
      <c r="S220" s="3">
        <v>210</v>
      </c>
      <c r="T220" s="1">
        <f t="shared" si="63"/>
        <v>-193749.99999999796</v>
      </c>
      <c r="U220" s="1">
        <f t="shared" si="50"/>
        <v>-226.04166666666455</v>
      </c>
      <c r="V220" s="1">
        <f t="shared" si="58"/>
        <v>571452.17780748883</v>
      </c>
      <c r="W220" s="1">
        <f t="shared" si="59"/>
        <v>616454.55077814765</v>
      </c>
    </row>
    <row r="221" spans="1:23" x14ac:dyDescent="0.25">
      <c r="A221" s="3">
        <v>211</v>
      </c>
      <c r="B221" s="1">
        <f t="shared" si="60"/>
        <v>-113916.36047510117</v>
      </c>
      <c r="C221" s="1">
        <f t="shared" si="48"/>
        <v>-117.71357249093786</v>
      </c>
      <c r="D221" s="1">
        <f t="shared" si="51"/>
        <v>573118.91332609404</v>
      </c>
      <c r="E221" s="1">
        <f t="shared" si="52"/>
        <v>493909.61196750688</v>
      </c>
      <c r="G221" s="3">
        <v>211</v>
      </c>
      <c r="H221" s="1">
        <f t="shared" si="61"/>
        <v>-102644.44444444656</v>
      </c>
      <c r="I221" s="1">
        <f t="shared" si="53"/>
        <v>-106.06592592592811</v>
      </c>
      <c r="J221" s="1">
        <f t="shared" si="54"/>
        <v>573118.91332609404</v>
      </c>
      <c r="K221" s="1">
        <f t="shared" si="55"/>
        <v>469355.01524681132</v>
      </c>
      <c r="M221" s="3">
        <v>211</v>
      </c>
      <c r="N221" s="1">
        <f t="shared" si="62"/>
        <v>-197718.63517816304</v>
      </c>
      <c r="O221" s="1">
        <f t="shared" si="49"/>
        <v>-230.14258968410181</v>
      </c>
      <c r="P221" s="1">
        <f t="shared" si="56"/>
        <v>573118.91332609404</v>
      </c>
      <c r="Q221" s="1">
        <f t="shared" si="57"/>
        <v>630274.40137239289</v>
      </c>
      <c r="S221" s="3">
        <v>211</v>
      </c>
      <c r="T221" s="1">
        <f t="shared" si="63"/>
        <v>-193491.66666666462</v>
      </c>
      <c r="U221" s="1">
        <f t="shared" si="50"/>
        <v>-225.77472222222011</v>
      </c>
      <c r="V221" s="1">
        <f t="shared" si="58"/>
        <v>573118.91332609404</v>
      </c>
      <c r="W221" s="1">
        <f t="shared" si="59"/>
        <v>621066.42760213127</v>
      </c>
    </row>
    <row r="222" spans="1:23" x14ac:dyDescent="0.25">
      <c r="A222" s="3">
        <v>212</v>
      </c>
      <c r="B222" s="1">
        <f t="shared" si="60"/>
        <v>-113208.77403003964</v>
      </c>
      <c r="C222" s="1">
        <f t="shared" si="48"/>
        <v>-116.98239983104095</v>
      </c>
      <c r="D222" s="1">
        <f t="shared" si="51"/>
        <v>574790.51015662844</v>
      </c>
      <c r="E222" s="1">
        <f t="shared" si="52"/>
        <v>497465.45135309821</v>
      </c>
      <c r="G222" s="3">
        <v>212</v>
      </c>
      <c r="H222" s="1">
        <f t="shared" si="61"/>
        <v>-101955.55555555767</v>
      </c>
      <c r="I222" s="1">
        <f t="shared" si="53"/>
        <v>-105.35407407407627</v>
      </c>
      <c r="J222" s="1">
        <f t="shared" si="54"/>
        <v>574790.51015662844</v>
      </c>
      <c r="K222" s="1">
        <f t="shared" si="55"/>
        <v>472798.67653945478</v>
      </c>
      <c r="M222" s="3">
        <v>212</v>
      </c>
      <c r="N222" s="1">
        <f t="shared" si="62"/>
        <v>-197453.29026126498</v>
      </c>
      <c r="O222" s="1">
        <f t="shared" si="49"/>
        <v>-229.86839993664049</v>
      </c>
      <c r="P222" s="1">
        <f t="shared" si="56"/>
        <v>574790.51015662844</v>
      </c>
      <c r="Q222" s="1">
        <f t="shared" si="57"/>
        <v>634955.51454048301</v>
      </c>
      <c r="S222" s="3">
        <v>212</v>
      </c>
      <c r="T222" s="1">
        <f t="shared" si="63"/>
        <v>-193233.33333333128</v>
      </c>
      <c r="U222" s="1">
        <f t="shared" si="50"/>
        <v>-225.50777777777566</v>
      </c>
      <c r="V222" s="1">
        <f t="shared" si="58"/>
        <v>574790.51015662844</v>
      </c>
      <c r="W222" s="1">
        <f t="shared" si="59"/>
        <v>625705.47398536594</v>
      </c>
    </row>
    <row r="223" spans="1:23" x14ac:dyDescent="0.25">
      <c r="A223" s="3">
        <v>213</v>
      </c>
      <c r="B223" s="1">
        <f t="shared" si="60"/>
        <v>-112500.45641231822</v>
      </c>
      <c r="C223" s="1">
        <f t="shared" si="48"/>
        <v>-116.25047162606216</v>
      </c>
      <c r="D223" s="1">
        <f t="shared" si="51"/>
        <v>576466.98247791862</v>
      </c>
      <c r="E223" s="1">
        <f t="shared" si="52"/>
        <v>501042.03313510551</v>
      </c>
      <c r="G223" s="3">
        <v>213</v>
      </c>
      <c r="H223" s="1">
        <f t="shared" si="61"/>
        <v>-101266.66666666878</v>
      </c>
      <c r="I223" s="1">
        <f t="shared" si="53"/>
        <v>-104.6422222222244</v>
      </c>
      <c r="J223" s="1">
        <f t="shared" si="54"/>
        <v>576466.98247791862</v>
      </c>
      <c r="K223" s="1">
        <f t="shared" si="55"/>
        <v>476263.13770815718</v>
      </c>
      <c r="M223" s="3">
        <v>213</v>
      </c>
      <c r="N223" s="1">
        <f t="shared" si="62"/>
        <v>-197187.67115461946</v>
      </c>
      <c r="O223" s="1">
        <f t="shared" si="49"/>
        <v>-229.59392685977343</v>
      </c>
      <c r="P223" s="1">
        <f t="shared" si="56"/>
        <v>576466.98247791862</v>
      </c>
      <c r="Q223" s="1">
        <f t="shared" si="57"/>
        <v>639663.9342020537</v>
      </c>
      <c r="S223" s="3">
        <v>213</v>
      </c>
      <c r="T223" s="1">
        <f t="shared" si="63"/>
        <v>-192974.99999999793</v>
      </c>
      <c r="U223" s="1">
        <f t="shared" si="50"/>
        <v>-225.24083333333118</v>
      </c>
      <c r="V223" s="1">
        <f t="shared" si="58"/>
        <v>576466.98247791862</v>
      </c>
      <c r="W223" s="1">
        <f t="shared" si="59"/>
        <v>630371.84841694718</v>
      </c>
    </row>
    <row r="224" spans="1:23" x14ac:dyDescent="0.25">
      <c r="A224" s="3">
        <v>214</v>
      </c>
      <c r="B224" s="1">
        <f t="shared" si="60"/>
        <v>-111791.40686639182</v>
      </c>
      <c r="C224" s="1">
        <f t="shared" si="48"/>
        <v>-115.51778709527154</v>
      </c>
      <c r="D224" s="1">
        <f t="shared" si="51"/>
        <v>578148.34451014583</v>
      </c>
      <c r="E224" s="1">
        <f t="shared" si="52"/>
        <v>504639.47831084119</v>
      </c>
      <c r="G224" s="3">
        <v>214</v>
      </c>
      <c r="H224" s="1">
        <f t="shared" si="61"/>
        <v>-100577.77777777989</v>
      </c>
      <c r="I224" s="1">
        <f t="shared" si="53"/>
        <v>-103.93037037037254</v>
      </c>
      <c r="J224" s="1">
        <f t="shared" si="54"/>
        <v>578148.34451014583</v>
      </c>
      <c r="K224" s="1">
        <f t="shared" si="55"/>
        <v>479748.52008552884</v>
      </c>
      <c r="M224" s="3">
        <v>214</v>
      </c>
      <c r="N224" s="1">
        <f t="shared" si="62"/>
        <v>-196921.77757489707</v>
      </c>
      <c r="O224" s="1">
        <f t="shared" si="49"/>
        <v>-229.31917016072697</v>
      </c>
      <c r="P224" s="1">
        <f t="shared" si="56"/>
        <v>578148.34451014583</v>
      </c>
      <c r="Q224" s="1">
        <f t="shared" si="57"/>
        <v>644399.81964498351</v>
      </c>
      <c r="S224" s="3">
        <v>214</v>
      </c>
      <c r="T224" s="1">
        <f t="shared" si="63"/>
        <v>-192716.66666666459</v>
      </c>
      <c r="U224" s="1">
        <f t="shared" si="50"/>
        <v>-224.97388888888673</v>
      </c>
      <c r="V224" s="1">
        <f t="shared" si="58"/>
        <v>578148.34451014583</v>
      </c>
      <c r="W224" s="1">
        <f t="shared" si="59"/>
        <v>635065.71031049045</v>
      </c>
    </row>
    <row r="225" spans="1:23" x14ac:dyDescent="0.25">
      <c r="A225" s="3">
        <v>215</v>
      </c>
      <c r="B225" s="1">
        <f t="shared" si="60"/>
        <v>-111081.62463593463</v>
      </c>
      <c r="C225" s="1">
        <f t="shared" si="48"/>
        <v>-114.78434545713243</v>
      </c>
      <c r="D225" s="1">
        <f t="shared" si="51"/>
        <v>579834.61051496712</v>
      </c>
      <c r="E225" s="1">
        <f t="shared" si="52"/>
        <v>508257.90858343535</v>
      </c>
      <c r="G225" s="3">
        <v>215</v>
      </c>
      <c r="H225" s="1">
        <f t="shared" si="61"/>
        <v>-99888.888888891001</v>
      </c>
      <c r="I225" s="1">
        <f t="shared" si="53"/>
        <v>-103.2185185185207</v>
      </c>
      <c r="J225" s="1">
        <f t="shared" si="54"/>
        <v>579834.61051496712</v>
      </c>
      <c r="K225" s="1">
        <f t="shared" si="55"/>
        <v>483254.94571195374</v>
      </c>
      <c r="M225" s="3">
        <v>215</v>
      </c>
      <c r="N225" s="1">
        <f t="shared" si="62"/>
        <v>-196655.60923847562</v>
      </c>
      <c r="O225" s="1">
        <f t="shared" si="49"/>
        <v>-229.04412954642481</v>
      </c>
      <c r="P225" s="1">
        <f t="shared" si="56"/>
        <v>579834.61051496712</v>
      </c>
      <c r="Q225" s="1">
        <f t="shared" si="57"/>
        <v>649163.33108633047</v>
      </c>
      <c r="S225" s="3">
        <v>215</v>
      </c>
      <c r="T225" s="1">
        <f t="shared" si="63"/>
        <v>-192458.33333333125</v>
      </c>
      <c r="U225" s="1">
        <f t="shared" si="50"/>
        <v>-224.70694444444229</v>
      </c>
      <c r="V225" s="1">
        <f t="shared" si="58"/>
        <v>579834.61051496712</v>
      </c>
      <c r="W225" s="1">
        <f t="shared" si="59"/>
        <v>639787.22000952379</v>
      </c>
    </row>
    <row r="226" spans="1:23" x14ac:dyDescent="0.25">
      <c r="A226" s="3">
        <v>216</v>
      </c>
      <c r="B226" s="1">
        <f t="shared" si="60"/>
        <v>-110371.10896383929</v>
      </c>
      <c r="C226" s="1">
        <f t="shared" si="48"/>
        <v>-114.0501459293006</v>
      </c>
      <c r="D226" s="1">
        <f t="shared" si="51"/>
        <v>581525.79479563574</v>
      </c>
      <c r="E226" s="1">
        <f t="shared" si="52"/>
        <v>511897.44636595296</v>
      </c>
      <c r="G226" s="3">
        <v>216</v>
      </c>
      <c r="H226" s="1">
        <f t="shared" si="61"/>
        <v>-99200.00000000211</v>
      </c>
      <c r="I226" s="1">
        <f t="shared" si="53"/>
        <v>-102.50666666666883</v>
      </c>
      <c r="J226" s="1">
        <f t="shared" si="54"/>
        <v>581525.79479563574</v>
      </c>
      <c r="K226" s="1">
        <f t="shared" si="55"/>
        <v>486782.53733971796</v>
      </c>
      <c r="M226" s="3">
        <v>216</v>
      </c>
      <c r="N226" s="1">
        <f t="shared" si="62"/>
        <v>-196389.16586143986</v>
      </c>
      <c r="O226" s="1">
        <f t="shared" si="49"/>
        <v>-228.76880472348785</v>
      </c>
      <c r="P226" s="1">
        <f t="shared" si="56"/>
        <v>581525.79479563574</v>
      </c>
      <c r="Q226" s="1">
        <f t="shared" si="57"/>
        <v>653954.62967775192</v>
      </c>
      <c r="S226" s="3">
        <v>216</v>
      </c>
      <c r="T226" s="1">
        <f t="shared" si="63"/>
        <v>-192199.9999999979</v>
      </c>
      <c r="U226" s="1">
        <f t="shared" si="50"/>
        <v>-224.43999999999784</v>
      </c>
      <c r="V226" s="1">
        <f t="shared" si="58"/>
        <v>581525.79479563574</v>
      </c>
      <c r="W226" s="1">
        <f t="shared" si="59"/>
        <v>644536.53879291273</v>
      </c>
    </row>
    <row r="227" spans="1:23" x14ac:dyDescent="0.25">
      <c r="A227" s="3">
        <v>217</v>
      </c>
      <c r="B227" s="1">
        <f t="shared" si="60"/>
        <v>-109659.85909221612</v>
      </c>
      <c r="C227" s="1">
        <f t="shared" si="48"/>
        <v>-113.31518772862331</v>
      </c>
      <c r="D227" s="1">
        <f t="shared" si="51"/>
        <v>583221.91169712297</v>
      </c>
      <c r="E227" s="1">
        <f t="shared" si="52"/>
        <v>515558.21478553524</v>
      </c>
      <c r="G227" s="3">
        <v>217</v>
      </c>
      <c r="H227" s="1">
        <f t="shared" si="61"/>
        <v>-98511.11111111322</v>
      </c>
      <c r="I227" s="1">
        <f t="shared" si="53"/>
        <v>-101.794814814817</v>
      </c>
      <c r="J227" s="1">
        <f t="shared" si="54"/>
        <v>583221.91169712297</v>
      </c>
      <c r="K227" s="1">
        <f t="shared" si="55"/>
        <v>490331.41843716265</v>
      </c>
      <c r="M227" s="3">
        <v>217</v>
      </c>
      <c r="N227" s="1">
        <f t="shared" si="62"/>
        <v>-196122.44715958118</v>
      </c>
      <c r="O227" s="1">
        <f t="shared" si="49"/>
        <v>-228.49319539823387</v>
      </c>
      <c r="P227" s="1">
        <f t="shared" si="56"/>
        <v>583221.91169712297</v>
      </c>
      <c r="Q227" s="1">
        <f t="shared" si="57"/>
        <v>658773.8775109566</v>
      </c>
      <c r="S227" s="3">
        <v>217</v>
      </c>
      <c r="T227" s="1">
        <f t="shared" si="63"/>
        <v>-191941.66666666456</v>
      </c>
      <c r="U227" s="1">
        <f t="shared" si="50"/>
        <v>-224.17305555555339</v>
      </c>
      <c r="V227" s="1">
        <f t="shared" si="58"/>
        <v>583221.91169712297</v>
      </c>
      <c r="W227" s="1">
        <f t="shared" si="59"/>
        <v>649313.82888031576</v>
      </c>
    </row>
    <row r="228" spans="1:23" x14ac:dyDescent="0.25">
      <c r="A228" s="3">
        <v>218</v>
      </c>
      <c r="B228" s="1">
        <f t="shared" si="60"/>
        <v>-108947.87426239229</v>
      </c>
      <c r="C228" s="1">
        <f t="shared" si="48"/>
        <v>-112.5794700711387</v>
      </c>
      <c r="D228" s="1">
        <f t="shared" si="51"/>
        <v>584922.97560623963</v>
      </c>
      <c r="E228" s="1">
        <f t="shared" si="52"/>
        <v>519240.33768756507</v>
      </c>
      <c r="G228" s="3">
        <v>218</v>
      </c>
      <c r="H228" s="1">
        <f t="shared" si="61"/>
        <v>-97822.222222224329</v>
      </c>
      <c r="I228" s="1">
        <f t="shared" si="53"/>
        <v>-101.08296296296514</v>
      </c>
      <c r="J228" s="1">
        <f t="shared" si="54"/>
        <v>584922.97560623963</v>
      </c>
      <c r="K228" s="1">
        <f t="shared" si="55"/>
        <v>493901.71319286095</v>
      </c>
      <c r="M228" s="3">
        <v>218</v>
      </c>
      <c r="N228" s="1">
        <f t="shared" si="62"/>
        <v>-195855.45284839725</v>
      </c>
      <c r="O228" s="1">
        <f t="shared" si="49"/>
        <v>-228.21730127667718</v>
      </c>
      <c r="P228" s="1">
        <f t="shared" si="56"/>
        <v>584922.97560623963</v>
      </c>
      <c r="Q228" s="1">
        <f t="shared" si="57"/>
        <v>663621.23762318841</v>
      </c>
      <c r="S228" s="3">
        <v>218</v>
      </c>
      <c r="T228" s="1">
        <f t="shared" si="63"/>
        <v>-191683.33333333122</v>
      </c>
      <c r="U228" s="1">
        <f t="shared" si="50"/>
        <v>-223.90611111110891</v>
      </c>
      <c r="V228" s="1">
        <f t="shared" si="58"/>
        <v>584922.97560623963</v>
      </c>
      <c r="W228" s="1">
        <f t="shared" si="59"/>
        <v>654119.25343767309</v>
      </c>
    </row>
    <row r="229" spans="1:23" x14ac:dyDescent="0.25">
      <c r="A229" s="3">
        <v>219</v>
      </c>
      <c r="B229" s="1">
        <f t="shared" si="60"/>
        <v>-108235.15371491096</v>
      </c>
      <c r="C229" s="1">
        <f t="shared" si="48"/>
        <v>-111.84299217207466</v>
      </c>
      <c r="D229" s="1">
        <f t="shared" si="51"/>
        <v>586629.00095175789</v>
      </c>
      <c r="E229" s="1">
        <f t="shared" si="52"/>
        <v>522943.93963985675</v>
      </c>
      <c r="G229" s="3">
        <v>219</v>
      </c>
      <c r="H229" s="1">
        <f t="shared" si="61"/>
        <v>-97133.333333335439</v>
      </c>
      <c r="I229" s="1">
        <f t="shared" si="53"/>
        <v>-100.37111111111328</v>
      </c>
      <c r="J229" s="1">
        <f t="shared" si="54"/>
        <v>586629.00095175789</v>
      </c>
      <c r="K229" s="1">
        <f t="shared" si="55"/>
        <v>497493.5465198193</v>
      </c>
      <c r="M229" s="3">
        <v>219</v>
      </c>
      <c r="N229" s="1">
        <f t="shared" si="62"/>
        <v>-195588.18264309177</v>
      </c>
      <c r="O229" s="1">
        <f t="shared" si="49"/>
        <v>-227.94112206452817</v>
      </c>
      <c r="P229" s="1">
        <f t="shared" si="56"/>
        <v>586629.00095175789</v>
      </c>
      <c r="Q229" s="1">
        <f t="shared" si="57"/>
        <v>668496.87400274153</v>
      </c>
      <c r="S229" s="3">
        <v>219</v>
      </c>
      <c r="T229" s="1">
        <f t="shared" si="63"/>
        <v>-191424.99999999788</v>
      </c>
      <c r="U229" s="1">
        <f t="shared" si="50"/>
        <v>-223.63916666666447</v>
      </c>
      <c r="V229" s="1">
        <f t="shared" si="58"/>
        <v>586629.00095175789</v>
      </c>
      <c r="W229" s="1">
        <f t="shared" si="59"/>
        <v>658952.97658272611</v>
      </c>
    </row>
    <row r="230" spans="1:23" x14ac:dyDescent="0.25">
      <c r="A230" s="3">
        <v>220</v>
      </c>
      <c r="B230" s="1">
        <f t="shared" si="60"/>
        <v>-107521.69668953058</v>
      </c>
      <c r="C230" s="1">
        <f t="shared" si="48"/>
        <v>-111.10575324584828</v>
      </c>
      <c r="D230" s="1">
        <f t="shared" si="51"/>
        <v>588340.0022045339</v>
      </c>
      <c r="E230" s="1">
        <f t="shared" si="52"/>
        <v>526669.14593687013</v>
      </c>
      <c r="G230" s="3">
        <v>220</v>
      </c>
      <c r="H230" s="1">
        <f t="shared" si="61"/>
        <v>-96444.444444446548</v>
      </c>
      <c r="I230" s="1">
        <f t="shared" si="53"/>
        <v>-99.659259259261432</v>
      </c>
      <c r="J230" s="1">
        <f t="shared" si="54"/>
        <v>588340.0022045339</v>
      </c>
      <c r="K230" s="1">
        <f t="shared" si="55"/>
        <v>501107.04405970348</v>
      </c>
      <c r="M230" s="3">
        <v>220</v>
      </c>
      <c r="N230" s="1">
        <f t="shared" si="62"/>
        <v>-195320.63625857414</v>
      </c>
      <c r="O230" s="1">
        <f t="shared" si="49"/>
        <v>-227.66465746719328</v>
      </c>
      <c r="P230" s="1">
        <f t="shared" si="56"/>
        <v>588340.0022045339</v>
      </c>
      <c r="Q230" s="1">
        <f t="shared" si="57"/>
        <v>673400.95159450872</v>
      </c>
      <c r="S230" s="3">
        <v>220</v>
      </c>
      <c r="T230" s="1">
        <f t="shared" si="63"/>
        <v>-191166.66666666453</v>
      </c>
      <c r="U230" s="1">
        <f t="shared" si="50"/>
        <v>-223.37222222222002</v>
      </c>
      <c r="V230" s="1">
        <f t="shared" si="58"/>
        <v>588340.0022045339</v>
      </c>
      <c r="W230" s="1">
        <f t="shared" si="59"/>
        <v>663815.16339056974</v>
      </c>
    </row>
    <row r="231" spans="1:23" x14ac:dyDescent="0.25">
      <c r="A231" s="3">
        <v>221</v>
      </c>
      <c r="B231" s="1">
        <f t="shared" si="60"/>
        <v>-106807.50242522397</v>
      </c>
      <c r="C231" s="1">
        <f t="shared" si="48"/>
        <v>-110.36775250606478</v>
      </c>
      <c r="D231" s="1">
        <f t="shared" si="51"/>
        <v>590055.99387763045</v>
      </c>
      <c r="E231" s="1">
        <f t="shared" si="52"/>
        <v>530416.08260394947</v>
      </c>
      <c r="G231" s="3">
        <v>221</v>
      </c>
      <c r="H231" s="1">
        <f t="shared" si="61"/>
        <v>-95755.555555557657</v>
      </c>
      <c r="I231" s="1">
        <f t="shared" si="53"/>
        <v>-98.947407407409571</v>
      </c>
      <c r="J231" s="1">
        <f t="shared" si="54"/>
        <v>590055.99387763045</v>
      </c>
      <c r="K231" s="1">
        <f t="shared" si="55"/>
        <v>504742.33218708885</v>
      </c>
      <c r="M231" s="3">
        <v>221</v>
      </c>
      <c r="N231" s="1">
        <f t="shared" si="62"/>
        <v>-195052.81340945917</v>
      </c>
      <c r="O231" s="1">
        <f t="shared" si="49"/>
        <v>-227.38790718977447</v>
      </c>
      <c r="P231" s="1">
        <f t="shared" si="56"/>
        <v>590055.99387763045</v>
      </c>
      <c r="Q231" s="1">
        <f t="shared" si="57"/>
        <v>678333.63630556117</v>
      </c>
      <c r="S231" s="3">
        <v>221</v>
      </c>
      <c r="T231" s="1">
        <f t="shared" si="63"/>
        <v>-190908.33333333119</v>
      </c>
      <c r="U231" s="1">
        <f t="shared" si="50"/>
        <v>-223.10527777777557</v>
      </c>
      <c r="V231" s="1">
        <f t="shared" si="58"/>
        <v>590055.99387763045</v>
      </c>
      <c r="W231" s="1">
        <f t="shared" si="59"/>
        <v>668705.97989923693</v>
      </c>
    </row>
    <row r="232" spans="1:23" x14ac:dyDescent="0.25">
      <c r="A232" s="3">
        <v>222</v>
      </c>
      <c r="B232" s="1">
        <f t="shared" si="60"/>
        <v>-106092.57016017757</v>
      </c>
      <c r="C232" s="1">
        <f t="shared" si="48"/>
        <v>-109.62898916551681</v>
      </c>
      <c r="D232" s="1">
        <f t="shared" si="51"/>
        <v>591776.9905264402</v>
      </c>
      <c r="E232" s="1">
        <f t="shared" si="52"/>
        <v>534184.87640158669</v>
      </c>
      <c r="G232" s="3">
        <v>222</v>
      </c>
      <c r="H232" s="1">
        <f t="shared" si="61"/>
        <v>-95066.666666668767</v>
      </c>
      <c r="I232" s="1">
        <f t="shared" si="53"/>
        <v>-98.235555555557724</v>
      </c>
      <c r="J232" s="1">
        <f t="shared" si="54"/>
        <v>591776.9905264402</v>
      </c>
      <c r="K232" s="1">
        <f t="shared" si="55"/>
        <v>508399.53801373579</v>
      </c>
      <c r="M232" s="3">
        <v>222</v>
      </c>
      <c r="N232" s="1">
        <f t="shared" si="62"/>
        <v>-194784.71381006678</v>
      </c>
      <c r="O232" s="1">
        <f t="shared" si="49"/>
        <v>-227.110870937069</v>
      </c>
      <c r="P232" s="1">
        <f t="shared" si="56"/>
        <v>591776.9905264402</v>
      </c>
      <c r="Q232" s="1">
        <f t="shared" si="57"/>
        <v>683295.0950107614</v>
      </c>
      <c r="S232" s="3">
        <v>222</v>
      </c>
      <c r="T232" s="1">
        <f t="shared" si="63"/>
        <v>-190649.99999999785</v>
      </c>
      <c r="U232" s="1">
        <f t="shared" si="50"/>
        <v>-222.83833333333109</v>
      </c>
      <c r="V232" s="1">
        <f t="shared" si="58"/>
        <v>591776.9905264402</v>
      </c>
      <c r="W232" s="1">
        <f t="shared" si="59"/>
        <v>673625.59311531577</v>
      </c>
    </row>
    <row r="233" spans="1:23" x14ac:dyDescent="0.25">
      <c r="A233" s="3">
        <v>223</v>
      </c>
      <c r="B233" s="1">
        <f t="shared" si="60"/>
        <v>-105376.89913179062</v>
      </c>
      <c r="C233" s="1">
        <f t="shared" si="48"/>
        <v>-108.88946243618363</v>
      </c>
      <c r="D233" s="1">
        <f t="shared" si="51"/>
        <v>593503.00674880901</v>
      </c>
      <c r="E233" s="1">
        <f t="shared" si="52"/>
        <v>537975.65482971014</v>
      </c>
      <c r="G233" s="3">
        <v>223</v>
      </c>
      <c r="H233" s="1">
        <f t="shared" si="61"/>
        <v>-94377.777777779876</v>
      </c>
      <c r="I233" s="1">
        <f t="shared" si="53"/>
        <v>-97.523703703705863</v>
      </c>
      <c r="J233" s="1">
        <f t="shared" si="54"/>
        <v>593503.00674880901</v>
      </c>
      <c r="K233" s="1">
        <f t="shared" si="55"/>
        <v>512078.78939289</v>
      </c>
      <c r="M233" s="3">
        <v>223</v>
      </c>
      <c r="N233" s="1">
        <f t="shared" si="62"/>
        <v>-194516.33717442167</v>
      </c>
      <c r="O233" s="1">
        <f t="shared" si="49"/>
        <v>-226.83354841356905</v>
      </c>
      <c r="P233" s="1">
        <f t="shared" si="56"/>
        <v>593503.00674880901</v>
      </c>
      <c r="Q233" s="1">
        <f t="shared" si="57"/>
        <v>688285.49555840867</v>
      </c>
      <c r="S233" s="3">
        <v>223</v>
      </c>
      <c r="T233" s="1">
        <f t="shared" si="63"/>
        <v>-190391.6666666645</v>
      </c>
      <c r="U233" s="1">
        <f t="shared" si="50"/>
        <v>-222.57138888888664</v>
      </c>
      <c r="V233" s="1">
        <f t="shared" si="58"/>
        <v>593503.00674880901</v>
      </c>
      <c r="W233" s="1">
        <f t="shared" si="59"/>
        <v>678574.17101959954</v>
      </c>
    </row>
    <row r="234" spans="1:23" x14ac:dyDescent="0.25">
      <c r="A234" s="3">
        <v>224</v>
      </c>
      <c r="B234" s="1">
        <f t="shared" si="60"/>
        <v>-104660.48857667434</v>
      </c>
      <c r="C234" s="1">
        <f t="shared" si="48"/>
        <v>-108.14917152923014</v>
      </c>
      <c r="D234" s="1">
        <f t="shared" si="51"/>
        <v>595234.05718515976</v>
      </c>
      <c r="E234" s="1">
        <f t="shared" si="52"/>
        <v>541788.54613199772</v>
      </c>
      <c r="G234" s="3">
        <v>224</v>
      </c>
      <c r="H234" s="1">
        <f t="shared" si="61"/>
        <v>-93688.888888890986</v>
      </c>
      <c r="I234" s="1">
        <f t="shared" si="53"/>
        <v>-96.811851851854001</v>
      </c>
      <c r="J234" s="1">
        <f t="shared" si="54"/>
        <v>595234.05718515976</v>
      </c>
      <c r="K234" s="1">
        <f t="shared" si="55"/>
        <v>515780.21492360777</v>
      </c>
      <c r="M234" s="3">
        <v>224</v>
      </c>
      <c r="N234" s="1">
        <f t="shared" si="62"/>
        <v>-194247.68321625306</v>
      </c>
      <c r="O234" s="1">
        <f t="shared" si="49"/>
        <v>-226.5559393234615</v>
      </c>
      <c r="P234" s="1">
        <f t="shared" si="56"/>
        <v>595234.05718515976</v>
      </c>
      <c r="Q234" s="1">
        <f t="shared" si="57"/>
        <v>693305.00677591725</v>
      </c>
      <c r="S234" s="3">
        <v>224</v>
      </c>
      <c r="T234" s="1">
        <f t="shared" si="63"/>
        <v>-190133.33333333116</v>
      </c>
      <c r="U234" s="1">
        <f t="shared" si="50"/>
        <v>-222.3044444444422</v>
      </c>
      <c r="V234" s="1">
        <f t="shared" si="58"/>
        <v>595234.05718515976</v>
      </c>
      <c r="W234" s="1">
        <f t="shared" si="59"/>
        <v>683551.88257276942</v>
      </c>
    </row>
    <row r="235" spans="1:23" x14ac:dyDescent="0.25">
      <c r="A235" s="3">
        <v>225</v>
      </c>
      <c r="B235" s="1">
        <f t="shared" si="60"/>
        <v>-103943.33773065111</v>
      </c>
      <c r="C235" s="1">
        <f t="shared" si="48"/>
        <v>-107.40811565500614</v>
      </c>
      <c r="D235" s="1">
        <f t="shared" si="51"/>
        <v>596970.15651861648</v>
      </c>
      <c r="E235" s="1">
        <f t="shared" si="52"/>
        <v>545623.67930021521</v>
      </c>
      <c r="G235" s="3">
        <v>225</v>
      </c>
      <c r="H235" s="1">
        <f t="shared" si="61"/>
        <v>-93000.000000002095</v>
      </c>
      <c r="I235" s="1">
        <f t="shared" si="53"/>
        <v>-96.100000000002169</v>
      </c>
      <c r="J235" s="1">
        <f t="shared" si="54"/>
        <v>596970.15651861648</v>
      </c>
      <c r="K235" s="1">
        <f t="shared" si="55"/>
        <v>519503.94395510666</v>
      </c>
      <c r="M235" s="3">
        <v>225</v>
      </c>
      <c r="N235" s="1">
        <f t="shared" si="62"/>
        <v>-193978.75164899437</v>
      </c>
      <c r="O235" s="1">
        <f t="shared" si="49"/>
        <v>-226.2780433706275</v>
      </c>
      <c r="P235" s="1">
        <f t="shared" si="56"/>
        <v>596970.15651861648</v>
      </c>
      <c r="Q235" s="1">
        <f t="shared" si="57"/>
        <v>698353.7984755279</v>
      </c>
      <c r="S235" s="3">
        <v>225</v>
      </c>
      <c r="T235" s="1">
        <f t="shared" si="63"/>
        <v>-189874.99999999782</v>
      </c>
      <c r="U235" s="1">
        <f t="shared" si="50"/>
        <v>-222.03749999999775</v>
      </c>
      <c r="V235" s="1">
        <f t="shared" si="58"/>
        <v>596970.15651861648</v>
      </c>
      <c r="W235" s="1">
        <f t="shared" si="59"/>
        <v>688558.89772111061</v>
      </c>
    </row>
    <row r="236" spans="1:23" x14ac:dyDescent="0.25">
      <c r="A236" s="3">
        <v>226</v>
      </c>
      <c r="B236" s="1">
        <f t="shared" si="60"/>
        <v>-103225.44582875365</v>
      </c>
      <c r="C236" s="1">
        <f t="shared" si="48"/>
        <v>-106.66629402304544</v>
      </c>
      <c r="D236" s="1">
        <f t="shared" si="51"/>
        <v>598711.31947512913</v>
      </c>
      <c r="E236" s="1">
        <f t="shared" si="52"/>
        <v>549481.1840785807</v>
      </c>
      <c r="G236" s="3">
        <v>226</v>
      </c>
      <c r="H236" s="1">
        <f t="shared" si="61"/>
        <v>-92311.111111113205</v>
      </c>
      <c r="I236" s="1">
        <f t="shared" si="53"/>
        <v>-95.388148148150307</v>
      </c>
      <c r="J236" s="1">
        <f t="shared" si="54"/>
        <v>598711.31947512913</v>
      </c>
      <c r="K236" s="1">
        <f t="shared" si="55"/>
        <v>523250.10659114114</v>
      </c>
      <c r="M236" s="3">
        <v>226</v>
      </c>
      <c r="N236" s="1">
        <f t="shared" si="62"/>
        <v>-193709.54218578283</v>
      </c>
      <c r="O236" s="1">
        <f t="shared" si="49"/>
        <v>-225.99986025864226</v>
      </c>
      <c r="P236" s="1">
        <f t="shared" si="56"/>
        <v>598711.31947512913</v>
      </c>
      <c r="Q236" s="1">
        <f t="shared" si="57"/>
        <v>703432.04146005295</v>
      </c>
      <c r="S236" s="3">
        <v>226</v>
      </c>
      <c r="T236" s="1">
        <f t="shared" si="63"/>
        <v>-189616.66666666447</v>
      </c>
      <c r="U236" s="1">
        <f t="shared" si="50"/>
        <v>-221.7705555555533</v>
      </c>
      <c r="V236" s="1">
        <f t="shared" si="58"/>
        <v>598711.31947512913</v>
      </c>
      <c r="W236" s="1">
        <f t="shared" si="59"/>
        <v>693595.38740226149</v>
      </c>
    </row>
    <row r="237" spans="1:23" x14ac:dyDescent="0.25">
      <c r="A237" s="3">
        <v>227</v>
      </c>
      <c r="B237" s="1">
        <f t="shared" si="60"/>
        <v>-102506.81210522423</v>
      </c>
      <c r="C237" s="1">
        <f t="shared" si="48"/>
        <v>-105.92370584206503</v>
      </c>
      <c r="D237" s="1">
        <f t="shared" si="51"/>
        <v>600457.56082359829</v>
      </c>
      <c r="E237" s="1">
        <f t="shared" si="52"/>
        <v>553361.1909681533</v>
      </c>
      <c r="G237" s="3">
        <v>227</v>
      </c>
      <c r="H237" s="1">
        <f t="shared" si="61"/>
        <v>-91622.222222224314</v>
      </c>
      <c r="I237" s="1">
        <f t="shared" si="53"/>
        <v>-94.67629629629846</v>
      </c>
      <c r="J237" s="1">
        <f t="shared" si="54"/>
        <v>600457.56082359829</v>
      </c>
      <c r="K237" s="1">
        <f t="shared" si="55"/>
        <v>527018.83369440434</v>
      </c>
      <c r="M237" s="3">
        <v>227</v>
      </c>
      <c r="N237" s="1">
        <f t="shared" si="62"/>
        <v>-193440.05453945932</v>
      </c>
      <c r="O237" s="1">
        <f t="shared" si="49"/>
        <v>-225.72138969077463</v>
      </c>
      <c r="P237" s="1">
        <f t="shared" si="56"/>
        <v>600457.56082359829</v>
      </c>
      <c r="Q237" s="1">
        <f t="shared" si="57"/>
        <v>708539.90752865444</v>
      </c>
      <c r="S237" s="3">
        <v>227</v>
      </c>
      <c r="T237" s="1">
        <f t="shared" si="63"/>
        <v>-189358.33333333113</v>
      </c>
      <c r="U237" s="1">
        <f t="shared" si="50"/>
        <v>-221.50361111110882</v>
      </c>
      <c r="V237" s="1">
        <f t="shared" si="58"/>
        <v>600457.56082359829</v>
      </c>
      <c r="W237" s="1">
        <f t="shared" si="59"/>
        <v>698661.52355099691</v>
      </c>
    </row>
    <row r="238" spans="1:23" x14ac:dyDescent="0.25">
      <c r="A238" s="3">
        <v>228</v>
      </c>
      <c r="B238" s="1">
        <f t="shared" si="60"/>
        <v>-101787.43579351384</v>
      </c>
      <c r="C238" s="1">
        <f t="shared" si="48"/>
        <v>-105.1803503199643</v>
      </c>
      <c r="D238" s="1">
        <f t="shared" si="51"/>
        <v>602208.89537600044</v>
      </c>
      <c r="E238" s="1">
        <f t="shared" si="52"/>
        <v>557263.83123124845</v>
      </c>
      <c r="G238" s="3">
        <v>228</v>
      </c>
      <c r="H238" s="1">
        <f t="shared" si="61"/>
        <v>-90933.333333335424</v>
      </c>
      <c r="I238" s="1">
        <f t="shared" si="53"/>
        <v>-93.964444444446599</v>
      </c>
      <c r="J238" s="1">
        <f t="shared" si="54"/>
        <v>602208.89537600044</v>
      </c>
      <c r="K238" s="1">
        <f t="shared" si="55"/>
        <v>530810.25689095515</v>
      </c>
      <c r="M238" s="3">
        <v>228</v>
      </c>
      <c r="N238" s="1">
        <f t="shared" si="62"/>
        <v>-193170.28842256792</v>
      </c>
      <c r="O238" s="1">
        <f t="shared" si="49"/>
        <v>-225.44263136998686</v>
      </c>
      <c r="P238" s="1">
        <f t="shared" si="56"/>
        <v>602208.89537600044</v>
      </c>
      <c r="Q238" s="1">
        <f t="shared" si="57"/>
        <v>713677.56948265608</v>
      </c>
      <c r="S238" s="3">
        <v>228</v>
      </c>
      <c r="T238" s="1">
        <f t="shared" si="63"/>
        <v>-189099.99999999779</v>
      </c>
      <c r="U238" s="1">
        <f t="shared" si="50"/>
        <v>-221.23666666666438</v>
      </c>
      <c r="V238" s="1">
        <f t="shared" si="58"/>
        <v>602208.89537600044</v>
      </c>
      <c r="W238" s="1">
        <f t="shared" si="59"/>
        <v>703757.47910504439</v>
      </c>
    </row>
    <row r="239" spans="1:23" x14ac:dyDescent="0.25">
      <c r="A239" s="3">
        <v>229</v>
      </c>
      <c r="B239" s="1">
        <f t="shared" si="60"/>
        <v>-101067.31612628134</v>
      </c>
      <c r="C239" s="1">
        <f t="shared" si="48"/>
        <v>-104.43622666382406</v>
      </c>
      <c r="D239" s="1">
        <f t="shared" si="51"/>
        <v>603965.33798751375</v>
      </c>
      <c r="E239" s="1">
        <f t="shared" si="52"/>
        <v>561189.23689587833</v>
      </c>
      <c r="G239" s="3">
        <v>229</v>
      </c>
      <c r="H239" s="1">
        <f t="shared" si="61"/>
        <v>-90244.444444446533</v>
      </c>
      <c r="I239" s="1">
        <f t="shared" si="53"/>
        <v>-93.252592592594752</v>
      </c>
      <c r="J239" s="1">
        <f t="shared" si="54"/>
        <v>603965.33798751375</v>
      </c>
      <c r="K239" s="1">
        <f t="shared" si="55"/>
        <v>534624.50857467088</v>
      </c>
      <c r="M239" s="3">
        <v>229</v>
      </c>
      <c r="N239" s="1">
        <f t="shared" si="62"/>
        <v>-192900.24354735573</v>
      </c>
      <c r="O239" s="1">
        <f t="shared" si="49"/>
        <v>-225.16358499893425</v>
      </c>
      <c r="P239" s="1">
        <f t="shared" si="56"/>
        <v>603965.33798751375</v>
      </c>
      <c r="Q239" s="1">
        <f t="shared" si="57"/>
        <v>718845.20113138948</v>
      </c>
      <c r="S239" s="3">
        <v>229</v>
      </c>
      <c r="T239" s="1">
        <f t="shared" si="63"/>
        <v>-188841.66666666445</v>
      </c>
      <c r="U239" s="1">
        <f t="shared" si="50"/>
        <v>-220.96972222221993</v>
      </c>
      <c r="V239" s="1">
        <f t="shared" si="58"/>
        <v>603965.33798751375</v>
      </c>
      <c r="W239" s="1">
        <f t="shared" si="59"/>
        <v>708883.42801093496</v>
      </c>
    </row>
    <row r="240" spans="1:23" x14ac:dyDescent="0.25">
      <c r="A240" s="3">
        <v>230</v>
      </c>
      <c r="B240" s="1">
        <f t="shared" si="60"/>
        <v>-100346.45233539269</v>
      </c>
      <c r="C240" s="1">
        <f t="shared" si="48"/>
        <v>-103.69133407990579</v>
      </c>
      <c r="D240" s="1">
        <f t="shared" si="51"/>
        <v>605726.90355664399</v>
      </c>
      <c r="E240" s="1">
        <f t="shared" si="52"/>
        <v>565137.54076021852</v>
      </c>
      <c r="G240" s="3">
        <v>230</v>
      </c>
      <c r="H240" s="1">
        <f t="shared" si="61"/>
        <v>-89555.555555557643</v>
      </c>
      <c r="I240" s="1">
        <f t="shared" si="53"/>
        <v>-92.540740740742891</v>
      </c>
      <c r="J240" s="1">
        <f t="shared" si="54"/>
        <v>605726.90355664399</v>
      </c>
      <c r="K240" s="1">
        <f t="shared" si="55"/>
        <v>538461.72191172687</v>
      </c>
      <c r="M240" s="3">
        <v>230</v>
      </c>
      <c r="N240" s="1">
        <f t="shared" si="62"/>
        <v>-192629.91962577248</v>
      </c>
      <c r="O240" s="1">
        <f t="shared" si="49"/>
        <v>-224.8842502799649</v>
      </c>
      <c r="P240" s="1">
        <f t="shared" si="56"/>
        <v>605726.90355664399</v>
      </c>
      <c r="Q240" s="1">
        <f t="shared" si="57"/>
        <v>724042.97729807382</v>
      </c>
      <c r="S240" s="3">
        <v>230</v>
      </c>
      <c r="T240" s="1">
        <f t="shared" si="63"/>
        <v>-188583.3333333311</v>
      </c>
      <c r="U240" s="1">
        <f t="shared" si="50"/>
        <v>-220.70277777777548</v>
      </c>
      <c r="V240" s="1">
        <f t="shared" si="58"/>
        <v>605726.90355664399</v>
      </c>
      <c r="W240" s="1">
        <f t="shared" si="59"/>
        <v>714039.54522988759</v>
      </c>
    </row>
    <row r="241" spans="1:23" x14ac:dyDescent="0.25">
      <c r="A241" s="3">
        <v>231</v>
      </c>
      <c r="B241" s="1">
        <f t="shared" si="60"/>
        <v>-99624.843651920135</v>
      </c>
      <c r="C241" s="1">
        <f t="shared" si="48"/>
        <v>-102.9456717736508</v>
      </c>
      <c r="D241" s="1">
        <f t="shared" si="51"/>
        <v>607493.60702535091</v>
      </c>
      <c r="E241" s="1">
        <f t="shared" si="52"/>
        <v>569108.87639710074</v>
      </c>
      <c r="G241" s="3">
        <v>231</v>
      </c>
      <c r="H241" s="1">
        <f t="shared" si="61"/>
        <v>-88866.666666668752</v>
      </c>
      <c r="I241" s="1">
        <f t="shared" si="53"/>
        <v>-91.828888888891029</v>
      </c>
      <c r="J241" s="1">
        <f t="shared" si="54"/>
        <v>607493.60702535091</v>
      </c>
      <c r="K241" s="1">
        <f t="shared" si="55"/>
        <v>542322.03084510076</v>
      </c>
      <c r="M241" s="3">
        <v>231</v>
      </c>
      <c r="N241" s="1">
        <f t="shared" si="62"/>
        <v>-192359.31636947027</v>
      </c>
      <c r="O241" s="1">
        <f t="shared" si="49"/>
        <v>-224.60462691511927</v>
      </c>
      <c r="P241" s="1">
        <f t="shared" si="56"/>
        <v>607493.60702535091</v>
      </c>
      <c r="Q241" s="1">
        <f t="shared" si="57"/>
        <v>729271.07382573048</v>
      </c>
      <c r="S241" s="3">
        <v>231</v>
      </c>
      <c r="T241" s="1">
        <f t="shared" si="63"/>
        <v>-188324.99999999776</v>
      </c>
      <c r="U241" s="1">
        <f t="shared" si="50"/>
        <v>-220.435833333331</v>
      </c>
      <c r="V241" s="1">
        <f t="shared" si="58"/>
        <v>607493.60702535091</v>
      </c>
      <c r="W241" s="1">
        <f t="shared" si="59"/>
        <v>719226.00674372865</v>
      </c>
    </row>
    <row r="242" spans="1:23" x14ac:dyDescent="0.25">
      <c r="A242" s="3">
        <v>232</v>
      </c>
      <c r="B242" s="1">
        <f t="shared" si="60"/>
        <v>-98902.489306141317</v>
      </c>
      <c r="C242" s="1">
        <f t="shared" si="48"/>
        <v>-102.19923894967935</v>
      </c>
      <c r="D242" s="1">
        <f t="shared" si="51"/>
        <v>609265.46337917482</v>
      </c>
      <c r="E242" s="1">
        <f t="shared" si="52"/>
        <v>573103.37815853138</v>
      </c>
      <c r="G242" s="3">
        <v>232</v>
      </c>
      <c r="H242" s="1">
        <f t="shared" si="61"/>
        <v>-88177.777777779862</v>
      </c>
      <c r="I242" s="1">
        <f t="shared" si="53"/>
        <v>-91.117037037039196</v>
      </c>
      <c r="J242" s="1">
        <f t="shared" si="54"/>
        <v>609265.46337917482</v>
      </c>
      <c r="K242" s="1">
        <f t="shared" si="55"/>
        <v>546205.57009910466</v>
      </c>
      <c r="M242" s="3">
        <v>232</v>
      </c>
      <c r="N242" s="1">
        <f t="shared" si="62"/>
        <v>-192088.43348980322</v>
      </c>
      <c r="O242" s="1">
        <f t="shared" si="49"/>
        <v>-224.32471460612999</v>
      </c>
      <c r="P242" s="1">
        <f t="shared" si="56"/>
        <v>609265.46337917482</v>
      </c>
      <c r="Q242" s="1">
        <f t="shared" si="57"/>
        <v>734529.6675831317</v>
      </c>
      <c r="S242" s="3">
        <v>232</v>
      </c>
      <c r="T242" s="1">
        <f t="shared" si="63"/>
        <v>-188066.66666666442</v>
      </c>
      <c r="U242" s="1">
        <f t="shared" si="50"/>
        <v>-220.16888888888656</v>
      </c>
      <c r="V242" s="1">
        <f t="shared" si="58"/>
        <v>609265.46337917482</v>
      </c>
      <c r="W242" s="1">
        <f t="shared" si="59"/>
        <v>724442.98956084484</v>
      </c>
    </row>
    <row r="243" spans="1:23" x14ac:dyDescent="0.25">
      <c r="A243" s="3">
        <v>233</v>
      </c>
      <c r="B243" s="1">
        <f t="shared" si="60"/>
        <v>-98179.388527538526</v>
      </c>
      <c r="C243" s="1">
        <f t="shared" si="48"/>
        <v>-101.45203481178982</v>
      </c>
      <c r="D243" s="1">
        <f t="shared" si="51"/>
        <v>611042.48764736403</v>
      </c>
      <c r="E243" s="1">
        <f t="shared" si="52"/>
        <v>577121.18118023709</v>
      </c>
      <c r="G243" s="3">
        <v>233</v>
      </c>
      <c r="H243" s="1">
        <f t="shared" si="61"/>
        <v>-87488.888888890971</v>
      </c>
      <c r="I243" s="1">
        <f t="shared" si="53"/>
        <v>-90.405185185187335</v>
      </c>
      <c r="J243" s="1">
        <f t="shared" si="54"/>
        <v>611042.48764736403</v>
      </c>
      <c r="K243" s="1">
        <f t="shared" si="55"/>
        <v>550112.47518394212</v>
      </c>
      <c r="M243" s="3">
        <v>233</v>
      </c>
      <c r="N243" s="1">
        <f t="shared" si="62"/>
        <v>-191817.27069782719</v>
      </c>
      <c r="O243" s="1">
        <f t="shared" si="49"/>
        <v>-224.04451305442143</v>
      </c>
      <c r="P243" s="1">
        <f t="shared" si="56"/>
        <v>611042.48764736403</v>
      </c>
      <c r="Q243" s="1">
        <f t="shared" si="57"/>
        <v>739818.93647078448</v>
      </c>
      <c r="S243" s="3">
        <v>233</v>
      </c>
      <c r="T243" s="1">
        <f t="shared" si="63"/>
        <v>-187808.33333333107</v>
      </c>
      <c r="U243" s="1">
        <f t="shared" si="50"/>
        <v>-219.90194444444211</v>
      </c>
      <c r="V243" s="1">
        <f t="shared" si="58"/>
        <v>611042.48764736403</v>
      </c>
      <c r="W243" s="1">
        <f t="shared" si="59"/>
        <v>729690.67172217206</v>
      </c>
    </row>
    <row r="244" spans="1:23" x14ac:dyDescent="0.25">
      <c r="A244" s="3">
        <v>234</v>
      </c>
      <c r="B244" s="1">
        <f t="shared" si="60"/>
        <v>-97455.540544797856</v>
      </c>
      <c r="C244" s="1">
        <f t="shared" si="48"/>
        <v>-100.70405856295777</v>
      </c>
      <c r="D244" s="1">
        <f t="shared" si="51"/>
        <v>612824.69490300224</v>
      </c>
      <c r="E244" s="1">
        <f t="shared" si="52"/>
        <v>581162.42138623609</v>
      </c>
      <c r="G244" s="3">
        <v>234</v>
      </c>
      <c r="H244" s="1">
        <f t="shared" si="61"/>
        <v>-86800.000000002081</v>
      </c>
      <c r="I244" s="1">
        <f t="shared" si="53"/>
        <v>-89.693333333335488</v>
      </c>
      <c r="J244" s="1">
        <f t="shared" si="54"/>
        <v>612824.69490300224</v>
      </c>
      <c r="K244" s="1">
        <f t="shared" si="55"/>
        <v>554042.8824002929</v>
      </c>
      <c r="M244" s="3">
        <v>234</v>
      </c>
      <c r="N244" s="1">
        <f t="shared" si="62"/>
        <v>-191545.82770429945</v>
      </c>
      <c r="O244" s="1">
        <f t="shared" si="49"/>
        <v>-223.76402196110942</v>
      </c>
      <c r="P244" s="1">
        <f t="shared" si="56"/>
        <v>612824.69490300224</v>
      </c>
      <c r="Q244" s="1">
        <f t="shared" si="57"/>
        <v>745139.05942694854</v>
      </c>
      <c r="S244" s="3">
        <v>234</v>
      </c>
      <c r="T244" s="1">
        <f t="shared" si="63"/>
        <v>-187549.99999999773</v>
      </c>
      <c r="U244" s="1">
        <f t="shared" si="50"/>
        <v>-219.63499999999766</v>
      </c>
      <c r="V244" s="1">
        <f t="shared" si="58"/>
        <v>612824.69490300224</v>
      </c>
      <c r="W244" s="1">
        <f t="shared" si="59"/>
        <v>734969.23230721802</v>
      </c>
    </row>
    <row r="245" spans="1:23" x14ac:dyDescent="0.25">
      <c r="A245" s="3">
        <v>235</v>
      </c>
      <c r="B245" s="1">
        <f t="shared" si="60"/>
        <v>-96730.944585808349</v>
      </c>
      <c r="C245" s="1">
        <f t="shared" si="48"/>
        <v>-99.955309405335299</v>
      </c>
      <c r="D245" s="1">
        <f t="shared" si="51"/>
        <v>614612.10026313597</v>
      </c>
      <c r="E245" s="1">
        <f t="shared" si="52"/>
        <v>585227.23549343669</v>
      </c>
      <c r="G245" s="3">
        <v>235</v>
      </c>
      <c r="H245" s="1">
        <f t="shared" si="61"/>
        <v>-86111.11111111319</v>
      </c>
      <c r="I245" s="1">
        <f t="shared" si="53"/>
        <v>-88.981481481483627</v>
      </c>
      <c r="J245" s="1">
        <f t="shared" si="54"/>
        <v>614612.10026313597</v>
      </c>
      <c r="K245" s="1">
        <f t="shared" si="55"/>
        <v>557996.92884392431</v>
      </c>
      <c r="M245" s="3">
        <v>235</v>
      </c>
      <c r="N245" s="1">
        <f t="shared" si="62"/>
        <v>-191274.10421967838</v>
      </c>
      <c r="O245" s="1">
        <f t="shared" si="49"/>
        <v>-223.48324102700099</v>
      </c>
      <c r="P245" s="1">
        <f t="shared" si="56"/>
        <v>614612.10026313597</v>
      </c>
      <c r="Q245" s="1">
        <f t="shared" si="57"/>
        <v>750490.21643369028</v>
      </c>
      <c r="S245" s="3">
        <v>235</v>
      </c>
      <c r="T245" s="1">
        <f t="shared" si="63"/>
        <v>-187291.66666666439</v>
      </c>
      <c r="U245" s="1">
        <f t="shared" si="50"/>
        <v>-219.36805555555321</v>
      </c>
      <c r="V245" s="1">
        <f t="shared" si="58"/>
        <v>614612.10026313597</v>
      </c>
      <c r="W245" s="1">
        <f t="shared" si="59"/>
        <v>740278.8514401213</v>
      </c>
    </row>
    <row r="246" spans="1:23" x14ac:dyDescent="0.25">
      <c r="A246" s="3">
        <v>236</v>
      </c>
      <c r="B246" s="1">
        <f t="shared" si="60"/>
        <v>-96005.599877661225</v>
      </c>
      <c r="C246" s="1">
        <f t="shared" si="48"/>
        <v>-99.205786540249917</v>
      </c>
      <c r="D246" s="1">
        <f t="shared" si="51"/>
        <v>616404.7188889035</v>
      </c>
      <c r="E246" s="1">
        <f t="shared" si="52"/>
        <v>589315.76101626258</v>
      </c>
      <c r="G246" s="3">
        <v>236</v>
      </c>
      <c r="H246" s="1">
        <f t="shared" si="61"/>
        <v>-85422.2222222243</v>
      </c>
      <c r="I246" s="1">
        <f t="shared" si="53"/>
        <v>-88.269629629631766</v>
      </c>
      <c r="J246" s="1">
        <f t="shared" si="54"/>
        <v>616404.7188889035</v>
      </c>
      <c r="K246" s="1">
        <f t="shared" si="55"/>
        <v>561974.75241032871</v>
      </c>
      <c r="M246" s="3">
        <v>236</v>
      </c>
      <c r="N246" s="1">
        <f t="shared" si="62"/>
        <v>-191002.0999541232</v>
      </c>
      <c r="O246" s="1">
        <f t="shared" si="49"/>
        <v>-223.20216995259398</v>
      </c>
      <c r="P246" s="1">
        <f t="shared" si="56"/>
        <v>616404.7188889035</v>
      </c>
      <c r="Q246" s="1">
        <f t="shared" si="57"/>
        <v>755872.58852297137</v>
      </c>
      <c r="S246" s="3">
        <v>236</v>
      </c>
      <c r="T246" s="1">
        <f t="shared" si="63"/>
        <v>-187033.33333333104</v>
      </c>
      <c r="U246" s="1">
        <f t="shared" si="50"/>
        <v>-219.10111111110874</v>
      </c>
      <c r="V246" s="1">
        <f t="shared" si="58"/>
        <v>616404.7188889035</v>
      </c>
      <c r="W246" s="1">
        <f t="shared" si="59"/>
        <v>745619.71029574424</v>
      </c>
    </row>
    <row r="247" spans="1:23" x14ac:dyDescent="0.25">
      <c r="A247" s="3">
        <v>237</v>
      </c>
      <c r="B247" s="1">
        <f t="shared" si="60"/>
        <v>-95279.505646649006</v>
      </c>
      <c r="C247" s="1">
        <f t="shared" si="48"/>
        <v>-98.455489168203982</v>
      </c>
      <c r="D247" s="1">
        <f t="shared" si="51"/>
        <v>618202.56598566286</v>
      </c>
      <c r="E247" s="1">
        <f t="shared" si="52"/>
        <v>593428.13627130503</v>
      </c>
      <c r="G247" s="3">
        <v>237</v>
      </c>
      <c r="H247" s="1">
        <f t="shared" si="61"/>
        <v>-84733.333333335409</v>
      </c>
      <c r="I247" s="1">
        <f t="shared" si="53"/>
        <v>-87.557777777779918</v>
      </c>
      <c r="J247" s="1">
        <f t="shared" si="54"/>
        <v>618202.56598566286</v>
      </c>
      <c r="K247" s="1">
        <f t="shared" si="55"/>
        <v>565976.49179938901</v>
      </c>
      <c r="M247" s="3">
        <v>237</v>
      </c>
      <c r="N247" s="1">
        <f t="shared" si="62"/>
        <v>-190729.81461749363</v>
      </c>
      <c r="O247" s="1">
        <f t="shared" si="49"/>
        <v>-222.92080843807673</v>
      </c>
      <c r="P247" s="1">
        <f t="shared" si="56"/>
        <v>618202.56598566286</v>
      </c>
      <c r="Q247" s="1">
        <f t="shared" si="57"/>
        <v>761286.35778277321</v>
      </c>
      <c r="S247" s="3">
        <v>237</v>
      </c>
      <c r="T247" s="1">
        <f t="shared" si="63"/>
        <v>-186774.9999999977</v>
      </c>
      <c r="U247" s="1">
        <f t="shared" si="50"/>
        <v>-218.83416666666429</v>
      </c>
      <c r="V247" s="1">
        <f t="shared" si="58"/>
        <v>618202.56598566286</v>
      </c>
      <c r="W247" s="1">
        <f t="shared" si="59"/>
        <v>750991.99110580282</v>
      </c>
    </row>
    <row r="248" spans="1:23" x14ac:dyDescent="0.25">
      <c r="A248" s="3">
        <v>238</v>
      </c>
      <c r="B248" s="1">
        <f t="shared" si="60"/>
        <v>-94552.661118264747</v>
      </c>
      <c r="C248" s="1">
        <f t="shared" si="48"/>
        <v>-97.704416488873562</v>
      </c>
      <c r="D248" s="1">
        <f t="shared" si="51"/>
        <v>620005.65680312109</v>
      </c>
      <c r="E248" s="1">
        <f t="shared" si="52"/>
        <v>597564.50038200186</v>
      </c>
      <c r="G248" s="3">
        <v>238</v>
      </c>
      <c r="H248" s="1">
        <f t="shared" si="61"/>
        <v>-84044.444444446519</v>
      </c>
      <c r="I248" s="1">
        <f t="shared" si="53"/>
        <v>-86.845925925928057</v>
      </c>
      <c r="J248" s="1">
        <f t="shared" si="54"/>
        <v>620005.65680312109</v>
      </c>
      <c r="K248" s="1">
        <f t="shared" si="55"/>
        <v>570002.28652007075</v>
      </c>
      <c r="M248" s="3">
        <v>238</v>
      </c>
      <c r="N248" s="1">
        <f t="shared" si="62"/>
        <v>-190457.24791934952</v>
      </c>
      <c r="O248" s="1">
        <f t="shared" si="49"/>
        <v>-222.63915618332783</v>
      </c>
      <c r="P248" s="1">
        <f t="shared" si="56"/>
        <v>620005.65680312109</v>
      </c>
      <c r="Q248" s="1">
        <f t="shared" si="57"/>
        <v>766731.70736325718</v>
      </c>
      <c r="S248" s="3">
        <v>238</v>
      </c>
      <c r="T248" s="1">
        <f t="shared" si="63"/>
        <v>-186516.66666666436</v>
      </c>
      <c r="U248" s="1">
        <f t="shared" si="50"/>
        <v>-218.56722222221984</v>
      </c>
      <c r="V248" s="1">
        <f t="shared" si="58"/>
        <v>620005.65680312109</v>
      </c>
      <c r="W248" s="1">
        <f t="shared" si="59"/>
        <v>756395.87716503115</v>
      </c>
    </row>
    <row r="249" spans="1:23" x14ac:dyDescent="0.25">
      <c r="A249" s="3">
        <v>239</v>
      </c>
      <c r="B249" s="1">
        <f t="shared" si="60"/>
        <v>-93825.065517201161</v>
      </c>
      <c r="C249" s="1">
        <f t="shared" si="48"/>
        <v>-96.952567701107867</v>
      </c>
      <c r="D249" s="1">
        <f t="shared" si="51"/>
        <v>621814.00663546356</v>
      </c>
      <c r="E249" s="1">
        <f t="shared" si="52"/>
        <v>601724.99328334443</v>
      </c>
      <c r="G249" s="3">
        <v>239</v>
      </c>
      <c r="H249" s="1">
        <f t="shared" si="61"/>
        <v>-83355.555555557628</v>
      </c>
      <c r="I249" s="1">
        <f t="shared" si="53"/>
        <v>-86.134074074076224</v>
      </c>
      <c r="J249" s="1">
        <f t="shared" si="54"/>
        <v>621814.00663546356</v>
      </c>
      <c r="K249" s="1">
        <f t="shared" si="55"/>
        <v>574052.27689514158</v>
      </c>
      <c r="M249" s="3">
        <v>239</v>
      </c>
      <c r="N249" s="1">
        <f t="shared" si="62"/>
        <v>-190184.39956895067</v>
      </c>
      <c r="O249" s="1">
        <f t="shared" si="49"/>
        <v>-222.35721288791569</v>
      </c>
      <c r="P249" s="1">
        <f t="shared" si="56"/>
        <v>621814.00663546356</v>
      </c>
      <c r="Q249" s="1">
        <f t="shared" si="57"/>
        <v>772208.82148296072</v>
      </c>
      <c r="S249" s="3">
        <v>239</v>
      </c>
      <c r="T249" s="1">
        <f t="shared" si="63"/>
        <v>-186258.33333333101</v>
      </c>
      <c r="U249" s="1">
        <f t="shared" si="50"/>
        <v>-218.30027777777539</v>
      </c>
      <c r="V249" s="1">
        <f t="shared" si="58"/>
        <v>621814.00663546356</v>
      </c>
      <c r="W249" s="1">
        <f t="shared" si="59"/>
        <v>761831.55283738265</v>
      </c>
    </row>
    <row r="250" spans="1:23" x14ac:dyDescent="0.25">
      <c r="A250" s="3">
        <v>240</v>
      </c>
      <c r="B250" s="1">
        <f t="shared" si="60"/>
        <v>-93096.718067349808</v>
      </c>
      <c r="C250" s="1">
        <f t="shared" si="48"/>
        <v>-96.19994200292814</v>
      </c>
      <c r="D250" s="1">
        <f t="shared" si="51"/>
        <v>623627.63082148368</v>
      </c>
      <c r="E250" s="1">
        <f t="shared" si="52"/>
        <v>605909.75572661147</v>
      </c>
      <c r="G250" s="3">
        <v>240</v>
      </c>
      <c r="H250" s="1">
        <f t="shared" si="61"/>
        <v>-82666.666666668738</v>
      </c>
      <c r="I250" s="1">
        <f t="shared" si="53"/>
        <v>-85.422222222224363</v>
      </c>
      <c r="J250" s="1">
        <f t="shared" si="54"/>
        <v>623627.63082148368</v>
      </c>
      <c r="K250" s="1">
        <f t="shared" si="55"/>
        <v>578126.60406591883</v>
      </c>
      <c r="M250" s="3">
        <v>240</v>
      </c>
      <c r="N250" s="1">
        <f t="shared" si="62"/>
        <v>-189911.2692752564</v>
      </c>
      <c r="O250" s="1">
        <f t="shared" si="49"/>
        <v>-222.07497825109829</v>
      </c>
      <c r="P250" s="1">
        <f t="shared" si="56"/>
        <v>623627.63082148368</v>
      </c>
      <c r="Q250" s="1">
        <f t="shared" si="57"/>
        <v>777717.88543502917</v>
      </c>
      <c r="S250" s="3">
        <v>240</v>
      </c>
      <c r="T250" s="1">
        <f t="shared" si="63"/>
        <v>-185999.99999999767</v>
      </c>
      <c r="U250" s="1">
        <f t="shared" si="50"/>
        <v>-218.03333333333092</v>
      </c>
      <c r="V250" s="1">
        <f t="shared" si="58"/>
        <v>623627.63082148368</v>
      </c>
      <c r="W250" s="1">
        <f t="shared" si="59"/>
        <v>767299.20356226736</v>
      </c>
    </row>
    <row r="251" spans="1:23" x14ac:dyDescent="0.25">
      <c r="A251" s="3">
        <v>241</v>
      </c>
      <c r="B251" s="1">
        <f t="shared" si="60"/>
        <v>-92367.617991800274</v>
      </c>
      <c r="C251" s="1">
        <f t="shared" si="48"/>
        <v>-95.446538591526959</v>
      </c>
      <c r="D251" s="1">
        <f t="shared" si="51"/>
        <v>625446.544744713</v>
      </c>
      <c r="E251" s="1">
        <f t="shared" si="52"/>
        <v>610118.92928413092</v>
      </c>
      <c r="G251" s="3">
        <v>241</v>
      </c>
      <c r="H251" s="1">
        <f t="shared" si="61"/>
        <v>-81977.777777779847</v>
      </c>
      <c r="I251" s="1">
        <f t="shared" si="53"/>
        <v>-84.710370370372502</v>
      </c>
      <c r="J251" s="1">
        <f t="shared" si="54"/>
        <v>625446.544744713</v>
      </c>
      <c r="K251" s="1">
        <f t="shared" si="55"/>
        <v>582225.40999704413</v>
      </c>
      <c r="M251" s="3">
        <v>241</v>
      </c>
      <c r="N251" s="1">
        <f t="shared" si="62"/>
        <v>-189637.85674692533</v>
      </c>
      <c r="O251" s="1">
        <f t="shared" si="49"/>
        <v>-221.79245197182286</v>
      </c>
      <c r="P251" s="1">
        <f t="shared" si="56"/>
        <v>625446.544744713</v>
      </c>
      <c r="Q251" s="1">
        <f t="shared" si="57"/>
        <v>783259.08559348469</v>
      </c>
      <c r="S251" s="3">
        <v>241</v>
      </c>
      <c r="T251" s="1">
        <f t="shared" si="63"/>
        <v>-185741.66666666433</v>
      </c>
      <c r="U251" s="1">
        <f t="shared" si="50"/>
        <v>-217.76638888888647</v>
      </c>
      <c r="V251" s="1">
        <f t="shared" si="58"/>
        <v>625446.544744713</v>
      </c>
      <c r="W251" s="1">
        <f t="shared" si="59"/>
        <v>772799.01586082496</v>
      </c>
    </row>
    <row r="252" spans="1:23" x14ac:dyDescent="0.25">
      <c r="A252" s="3">
        <v>242</v>
      </c>
      <c r="B252" s="1">
        <f t="shared" si="60"/>
        <v>-91637.764512839334</v>
      </c>
      <c r="C252" s="1">
        <f t="shared" si="48"/>
        <v>-94.692356663267319</v>
      </c>
      <c r="D252" s="1">
        <f t="shared" si="51"/>
        <v>627270.76383355178</v>
      </c>
      <c r="E252" s="1">
        <f t="shared" si="52"/>
        <v>614352.65635406924</v>
      </c>
      <c r="G252" s="3">
        <v>242</v>
      </c>
      <c r="H252" s="1">
        <f t="shared" si="61"/>
        <v>-81288.888888890957</v>
      </c>
      <c r="I252" s="1">
        <f t="shared" si="53"/>
        <v>-83.998518518520655</v>
      </c>
      <c r="J252" s="1">
        <f t="shared" si="54"/>
        <v>627270.76383355178</v>
      </c>
      <c r="K252" s="1">
        <f t="shared" si="55"/>
        <v>586348.83748128614</v>
      </c>
      <c r="M252" s="3">
        <v>242</v>
      </c>
      <c r="N252" s="1">
        <f t="shared" si="62"/>
        <v>-189364.16169231498</v>
      </c>
      <c r="O252" s="1">
        <f t="shared" si="49"/>
        <v>-221.50963374872549</v>
      </c>
      <c r="P252" s="1">
        <f t="shared" si="56"/>
        <v>627270.76383355178</v>
      </c>
      <c r="Q252" s="1">
        <f t="shared" si="57"/>
        <v>788832.60941953119</v>
      </c>
      <c r="S252" s="3">
        <v>242</v>
      </c>
      <c r="T252" s="1">
        <f t="shared" si="63"/>
        <v>-185483.33333333099</v>
      </c>
      <c r="U252" s="1">
        <f t="shared" si="50"/>
        <v>-217.49944444444202</v>
      </c>
      <c r="V252" s="1">
        <f t="shared" si="58"/>
        <v>627270.76383355178</v>
      </c>
      <c r="W252" s="1">
        <f t="shared" si="59"/>
        <v>778331.17734223534</v>
      </c>
    </row>
    <row r="253" spans="1:23" x14ac:dyDescent="0.25">
      <c r="A253" s="3">
        <v>243</v>
      </c>
      <c r="B253" s="1">
        <f t="shared" si="60"/>
        <v>-90907.156851950131</v>
      </c>
      <c r="C253" s="1">
        <f t="shared" si="48"/>
        <v>-93.937395413681784</v>
      </c>
      <c r="D253" s="1">
        <f t="shared" si="51"/>
        <v>629100.30356139969</v>
      </c>
      <c r="E253" s="1">
        <f t="shared" si="52"/>
        <v>618611.08016524883</v>
      </c>
      <c r="G253" s="3">
        <v>243</v>
      </c>
      <c r="H253" s="1">
        <f t="shared" si="61"/>
        <v>-80600.000000002066</v>
      </c>
      <c r="I253" s="1">
        <f t="shared" si="53"/>
        <v>-83.286666666668808</v>
      </c>
      <c r="J253" s="1">
        <f t="shared" si="54"/>
        <v>629100.30356139969</v>
      </c>
      <c r="K253" s="1">
        <f t="shared" si="55"/>
        <v>590497.03014437144</v>
      </c>
      <c r="M253" s="3">
        <v>243</v>
      </c>
      <c r="N253" s="1">
        <f t="shared" si="62"/>
        <v>-189090.18381948155</v>
      </c>
      <c r="O253" s="1">
        <f t="shared" si="49"/>
        <v>-221.22652328013095</v>
      </c>
      <c r="P253" s="1">
        <f t="shared" si="56"/>
        <v>629100.30356139969</v>
      </c>
      <c r="Q253" s="1">
        <f t="shared" si="57"/>
        <v>794438.64546789625</v>
      </c>
      <c r="S253" s="3">
        <v>243</v>
      </c>
      <c r="T253" s="1">
        <f t="shared" si="63"/>
        <v>-185224.99999999764</v>
      </c>
      <c r="U253" s="1">
        <f t="shared" si="50"/>
        <v>-217.23249999999757</v>
      </c>
      <c r="V253" s="1">
        <f t="shared" si="58"/>
        <v>629100.30356139969</v>
      </c>
      <c r="W253" s="1">
        <f t="shared" si="59"/>
        <v>783895.87671006494</v>
      </c>
    </row>
    <row r="254" spans="1:23" x14ac:dyDescent="0.25">
      <c r="A254" s="3">
        <v>244</v>
      </c>
      <c r="B254" s="1">
        <f t="shared" si="60"/>
        <v>-90175.794229811348</v>
      </c>
      <c r="C254" s="1">
        <f t="shared" si="48"/>
        <v>-93.181654037471731</v>
      </c>
      <c r="D254" s="1">
        <f t="shared" si="51"/>
        <v>630935.17944678711</v>
      </c>
      <c r="E254" s="1">
        <f t="shared" si="52"/>
        <v>622894.34478199366</v>
      </c>
      <c r="G254" s="3">
        <v>244</v>
      </c>
      <c r="H254" s="1">
        <f t="shared" si="61"/>
        <v>-79911.111111113176</v>
      </c>
      <c r="I254" s="1">
        <f t="shared" si="53"/>
        <v>-82.574814814816946</v>
      </c>
      <c r="J254" s="1">
        <f t="shared" si="54"/>
        <v>630935.17944678711</v>
      </c>
      <c r="K254" s="1">
        <f t="shared" si="55"/>
        <v>594670.13244984322</v>
      </c>
      <c r="M254" s="3">
        <v>244</v>
      </c>
      <c r="N254" s="1">
        <f t="shared" si="62"/>
        <v>-188815.92283617952</v>
      </c>
      <c r="O254" s="1">
        <f t="shared" si="49"/>
        <v>-220.94312026405217</v>
      </c>
      <c r="P254" s="1">
        <f t="shared" si="56"/>
        <v>630935.17944678711</v>
      </c>
      <c r="Q254" s="1">
        <f t="shared" si="57"/>
        <v>800077.38339321013</v>
      </c>
      <c r="S254" s="3">
        <v>244</v>
      </c>
      <c r="T254" s="1">
        <f t="shared" si="63"/>
        <v>-184966.6666666643</v>
      </c>
      <c r="U254" s="1">
        <f t="shared" si="50"/>
        <v>-216.96555555555312</v>
      </c>
      <c r="V254" s="1">
        <f t="shared" si="58"/>
        <v>630935.17944678711</v>
      </c>
      <c r="W254" s="1">
        <f t="shared" si="59"/>
        <v>789493.30376865144</v>
      </c>
    </row>
    <row r="255" spans="1:23" x14ac:dyDescent="0.25">
      <c r="A255" s="3">
        <v>245</v>
      </c>
      <c r="B255" s="1">
        <f t="shared" si="60"/>
        <v>-89443.675866296355</v>
      </c>
      <c r="C255" s="1">
        <f t="shared" si="48"/>
        <v>-92.42513172850623</v>
      </c>
      <c r="D255" s="1">
        <f t="shared" si="51"/>
        <v>632775.40705350693</v>
      </c>
      <c r="E255" s="1">
        <f t="shared" si="52"/>
        <v>627202.5951090029</v>
      </c>
      <c r="G255" s="3">
        <v>245</v>
      </c>
      <c r="H255" s="1">
        <f t="shared" si="61"/>
        <v>-79222.222222224285</v>
      </c>
      <c r="I255" s="1">
        <f t="shared" si="53"/>
        <v>-81.862962962965085</v>
      </c>
      <c r="J255" s="1">
        <f t="shared" si="54"/>
        <v>632775.40705350693</v>
      </c>
      <c r="K255" s="1">
        <f t="shared" si="55"/>
        <v>598868.28970394889</v>
      </c>
      <c r="M255" s="3">
        <v>245</v>
      </c>
      <c r="N255" s="1">
        <f t="shared" si="62"/>
        <v>-188541.3784498614</v>
      </c>
      <c r="O255" s="1">
        <f t="shared" si="49"/>
        <v>-220.65942439819011</v>
      </c>
      <c r="P255" s="1">
        <f t="shared" si="56"/>
        <v>632775.40705350693</v>
      </c>
      <c r="Q255" s="1">
        <f t="shared" si="57"/>
        <v>805749.01395642175</v>
      </c>
      <c r="S255" s="3">
        <v>245</v>
      </c>
      <c r="T255" s="1">
        <f t="shared" si="63"/>
        <v>-184708.33333333096</v>
      </c>
      <c r="U255" s="1">
        <f t="shared" si="50"/>
        <v>-216.69861111110865</v>
      </c>
      <c r="V255" s="1">
        <f t="shared" si="58"/>
        <v>632775.40705350693</v>
      </c>
      <c r="W255" s="1">
        <f t="shared" si="59"/>
        <v>795123.64942952408</v>
      </c>
    </row>
    <row r="256" spans="1:23" x14ac:dyDescent="0.25">
      <c r="A256" s="3">
        <v>246</v>
      </c>
      <c r="B256" s="1">
        <f t="shared" si="60"/>
        <v>-88710.800980472399</v>
      </c>
      <c r="C256" s="1">
        <f t="shared" si="48"/>
        <v>-91.667827679821471</v>
      </c>
      <c r="D256" s="1">
        <f t="shared" si="51"/>
        <v>634621.00199074636</v>
      </c>
      <c r="E256" s="1">
        <f t="shared" si="52"/>
        <v>631535.97689625295</v>
      </c>
      <c r="G256" s="3">
        <v>246</v>
      </c>
      <c r="H256" s="1">
        <f t="shared" si="61"/>
        <v>-78533.333333335395</v>
      </c>
      <c r="I256" s="1">
        <f t="shared" si="53"/>
        <v>-81.151111111113238</v>
      </c>
      <c r="J256" s="1">
        <f t="shared" si="54"/>
        <v>634621.00199074636</v>
      </c>
      <c r="K256" s="1">
        <f t="shared" si="55"/>
        <v>603091.64806055522</v>
      </c>
      <c r="M256" s="3">
        <v>246</v>
      </c>
      <c r="N256" s="1">
        <f t="shared" si="62"/>
        <v>-188266.55036767741</v>
      </c>
      <c r="O256" s="1">
        <f t="shared" si="49"/>
        <v>-220.37543537993332</v>
      </c>
      <c r="P256" s="1">
        <f t="shared" si="56"/>
        <v>634621.00199074636</v>
      </c>
      <c r="Q256" s="1">
        <f t="shared" si="57"/>
        <v>811453.72903125209</v>
      </c>
      <c r="S256" s="3">
        <v>246</v>
      </c>
      <c r="T256" s="1">
        <f t="shared" si="63"/>
        <v>-184449.99999999761</v>
      </c>
      <c r="U256" s="1">
        <f t="shared" si="50"/>
        <v>-216.4316666666642</v>
      </c>
      <c r="V256" s="1">
        <f t="shared" si="58"/>
        <v>634621.00199074636</v>
      </c>
      <c r="W256" s="1">
        <f t="shared" si="59"/>
        <v>800787.10571786296</v>
      </c>
    </row>
    <row r="257" spans="1:23" x14ac:dyDescent="0.25">
      <c r="A257" s="3">
        <v>247</v>
      </c>
      <c r="B257" s="1">
        <f t="shared" si="60"/>
        <v>-87977.168790599753</v>
      </c>
      <c r="C257" s="1">
        <f t="shared" si="48"/>
        <v>-90.909741083619735</v>
      </c>
      <c r="D257" s="1">
        <f t="shared" si="51"/>
        <v>636471.97991321934</v>
      </c>
      <c r="E257" s="1">
        <f t="shared" si="52"/>
        <v>635894.63674392866</v>
      </c>
      <c r="G257" s="3">
        <v>247</v>
      </c>
      <c r="H257" s="1">
        <f t="shared" si="61"/>
        <v>-77844.444444446504</v>
      </c>
      <c r="I257" s="1">
        <f t="shared" si="53"/>
        <v>-80.439259259261391</v>
      </c>
      <c r="J257" s="1">
        <f t="shared" si="54"/>
        <v>636471.97991321934</v>
      </c>
      <c r="K257" s="1">
        <f t="shared" si="55"/>
        <v>607340.3545260937</v>
      </c>
      <c r="M257" s="3">
        <v>247</v>
      </c>
      <c r="N257" s="1">
        <f t="shared" si="62"/>
        <v>-187991.43829647519</v>
      </c>
      <c r="O257" s="1">
        <f t="shared" si="49"/>
        <v>-220.09115290635771</v>
      </c>
      <c r="P257" s="1">
        <f t="shared" si="56"/>
        <v>636471.97991321934</v>
      </c>
      <c r="Q257" s="1">
        <f t="shared" si="57"/>
        <v>817191.72161068558</v>
      </c>
      <c r="S257" s="3">
        <v>247</v>
      </c>
      <c r="T257" s="1">
        <f t="shared" si="63"/>
        <v>-184191.66666666427</v>
      </c>
      <c r="U257" s="1">
        <f t="shared" si="50"/>
        <v>-216.16472222221975</v>
      </c>
      <c r="V257" s="1">
        <f t="shared" si="58"/>
        <v>636471.97991321934</v>
      </c>
      <c r="W257" s="1">
        <f t="shared" si="59"/>
        <v>806483.86577899486</v>
      </c>
    </row>
    <row r="258" spans="1:23" x14ac:dyDescent="0.25">
      <c r="A258" s="3">
        <v>248</v>
      </c>
      <c r="B258" s="1">
        <f t="shared" si="60"/>
        <v>-87242.778514130914</v>
      </c>
      <c r="C258" s="1">
        <f t="shared" si="48"/>
        <v>-90.150871131268616</v>
      </c>
      <c r="D258" s="1">
        <f t="shared" si="51"/>
        <v>638328.35652129957</v>
      </c>
      <c r="E258" s="1">
        <f t="shared" si="52"/>
        <v>640278.72210738249</v>
      </c>
      <c r="G258" s="3">
        <v>248</v>
      </c>
      <c r="H258" s="1">
        <f t="shared" si="61"/>
        <v>-77155.555555557614</v>
      </c>
      <c r="I258" s="1">
        <f t="shared" si="53"/>
        <v>-79.72740740740953</v>
      </c>
      <c r="J258" s="1">
        <f t="shared" si="54"/>
        <v>638328.35652129957</v>
      </c>
      <c r="K258" s="1">
        <f t="shared" si="55"/>
        <v>611614.55696453305</v>
      </c>
      <c r="M258" s="3">
        <v>248</v>
      </c>
      <c r="N258" s="1">
        <f t="shared" si="62"/>
        <v>-187716.04194279938</v>
      </c>
      <c r="O258" s="1">
        <f t="shared" si="49"/>
        <v>-219.80657667422602</v>
      </c>
      <c r="P258" s="1">
        <f t="shared" si="56"/>
        <v>638328.35652129957</v>
      </c>
      <c r="Q258" s="1">
        <f t="shared" si="57"/>
        <v>822963.18581349915</v>
      </c>
      <c r="S258" s="3">
        <v>248</v>
      </c>
      <c r="T258" s="1">
        <f t="shared" si="63"/>
        <v>-183933.33333333093</v>
      </c>
      <c r="U258" s="1">
        <f t="shared" si="50"/>
        <v>-215.89777777777527</v>
      </c>
      <c r="V258" s="1">
        <f t="shared" si="58"/>
        <v>638328.35652129957</v>
      </c>
      <c r="W258" s="1">
        <f t="shared" si="59"/>
        <v>812214.12388492795</v>
      </c>
    </row>
    <row r="259" spans="1:23" x14ac:dyDescent="0.25">
      <c r="A259" s="3">
        <v>249</v>
      </c>
      <c r="B259" s="1">
        <f t="shared" si="60"/>
        <v>-86507.629367709713</v>
      </c>
      <c r="C259" s="1">
        <f t="shared" si="48"/>
        <v>-89.391217013300036</v>
      </c>
      <c r="D259" s="1">
        <f t="shared" si="51"/>
        <v>640190.1475611534</v>
      </c>
      <c r="E259" s="1">
        <f t="shared" si="52"/>
        <v>644688.38130212307</v>
      </c>
      <c r="G259" s="3">
        <v>249</v>
      </c>
      <c r="H259" s="1">
        <f t="shared" si="61"/>
        <v>-76466.666666668723</v>
      </c>
      <c r="I259" s="1">
        <f t="shared" si="53"/>
        <v>-79.015555555557683</v>
      </c>
      <c r="J259" s="1">
        <f t="shared" si="54"/>
        <v>640190.1475611534</v>
      </c>
      <c r="K259" s="1">
        <f t="shared" si="55"/>
        <v>615914.40410238167</v>
      </c>
      <c r="M259" s="3">
        <v>249</v>
      </c>
      <c r="N259" s="1">
        <f t="shared" si="62"/>
        <v>-187440.36101289143</v>
      </c>
      <c r="O259" s="1">
        <f t="shared" si="49"/>
        <v>-219.52170637998782</v>
      </c>
      <c r="P259" s="1">
        <f t="shared" si="56"/>
        <v>640190.1475611534</v>
      </c>
      <c r="Q259" s="1">
        <f t="shared" si="57"/>
        <v>828768.31689082913</v>
      </c>
      <c r="S259" s="3">
        <v>249</v>
      </c>
      <c r="T259" s="1">
        <f t="shared" si="63"/>
        <v>-183674.99999999758</v>
      </c>
      <c r="U259" s="1">
        <f t="shared" si="50"/>
        <v>-215.63083333333083</v>
      </c>
      <c r="V259" s="1">
        <f t="shared" si="58"/>
        <v>640190.1475611534</v>
      </c>
      <c r="W259" s="1">
        <f t="shared" si="59"/>
        <v>817978.07544092333</v>
      </c>
    </row>
    <row r="260" spans="1:23" x14ac:dyDescent="0.25">
      <c r="A260" s="3">
        <v>250</v>
      </c>
      <c r="B260" s="1">
        <f t="shared" si="60"/>
        <v>-85771.720567170545</v>
      </c>
      <c r="C260" s="1">
        <f t="shared" si="48"/>
        <v>-88.630777919409567</v>
      </c>
      <c r="D260" s="1">
        <f t="shared" si="51"/>
        <v>642057.36882487347</v>
      </c>
      <c r="E260" s="1">
        <f t="shared" si="52"/>
        <v>649123.76350883301</v>
      </c>
      <c r="G260" s="3">
        <v>250</v>
      </c>
      <c r="H260" s="1">
        <f t="shared" si="61"/>
        <v>-75777.777777779833</v>
      </c>
      <c r="I260" s="1">
        <f t="shared" si="53"/>
        <v>-78.303703703705821</v>
      </c>
      <c r="J260" s="1">
        <f t="shared" si="54"/>
        <v>642057.36882487347</v>
      </c>
      <c r="K260" s="1">
        <f t="shared" si="55"/>
        <v>620240.04553371971</v>
      </c>
      <c r="M260" s="3">
        <v>250</v>
      </c>
      <c r="N260" s="1">
        <f t="shared" si="62"/>
        <v>-187164.39521268924</v>
      </c>
      <c r="O260" s="1">
        <f t="shared" si="49"/>
        <v>-219.23654171977887</v>
      </c>
      <c r="P260" s="1">
        <f t="shared" si="56"/>
        <v>642057.36882487347</v>
      </c>
      <c r="Q260" s="1">
        <f t="shared" si="57"/>
        <v>834607.31123277685</v>
      </c>
      <c r="S260" s="3">
        <v>250</v>
      </c>
      <c r="T260" s="1">
        <f t="shared" si="63"/>
        <v>-183416.66666666424</v>
      </c>
      <c r="U260" s="1">
        <f t="shared" si="50"/>
        <v>-215.36388888888638</v>
      </c>
      <c r="V260" s="1">
        <f t="shared" si="58"/>
        <v>642057.36882487347</v>
      </c>
      <c r="W260" s="1">
        <f t="shared" si="59"/>
        <v>823775.91699210647</v>
      </c>
    </row>
    <row r="261" spans="1:23" x14ac:dyDescent="0.25">
      <c r="A261" s="3">
        <v>251</v>
      </c>
      <c r="B261" s="1">
        <f t="shared" si="60"/>
        <v>-85035.051327537483</v>
      </c>
      <c r="C261" s="1">
        <f t="shared" si="48"/>
        <v>-87.869553038455408</v>
      </c>
      <c r="D261" s="1">
        <f t="shared" si="51"/>
        <v>643930.03615061264</v>
      </c>
      <c r="E261" s="1">
        <f t="shared" si="52"/>
        <v>653585.0187784154</v>
      </c>
      <c r="G261" s="3">
        <v>251</v>
      </c>
      <c r="H261" s="1">
        <f t="shared" si="61"/>
        <v>-75088.888888890942</v>
      </c>
      <c r="I261" s="1">
        <f t="shared" si="53"/>
        <v>-77.591851851853974</v>
      </c>
      <c r="J261" s="1">
        <f t="shared" si="54"/>
        <v>643930.03615061264</v>
      </c>
      <c r="K261" s="1">
        <f t="shared" si="55"/>
        <v>624591.63172525901</v>
      </c>
      <c r="M261" s="3">
        <v>251</v>
      </c>
      <c r="N261" s="1">
        <f t="shared" si="62"/>
        <v>-186888.14424782686</v>
      </c>
      <c r="O261" s="1">
        <f t="shared" si="49"/>
        <v>-218.95108238942109</v>
      </c>
      <c r="P261" s="1">
        <f t="shared" si="56"/>
        <v>643930.03615061264</v>
      </c>
      <c r="Q261" s="1">
        <f t="shared" si="57"/>
        <v>840480.3663750526</v>
      </c>
      <c r="S261" s="3">
        <v>251</v>
      </c>
      <c r="T261" s="1">
        <f t="shared" si="63"/>
        <v>-183158.3333333309</v>
      </c>
      <c r="U261" s="1">
        <f t="shared" si="50"/>
        <v>-215.09694444444193</v>
      </c>
      <c r="V261" s="1">
        <f t="shared" si="58"/>
        <v>643930.03615061264</v>
      </c>
      <c r="W261" s="1">
        <f t="shared" si="59"/>
        <v>829607.84623011597</v>
      </c>
    </row>
    <row r="262" spans="1:23" x14ac:dyDescent="0.25">
      <c r="A262" s="3">
        <v>252</v>
      </c>
      <c r="B262" s="1">
        <f t="shared" si="60"/>
        <v>-84297.620863023476</v>
      </c>
      <c r="C262" s="1">
        <f t="shared" si="48"/>
        <v>-87.107541558457584</v>
      </c>
      <c r="D262" s="1">
        <f t="shared" si="51"/>
        <v>645808.16542271862</v>
      </c>
      <c r="E262" s="1">
        <f t="shared" si="52"/>
        <v>658072.29803707043</v>
      </c>
      <c r="G262" s="3">
        <v>252</v>
      </c>
      <c r="H262" s="1">
        <f t="shared" si="61"/>
        <v>-74400.000000002052</v>
      </c>
      <c r="I262" s="1">
        <f t="shared" si="53"/>
        <v>-76.880000000002113</v>
      </c>
      <c r="J262" s="1">
        <f t="shared" si="54"/>
        <v>645808.16542271862</v>
      </c>
      <c r="K262" s="1">
        <f t="shared" si="55"/>
        <v>628969.31402143417</v>
      </c>
      <c r="M262" s="3">
        <v>252</v>
      </c>
      <c r="N262" s="1">
        <f t="shared" si="62"/>
        <v>-186611.60782363411</v>
      </c>
      <c r="O262" s="1">
        <f t="shared" si="49"/>
        <v>-218.6653280844219</v>
      </c>
      <c r="P262" s="1">
        <f t="shared" si="56"/>
        <v>645808.16542271862</v>
      </c>
      <c r="Q262" s="1">
        <f t="shared" si="57"/>
        <v>846387.68100565823</v>
      </c>
      <c r="S262" s="3">
        <v>252</v>
      </c>
      <c r="T262" s="1">
        <f t="shared" si="63"/>
        <v>-182899.99999999756</v>
      </c>
      <c r="U262" s="1">
        <f t="shared" si="50"/>
        <v>-214.82999999999748</v>
      </c>
      <c r="V262" s="1">
        <f t="shared" si="58"/>
        <v>645808.16542271862</v>
      </c>
      <c r="W262" s="1">
        <f t="shared" si="59"/>
        <v>835474.06199979165</v>
      </c>
    </row>
    <row r="263" spans="1:23" x14ac:dyDescent="0.25">
      <c r="A263" s="3">
        <v>253</v>
      </c>
      <c r="B263" s="1">
        <f t="shared" si="60"/>
        <v>-83559.428387029475</v>
      </c>
      <c r="C263" s="1">
        <f t="shared" si="48"/>
        <v>-86.344742666597128</v>
      </c>
      <c r="D263" s="1">
        <f t="shared" si="51"/>
        <v>647691.77257186826</v>
      </c>
      <c r="E263" s="1">
        <f t="shared" si="52"/>
        <v>662585.75309140095</v>
      </c>
      <c r="G263" s="3">
        <v>253</v>
      </c>
      <c r="H263" s="1">
        <f t="shared" si="61"/>
        <v>-73711.111111113161</v>
      </c>
      <c r="I263" s="1">
        <f t="shared" si="53"/>
        <v>-76.168148148150266</v>
      </c>
      <c r="J263" s="1">
        <f t="shared" si="54"/>
        <v>647691.77257186826</v>
      </c>
      <c r="K263" s="1">
        <f t="shared" si="55"/>
        <v>633373.24464952224</v>
      </c>
      <c r="M263" s="3">
        <v>253</v>
      </c>
      <c r="N263" s="1">
        <f t="shared" si="62"/>
        <v>-186334.78564513638</v>
      </c>
      <c r="O263" s="1">
        <f t="shared" si="49"/>
        <v>-218.37927849997425</v>
      </c>
      <c r="P263" s="1">
        <f t="shared" si="56"/>
        <v>647691.77257186826</v>
      </c>
      <c r="Q263" s="1">
        <f t="shared" si="57"/>
        <v>852329.45497160906</v>
      </c>
      <c r="S263" s="3">
        <v>253</v>
      </c>
      <c r="T263" s="1">
        <f t="shared" si="63"/>
        <v>-182641.66666666421</v>
      </c>
      <c r="U263" s="1">
        <f t="shared" si="50"/>
        <v>-214.56305555555301</v>
      </c>
      <c r="V263" s="1">
        <f t="shared" si="58"/>
        <v>647691.77257186826</v>
      </c>
      <c r="W263" s="1">
        <f t="shared" si="59"/>
        <v>841374.76430590148</v>
      </c>
    </row>
    <row r="264" spans="1:23" x14ac:dyDescent="0.25">
      <c r="A264" s="3">
        <v>254</v>
      </c>
      <c r="B264" s="1">
        <f t="shared" si="60"/>
        <v>-82820.473112143605</v>
      </c>
      <c r="C264" s="1">
        <f t="shared" si="48"/>
        <v>-85.581155549215055</v>
      </c>
      <c r="D264" s="1">
        <f t="shared" si="51"/>
        <v>649580.87357520289</v>
      </c>
      <c r="E264" s="1">
        <f t="shared" si="52"/>
        <v>667125.53663354833</v>
      </c>
      <c r="G264" s="3">
        <v>254</v>
      </c>
      <c r="H264" s="1">
        <f t="shared" si="61"/>
        <v>-73022.222222224271</v>
      </c>
      <c r="I264" s="1">
        <f t="shared" si="53"/>
        <v>-75.456296296298419</v>
      </c>
      <c r="J264" s="1">
        <f t="shared" si="54"/>
        <v>649580.87357520289</v>
      </c>
      <c r="K264" s="1">
        <f t="shared" si="55"/>
        <v>637803.5767247926</v>
      </c>
      <c r="M264" s="3">
        <v>254</v>
      </c>
      <c r="N264" s="1">
        <f t="shared" si="62"/>
        <v>-186057.67741705419</v>
      </c>
      <c r="O264" s="1">
        <f t="shared" si="49"/>
        <v>-218.09293333095599</v>
      </c>
      <c r="P264" s="1">
        <f t="shared" si="56"/>
        <v>649580.87357520289</v>
      </c>
      <c r="Q264" s="1">
        <f t="shared" si="57"/>
        <v>858305.88928569457</v>
      </c>
      <c r="S264" s="3">
        <v>254</v>
      </c>
      <c r="T264" s="1">
        <f t="shared" si="63"/>
        <v>-182383.33333333087</v>
      </c>
      <c r="U264" s="1">
        <f t="shared" si="50"/>
        <v>-214.29611111110856</v>
      </c>
      <c r="V264" s="1">
        <f t="shared" si="58"/>
        <v>649580.87357520289</v>
      </c>
      <c r="W264" s="1">
        <f t="shared" si="59"/>
        <v>847310.15431990812</v>
      </c>
    </row>
    <row r="265" spans="1:23" x14ac:dyDescent="0.25">
      <c r="A265" s="3">
        <v>255</v>
      </c>
      <c r="B265" s="1">
        <f t="shared" si="60"/>
        <v>-82080.754250140351</v>
      </c>
      <c r="C265" s="1">
        <f t="shared" si="48"/>
        <v>-84.816779391811693</v>
      </c>
      <c r="D265" s="1">
        <f t="shared" si="51"/>
        <v>651475.48445646395</v>
      </c>
      <c r="E265" s="1">
        <f t="shared" si="52"/>
        <v>671691.80224635825</v>
      </c>
      <c r="G265" s="3">
        <v>255</v>
      </c>
      <c r="H265" s="1">
        <f t="shared" si="61"/>
        <v>-72333.33333333538</v>
      </c>
      <c r="I265" s="1">
        <f t="shared" si="53"/>
        <v>-74.744444444446557</v>
      </c>
      <c r="J265" s="1">
        <f t="shared" si="54"/>
        <v>651475.48445646395</v>
      </c>
      <c r="K265" s="1">
        <f t="shared" si="55"/>
        <v>642260.46425568732</v>
      </c>
      <c r="M265" s="3">
        <v>255</v>
      </c>
      <c r="N265" s="1">
        <f t="shared" si="62"/>
        <v>-185780.28284380297</v>
      </c>
      <c r="O265" s="1">
        <f t="shared" si="49"/>
        <v>-217.80629227192975</v>
      </c>
      <c r="P265" s="1">
        <f t="shared" si="56"/>
        <v>651475.48445646395</v>
      </c>
      <c r="Q265" s="1">
        <f t="shared" si="57"/>
        <v>864317.186133279</v>
      </c>
      <c r="S265" s="3">
        <v>255</v>
      </c>
      <c r="T265" s="1">
        <f t="shared" si="63"/>
        <v>-182124.99999999753</v>
      </c>
      <c r="U265" s="1">
        <f t="shared" si="50"/>
        <v>-214.02916666666411</v>
      </c>
      <c r="V265" s="1">
        <f t="shared" si="58"/>
        <v>651475.48445646395</v>
      </c>
      <c r="W265" s="1">
        <f t="shared" si="59"/>
        <v>853280.4343867742</v>
      </c>
    </row>
    <row r="266" spans="1:23" x14ac:dyDescent="0.25">
      <c r="A266" s="3">
        <v>256</v>
      </c>
      <c r="B266" s="1">
        <f t="shared" si="60"/>
        <v>-81340.271011979698</v>
      </c>
      <c r="C266" s="1">
        <f t="shared" ref="C266:C329" si="64">B266*int_a_80/12</f>
        <v>-84.051613379045691</v>
      </c>
      <c r="D266" s="1">
        <f t="shared" si="51"/>
        <v>653375.62128612865</v>
      </c>
      <c r="E266" s="1">
        <f t="shared" si="52"/>
        <v>676284.70440857625</v>
      </c>
      <c r="G266" s="3">
        <v>256</v>
      </c>
      <c r="H266" s="1">
        <f t="shared" si="61"/>
        <v>-71644.44444444649</v>
      </c>
      <c r="I266" s="1">
        <f t="shared" si="53"/>
        <v>-74.032592592594696</v>
      </c>
      <c r="J266" s="1">
        <f t="shared" si="54"/>
        <v>653375.62128612865</v>
      </c>
      <c r="K266" s="1">
        <f t="shared" si="55"/>
        <v>646744.06214903062</v>
      </c>
      <c r="M266" s="3">
        <v>256</v>
      </c>
      <c r="N266" s="1">
        <f t="shared" si="62"/>
        <v>-185502.60162949274</v>
      </c>
      <c r="O266" s="1">
        <f t="shared" ref="O266:O329" si="65">(N266+P$2)*int_a_80/12-P$3</f>
        <v>-217.51935501714249</v>
      </c>
      <c r="P266" s="1">
        <f t="shared" si="56"/>
        <v>653375.62128612865</v>
      </c>
      <c r="Q266" s="1">
        <f t="shared" si="57"/>
        <v>870363.54887914099</v>
      </c>
      <c r="S266" s="3">
        <v>256</v>
      </c>
      <c r="T266" s="1">
        <f t="shared" si="63"/>
        <v>-181866.66666666418</v>
      </c>
      <c r="U266" s="1">
        <f t="shared" ref="U266:U329" si="66">(T266+V$2)*int_l_80/12-V$3</f>
        <v>-213.76222222221966</v>
      </c>
      <c r="V266" s="1">
        <f t="shared" si="58"/>
        <v>653375.62128612865</v>
      </c>
      <c r="W266" s="1">
        <f t="shared" si="59"/>
        <v>859285.80803180824</v>
      </c>
    </row>
    <row r="267" spans="1:23" x14ac:dyDescent="0.25">
      <c r="A267" s="3">
        <v>257</v>
      </c>
      <c r="B267" s="1">
        <f t="shared" si="60"/>
        <v>-80599.022607806284</v>
      </c>
      <c r="C267" s="1">
        <f t="shared" si="64"/>
        <v>-83.285656694733163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680904.39850007382</v>
      </c>
      <c r="G267" s="3">
        <v>257</v>
      </c>
      <c r="H267" s="1">
        <f t="shared" si="61"/>
        <v>-70955.555555557599</v>
      </c>
      <c r="I267" s="1">
        <f t="shared" ref="I267:I330" si="69">H267*int_l_80/12</f>
        <v>-73.320740740742849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651254.52621527039</v>
      </c>
      <c r="M267" s="3">
        <v>257</v>
      </c>
      <c r="N267" s="1">
        <f t="shared" si="62"/>
        <v>-185224.63347792771</v>
      </c>
      <c r="O267" s="1">
        <f t="shared" si="65"/>
        <v>-217.2321212605253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876445.1820743538</v>
      </c>
      <c r="S267" s="3">
        <v>257</v>
      </c>
      <c r="T267" s="1">
        <f t="shared" si="63"/>
        <v>-181608.33333333084</v>
      </c>
      <c r="U267" s="1">
        <f t="shared" si="66"/>
        <v>-213.49527777777519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865326.47996754933</v>
      </c>
    </row>
    <row r="268" spans="1:23" x14ac:dyDescent="0.25">
      <c r="A268" s="3">
        <v>258</v>
      </c>
      <c r="B268" s="1">
        <f t="shared" ref="B268:B331" si="76">B267+C$3+C267</f>
        <v>-79857.00824694855</v>
      </c>
      <c r="C268" s="1">
        <f t="shared" si="64"/>
        <v>-82.518908521846825</v>
      </c>
      <c r="D268" s="1">
        <f t="shared" si="67"/>
        <v>657192.53730707604</v>
      </c>
      <c r="E268" s="1">
        <f t="shared" si="68"/>
        <v>685551.04080710514</v>
      </c>
      <c r="G268" s="3">
        <v>258</v>
      </c>
      <c r="H268" s="1">
        <f t="shared" ref="H268:H331" si="77">H267+I$2/360</f>
        <v>-70266.666666668709</v>
      </c>
      <c r="I268" s="1">
        <f t="shared" si="69"/>
        <v>-72.608888888891002</v>
      </c>
      <c r="J268" s="1">
        <f t="shared" si="70"/>
        <v>657192.53730707604</v>
      </c>
      <c r="K268" s="1">
        <f t="shared" si="71"/>
        <v>655792.01317374839</v>
      </c>
      <c r="M268" s="3">
        <v>258</v>
      </c>
      <c r="N268" s="1">
        <f t="shared" ref="N268:N331" si="78">N267+O$3+(O267+P$3)</f>
        <v>-184946.37809260606</v>
      </c>
      <c r="O268" s="1">
        <f t="shared" si="65"/>
        <v>-216.94459069569291</v>
      </c>
      <c r="P268" s="1">
        <f t="shared" si="72"/>
        <v>657192.53730707604</v>
      </c>
      <c r="Q268" s="1">
        <f t="shared" si="73"/>
        <v>882562.29146320536</v>
      </c>
      <c r="S268" s="3">
        <v>258</v>
      </c>
      <c r="T268" s="1">
        <f t="shared" ref="T268:T331" si="79">T267+U$2/360</f>
        <v>-181349.9999999975</v>
      </c>
      <c r="U268" s="1">
        <f t="shared" si="66"/>
        <v>-213.22833333333074</v>
      </c>
      <c r="V268" s="1">
        <f t="shared" si="74"/>
        <v>657192.53730707604</v>
      </c>
      <c r="W268" s="1">
        <f t="shared" si="75"/>
        <v>871402.65610069339</v>
      </c>
    </row>
    <row r="269" spans="1:23" x14ac:dyDescent="0.25">
      <c r="A269" s="3">
        <v>259</v>
      </c>
      <c r="B269" s="1">
        <f t="shared" si="76"/>
        <v>-79114.227137917929</v>
      </c>
      <c r="C269" s="1">
        <f t="shared" si="64"/>
        <v>-81.751368042515182</v>
      </c>
      <c r="D269" s="1">
        <f t="shared" si="67"/>
        <v>659109.34887422167</v>
      </c>
      <c r="E269" s="1">
        <f t="shared" si="68"/>
        <v>690224.78852759418</v>
      </c>
      <c r="G269" s="3">
        <v>259</v>
      </c>
      <c r="H269" s="1">
        <f t="shared" si="77"/>
        <v>-69577.777777779818</v>
      </c>
      <c r="I269" s="1">
        <f t="shared" si="69"/>
        <v>-71.897037037039141</v>
      </c>
      <c r="J269" s="1">
        <f t="shared" si="70"/>
        <v>659109.34887422167</v>
      </c>
      <c r="K269" s="1">
        <f t="shared" si="71"/>
        <v>660356.68065800262</v>
      </c>
      <c r="M269" s="3">
        <v>259</v>
      </c>
      <c r="N269" s="1">
        <f t="shared" si="78"/>
        <v>-184667.83517671959</v>
      </c>
      <c r="O269" s="1">
        <f t="shared" si="65"/>
        <v>-216.65676301594357</v>
      </c>
      <c r="P269" s="1">
        <f t="shared" si="72"/>
        <v>659109.34887422167</v>
      </c>
      <c r="Q269" s="1">
        <f t="shared" si="73"/>
        <v>888715.08399015863</v>
      </c>
      <c r="S269" s="3">
        <v>259</v>
      </c>
      <c r="T269" s="1">
        <f t="shared" si="79"/>
        <v>-181091.66666666415</v>
      </c>
      <c r="U269" s="1">
        <f t="shared" si="66"/>
        <v>-212.96138888888629</v>
      </c>
      <c r="V269" s="1">
        <f t="shared" si="74"/>
        <v>659109.34887422167</v>
      </c>
      <c r="W269" s="1">
        <f t="shared" si="75"/>
        <v>877514.54353905853</v>
      </c>
    </row>
    <row r="270" spans="1:23" x14ac:dyDescent="0.25">
      <c r="A270" s="3">
        <v>260</v>
      </c>
      <c r="B270" s="1">
        <f t="shared" si="76"/>
        <v>-78370.678488407983</v>
      </c>
      <c r="C270" s="1">
        <f t="shared" si="64"/>
        <v>-80.983034438021576</v>
      </c>
      <c r="D270" s="1">
        <f t="shared" si="67"/>
        <v>661031.75114177144</v>
      </c>
      <c r="E270" s="1">
        <f t="shared" si="68"/>
        <v>694925.79977645271</v>
      </c>
      <c r="G270" s="3">
        <v>260</v>
      </c>
      <c r="H270" s="1">
        <f t="shared" si="77"/>
        <v>-68888.888888890928</v>
      </c>
      <c r="I270" s="1">
        <f t="shared" si="69"/>
        <v>-71.185185185187294</v>
      </c>
      <c r="J270" s="1">
        <f t="shared" si="70"/>
        <v>661031.75114177144</v>
      </c>
      <c r="K270" s="1">
        <f t="shared" si="71"/>
        <v>664948.68722110032</v>
      </c>
      <c r="M270" s="3">
        <v>260</v>
      </c>
      <c r="N270" s="1">
        <f t="shared" si="78"/>
        <v>-184389.00443315337</v>
      </c>
      <c r="O270" s="1">
        <f t="shared" si="65"/>
        <v>-216.3686379142585</v>
      </c>
      <c r="P270" s="1">
        <f t="shared" si="72"/>
        <v>661031.75114177144</v>
      </c>
      <c r="Q270" s="1">
        <f t="shared" si="73"/>
        <v>894903.76780685235</v>
      </c>
      <c r="S270" s="3">
        <v>260</v>
      </c>
      <c r="T270" s="1">
        <f t="shared" si="79"/>
        <v>-180833.33333333081</v>
      </c>
      <c r="U270" s="1">
        <f t="shared" si="66"/>
        <v>-212.69444444444184</v>
      </c>
      <c r="V270" s="1">
        <f t="shared" si="74"/>
        <v>661031.75114177144</v>
      </c>
      <c r="W270" s="1">
        <f t="shared" si="75"/>
        <v>883662.35059859185</v>
      </c>
    </row>
    <row r="271" spans="1:23" x14ac:dyDescent="0.25">
      <c r="A271" s="3">
        <v>261</v>
      </c>
      <c r="B271" s="1">
        <f t="shared" si="76"/>
        <v>-77626.361505293535</v>
      </c>
      <c r="C271" s="1">
        <f t="shared" si="64"/>
        <v>-80.213906888803322</v>
      </c>
      <c r="D271" s="1">
        <f t="shared" si="67"/>
        <v>662959.76041593496</v>
      </c>
      <c r="E271" s="1">
        <f t="shared" si="68"/>
        <v>699654.23359092954</v>
      </c>
      <c r="G271" s="3">
        <v>261</v>
      </c>
      <c r="H271" s="1">
        <f t="shared" si="77"/>
        <v>-68200.000000002037</v>
      </c>
      <c r="I271" s="1">
        <f t="shared" si="69"/>
        <v>-70.473333333335432</v>
      </c>
      <c r="J271" s="1">
        <f t="shared" si="70"/>
        <v>662959.76041593496</v>
      </c>
      <c r="K271" s="1">
        <f t="shared" si="71"/>
        <v>669568.19234100112</v>
      </c>
      <c r="M271" s="3">
        <v>261</v>
      </c>
      <c r="N271" s="1">
        <f t="shared" si="78"/>
        <v>-184109.88556448545</v>
      </c>
      <c r="O271" s="1">
        <f t="shared" si="65"/>
        <v>-216.08021508330162</v>
      </c>
      <c r="P271" s="1">
        <f t="shared" si="72"/>
        <v>662959.76041593496</v>
      </c>
      <c r="Q271" s="1">
        <f t="shared" si="73"/>
        <v>901128.55227914348</v>
      </c>
      <c r="S271" s="3">
        <v>261</v>
      </c>
      <c r="T271" s="1">
        <f t="shared" si="79"/>
        <v>-180574.99999999747</v>
      </c>
      <c r="U271" s="1">
        <f t="shared" si="66"/>
        <v>-212.42749999999739</v>
      </c>
      <c r="V271" s="1">
        <f t="shared" si="74"/>
        <v>662959.76041593496</v>
      </c>
      <c r="W271" s="1">
        <f t="shared" si="75"/>
        <v>889846.28681041696</v>
      </c>
    </row>
    <row r="272" spans="1:23" x14ac:dyDescent="0.25">
      <c r="A272" s="3">
        <v>262</v>
      </c>
      <c r="B272" s="1">
        <f t="shared" si="76"/>
        <v>-76881.275394629876</v>
      </c>
      <c r="C272" s="1">
        <f t="shared" si="64"/>
        <v>-79.443984574450866</v>
      </c>
      <c r="D272" s="1">
        <f t="shared" si="67"/>
        <v>664893.39305048145</v>
      </c>
      <c r="E272" s="1">
        <f t="shared" si="68"/>
        <v>704410.2499359909</v>
      </c>
      <c r="G272" s="3">
        <v>262</v>
      </c>
      <c r="H272" s="1">
        <f t="shared" si="77"/>
        <v>-67511.111111113147</v>
      </c>
      <c r="I272" s="1">
        <f t="shared" si="69"/>
        <v>-69.761481481483585</v>
      </c>
      <c r="J272" s="1">
        <f t="shared" si="70"/>
        <v>664893.39305048145</v>
      </c>
      <c r="K272" s="1">
        <f t="shared" si="71"/>
        <v>674215.35642595333</v>
      </c>
      <c r="M272" s="3">
        <v>262</v>
      </c>
      <c r="N272" s="1">
        <f t="shared" si="78"/>
        <v>-183830.47827298657</v>
      </c>
      <c r="O272" s="1">
        <f t="shared" si="65"/>
        <v>-215.79149421541945</v>
      </c>
      <c r="P272" s="1">
        <f t="shared" si="72"/>
        <v>664893.39305048145</v>
      </c>
      <c r="Q272" s="1">
        <f t="shared" si="73"/>
        <v>907389.64799418964</v>
      </c>
      <c r="S272" s="3">
        <v>262</v>
      </c>
      <c r="T272" s="1">
        <f t="shared" si="79"/>
        <v>-180316.66666666412</v>
      </c>
      <c r="U272" s="1">
        <f t="shared" si="66"/>
        <v>-212.16055555555292</v>
      </c>
      <c r="V272" s="1">
        <f t="shared" si="74"/>
        <v>664893.39305048145</v>
      </c>
      <c r="W272" s="1">
        <f t="shared" si="75"/>
        <v>896066.56292792212</v>
      </c>
    </row>
    <row r="273" spans="1:23" x14ac:dyDescent="0.25">
      <c r="A273" s="3">
        <v>263</v>
      </c>
      <c r="B273" s="1">
        <f t="shared" si="76"/>
        <v>-76135.419361651861</v>
      </c>
      <c r="C273" s="1">
        <f t="shared" si="64"/>
        <v>-78.67326667370692</v>
      </c>
      <c r="D273" s="1">
        <f t="shared" si="67"/>
        <v>666832.66544687864</v>
      </c>
      <c r="E273" s="1">
        <f t="shared" si="68"/>
        <v>709194.00970973179</v>
      </c>
      <c r="G273" s="3">
        <v>263</v>
      </c>
      <c r="H273" s="1">
        <f t="shared" si="77"/>
        <v>-66822.222222224256</v>
      </c>
      <c r="I273" s="1">
        <f t="shared" si="69"/>
        <v>-69.049629629631724</v>
      </c>
      <c r="J273" s="1">
        <f t="shared" si="70"/>
        <v>666832.66544687864</v>
      </c>
      <c r="K273" s="1">
        <f t="shared" si="71"/>
        <v>678890.3408199196</v>
      </c>
      <c r="M273" s="3">
        <v>263</v>
      </c>
      <c r="N273" s="1">
        <f t="shared" si="78"/>
        <v>-183550.78226061983</v>
      </c>
      <c r="O273" s="1">
        <f t="shared" si="65"/>
        <v>-215.50247500264049</v>
      </c>
      <c r="P273" s="1">
        <f t="shared" si="72"/>
        <v>666832.66544687864</v>
      </c>
      <c r="Q273" s="1">
        <f t="shared" si="73"/>
        <v>913687.26676757354</v>
      </c>
      <c r="S273" s="3">
        <v>263</v>
      </c>
      <c r="T273" s="1">
        <f t="shared" si="79"/>
        <v>-180058.33333333078</v>
      </c>
      <c r="U273" s="1">
        <f t="shared" si="66"/>
        <v>-211.89361111110847</v>
      </c>
      <c r="V273" s="1">
        <f t="shared" si="74"/>
        <v>666832.66544687864</v>
      </c>
      <c r="W273" s="1">
        <f t="shared" si="75"/>
        <v>902323.39093389059</v>
      </c>
    </row>
    <row r="274" spans="1:23" x14ac:dyDescent="0.25">
      <c r="A274" s="3">
        <v>264</v>
      </c>
      <c r="B274" s="1">
        <f t="shared" si="76"/>
        <v>-75388.792610773104</v>
      </c>
      <c r="C274" s="1">
        <f t="shared" si="64"/>
        <v>-77.901752364465537</v>
      </c>
      <c r="D274" s="1">
        <f t="shared" si="67"/>
        <v>668777.594054432</v>
      </c>
      <c r="E274" s="1">
        <f t="shared" si="68"/>
        <v>714005.67474881944</v>
      </c>
      <c r="G274" s="3">
        <v>264</v>
      </c>
      <c r="H274" s="1">
        <f t="shared" si="77"/>
        <v>-66133.333333335366</v>
      </c>
      <c r="I274" s="1">
        <f t="shared" si="69"/>
        <v>-68.337777777779877</v>
      </c>
      <c r="J274" s="1">
        <f t="shared" si="70"/>
        <v>668777.594054432</v>
      </c>
      <c r="K274" s="1">
        <f t="shared" si="71"/>
        <v>683593.30780803575</v>
      </c>
      <c r="M274" s="3">
        <v>264</v>
      </c>
      <c r="N274" s="1">
        <f t="shared" si="78"/>
        <v>-183270.7972290403</v>
      </c>
      <c r="O274" s="1">
        <f t="shared" si="65"/>
        <v>-215.21315713667497</v>
      </c>
      <c r="P274" s="1">
        <f t="shared" si="72"/>
        <v>668777.594054432</v>
      </c>
      <c r="Q274" s="1">
        <f t="shared" si="73"/>
        <v>920021.62165046891</v>
      </c>
      <c r="S274" s="3">
        <v>264</v>
      </c>
      <c r="T274" s="1">
        <f t="shared" si="79"/>
        <v>-179799.99999999744</v>
      </c>
      <c r="U274" s="1">
        <f t="shared" si="66"/>
        <v>-211.62666666666402</v>
      </c>
      <c r="V274" s="1">
        <f t="shared" si="74"/>
        <v>668777.594054432</v>
      </c>
      <c r="W274" s="1">
        <f t="shared" si="75"/>
        <v>908616.98404767155</v>
      </c>
    </row>
    <row r="275" spans="1:23" x14ac:dyDescent="0.25">
      <c r="A275" s="3">
        <v>265</v>
      </c>
      <c r="B275" s="1">
        <f t="shared" si="76"/>
        <v>-74641.394345585111</v>
      </c>
      <c r="C275" s="1">
        <f t="shared" si="64"/>
        <v>-77.129440823771276</v>
      </c>
      <c r="D275" s="1">
        <f t="shared" si="67"/>
        <v>670728.19537042407</v>
      </c>
      <c r="E275" s="1">
        <f t="shared" si="68"/>
        <v>718845.40783396841</v>
      </c>
      <c r="G275" s="3">
        <v>265</v>
      </c>
      <c r="H275" s="1">
        <f t="shared" si="77"/>
        <v>-65444.444444446475</v>
      </c>
      <c r="I275" s="1">
        <f t="shared" si="69"/>
        <v>-67.62592592592803</v>
      </c>
      <c r="J275" s="1">
        <f t="shared" si="70"/>
        <v>670728.19537042407</v>
      </c>
      <c r="K275" s="1">
        <f t="shared" si="71"/>
        <v>688324.42062210117</v>
      </c>
      <c r="M275" s="3">
        <v>265</v>
      </c>
      <c r="N275" s="1">
        <f t="shared" si="78"/>
        <v>-182990.52287959479</v>
      </c>
      <c r="O275" s="1">
        <f t="shared" si="65"/>
        <v>-214.92354030891462</v>
      </c>
      <c r="P275" s="1">
        <f t="shared" si="72"/>
        <v>670728.19537042407</v>
      </c>
      <c r="Q275" s="1">
        <f t="shared" si="73"/>
        <v>926392.92693684786</v>
      </c>
      <c r="S275" s="3">
        <v>265</v>
      </c>
      <c r="T275" s="1">
        <f t="shared" si="79"/>
        <v>-179541.6666666641</v>
      </c>
      <c r="U275" s="1">
        <f t="shared" si="66"/>
        <v>-211.35972222221957</v>
      </c>
      <c r="V275" s="1">
        <f t="shared" si="74"/>
        <v>670728.19537042407</v>
      </c>
      <c r="W275" s="1">
        <f t="shared" si="75"/>
        <v>914947.55673239403</v>
      </c>
    </row>
    <row r="276" spans="1:23" x14ac:dyDescent="0.25">
      <c r="A276" s="3">
        <v>266</v>
      </c>
      <c r="B276" s="1">
        <f t="shared" si="76"/>
        <v>-73893.22376885642</v>
      </c>
      <c r="C276" s="1">
        <f t="shared" si="64"/>
        <v>-76.356331227818302</v>
      </c>
      <c r="D276" s="1">
        <f t="shared" si="67"/>
        <v>672684.48594025453</v>
      </c>
      <c r="E276" s="1">
        <f t="shared" si="68"/>
        <v>723713.37269544741</v>
      </c>
      <c r="G276" s="3">
        <v>266</v>
      </c>
      <c r="H276" s="1">
        <f t="shared" si="77"/>
        <v>-64755.555555557585</v>
      </c>
      <c r="I276" s="1">
        <f t="shared" si="69"/>
        <v>-66.914074074076169</v>
      </c>
      <c r="J276" s="1">
        <f t="shared" si="70"/>
        <v>672684.48594025453</v>
      </c>
      <c r="K276" s="1">
        <f t="shared" si="71"/>
        <v>693083.84344610048</v>
      </c>
      <c r="M276" s="3">
        <v>266</v>
      </c>
      <c r="N276" s="1">
        <f t="shared" si="78"/>
        <v>-182709.95891332155</v>
      </c>
      <c r="O276" s="1">
        <f t="shared" si="65"/>
        <v>-214.63362421043226</v>
      </c>
      <c r="P276" s="1">
        <f t="shared" si="72"/>
        <v>672684.48594025453</v>
      </c>
      <c r="Q276" s="1">
        <f t="shared" si="73"/>
        <v>932801.39817073068</v>
      </c>
      <c r="S276" s="3">
        <v>266</v>
      </c>
      <c r="T276" s="1">
        <f t="shared" si="79"/>
        <v>-179283.33333333075</v>
      </c>
      <c r="U276" s="1">
        <f t="shared" si="66"/>
        <v>-211.0927777777751</v>
      </c>
      <c r="V276" s="1">
        <f t="shared" si="74"/>
        <v>672684.48594025453</v>
      </c>
      <c r="W276" s="1">
        <f t="shared" si="75"/>
        <v>921315.32470222178</v>
      </c>
    </row>
    <row r="277" spans="1:23" x14ac:dyDescent="0.25">
      <c r="A277" s="3">
        <v>267</v>
      </c>
      <c r="B277" s="1">
        <f t="shared" si="76"/>
        <v>-73144.280082531768</v>
      </c>
      <c r="C277" s="1">
        <f t="shared" si="64"/>
        <v>-75.582422751949494</v>
      </c>
      <c r="D277" s="1">
        <f t="shared" si="67"/>
        <v>674646.48235758033</v>
      </c>
      <c r="E277" s="1">
        <f t="shared" si="68"/>
        <v>728609.73401861847</v>
      </c>
      <c r="G277" s="3">
        <v>267</v>
      </c>
      <c r="H277" s="1">
        <f t="shared" si="77"/>
        <v>-64066.666666668694</v>
      </c>
      <c r="I277" s="1">
        <f t="shared" si="69"/>
        <v>-66.202222222224307</v>
      </c>
      <c r="J277" s="1">
        <f t="shared" si="70"/>
        <v>674646.48235758033</v>
      </c>
      <c r="K277" s="1">
        <f t="shared" si="71"/>
        <v>697871.74142175831</v>
      </c>
      <c r="M277" s="3">
        <v>267</v>
      </c>
      <c r="N277" s="1">
        <f t="shared" si="78"/>
        <v>-182429.10503094981</v>
      </c>
      <c r="O277" s="1">
        <f t="shared" si="65"/>
        <v>-214.34340853198148</v>
      </c>
      <c r="P277" s="1">
        <f t="shared" si="72"/>
        <v>674646.48235758033</v>
      </c>
      <c r="Q277" s="1">
        <f t="shared" si="73"/>
        <v>939247.25215347775</v>
      </c>
      <c r="S277" s="3">
        <v>267</v>
      </c>
      <c r="T277" s="1">
        <f t="shared" si="79"/>
        <v>-179024.99999999741</v>
      </c>
      <c r="U277" s="1">
        <f t="shared" si="66"/>
        <v>-210.82583333333065</v>
      </c>
      <c r="V277" s="1">
        <f t="shared" si="74"/>
        <v>674646.48235758033</v>
      </c>
      <c r="W277" s="1">
        <f t="shared" si="75"/>
        <v>927720.50492965139</v>
      </c>
    </row>
    <row r="278" spans="1:23" x14ac:dyDescent="0.25">
      <c r="A278" s="3">
        <v>268</v>
      </c>
      <c r="B278" s="1">
        <f t="shared" si="76"/>
        <v>-72394.562487731251</v>
      </c>
      <c r="C278" s="1">
        <f t="shared" si="64"/>
        <v>-74.807714570655619</v>
      </c>
      <c r="D278" s="1">
        <f t="shared" si="67"/>
        <v>676614.20126445661</v>
      </c>
      <c r="E278" s="1">
        <f t="shared" si="68"/>
        <v>733534.65744950797</v>
      </c>
      <c r="G278" s="3">
        <v>268</v>
      </c>
      <c r="H278" s="1">
        <f t="shared" si="77"/>
        <v>-63377.777777779804</v>
      </c>
      <c r="I278" s="1">
        <f t="shared" si="69"/>
        <v>-65.49037037037246</v>
      </c>
      <c r="J278" s="1">
        <f t="shared" si="70"/>
        <v>676614.20126445661</v>
      </c>
      <c r="K278" s="1">
        <f t="shared" si="71"/>
        <v>702688.28065412608</v>
      </c>
      <c r="M278" s="3">
        <v>268</v>
      </c>
      <c r="N278" s="1">
        <f t="shared" si="78"/>
        <v>-182147.96093289962</v>
      </c>
      <c r="O278" s="1">
        <f t="shared" si="65"/>
        <v>-214.05289296399627</v>
      </c>
      <c r="P278" s="1">
        <f t="shared" si="72"/>
        <v>676614.20126445661</v>
      </c>
      <c r="Q278" s="1">
        <f t="shared" si="73"/>
        <v>945730.70695112424</v>
      </c>
      <c r="S278" s="3">
        <v>268</v>
      </c>
      <c r="T278" s="1">
        <f t="shared" si="79"/>
        <v>-178766.66666666407</v>
      </c>
      <c r="U278" s="1">
        <f t="shared" si="66"/>
        <v>-210.5588888888862</v>
      </c>
      <c r="V278" s="1">
        <f t="shared" si="74"/>
        <v>676614.20126445661</v>
      </c>
      <c r="W278" s="1">
        <f t="shared" si="75"/>
        <v>934163.31565285206</v>
      </c>
    </row>
    <row r="279" spans="1:23" x14ac:dyDescent="0.25">
      <c r="A279" s="3">
        <v>269</v>
      </c>
      <c r="B279" s="1">
        <f t="shared" si="76"/>
        <v>-71644.070184749435</v>
      </c>
      <c r="C279" s="1">
        <f t="shared" si="64"/>
        <v>-74.032205857574411</v>
      </c>
      <c r="D279" s="1">
        <f t="shared" si="67"/>
        <v>678587.65935147798</v>
      </c>
      <c r="E279" s="1">
        <f t="shared" si="68"/>
        <v>738488.30960041098</v>
      </c>
      <c r="G279" s="3">
        <v>269</v>
      </c>
      <c r="H279" s="1">
        <f t="shared" si="77"/>
        <v>-62688.888888890913</v>
      </c>
      <c r="I279" s="1">
        <f t="shared" si="69"/>
        <v>-64.778518518520613</v>
      </c>
      <c r="J279" s="1">
        <f t="shared" si="70"/>
        <v>678587.65935147798</v>
      </c>
      <c r="K279" s="1">
        <f t="shared" si="71"/>
        <v>707533.6282172011</v>
      </c>
      <c r="M279" s="3">
        <v>269</v>
      </c>
      <c r="N279" s="1">
        <f t="shared" si="78"/>
        <v>-181866.52631928143</v>
      </c>
      <c r="O279" s="1">
        <f t="shared" si="65"/>
        <v>-213.76207719659081</v>
      </c>
      <c r="P279" s="1">
        <f t="shared" si="72"/>
        <v>678587.65935147798</v>
      </c>
      <c r="Q279" s="1">
        <f t="shared" si="73"/>
        <v>952251.98190175695</v>
      </c>
      <c r="S279" s="3">
        <v>269</v>
      </c>
      <c r="T279" s="1">
        <f t="shared" si="79"/>
        <v>-178508.33333333072</v>
      </c>
      <c r="U279" s="1">
        <f t="shared" si="66"/>
        <v>-210.29194444444175</v>
      </c>
      <c r="V279" s="1">
        <f t="shared" si="74"/>
        <v>678587.65935147798</v>
      </c>
      <c r="W279" s="1">
        <f t="shared" si="75"/>
        <v>940643.97638304927</v>
      </c>
    </row>
    <row r="280" spans="1:23" x14ac:dyDescent="0.25">
      <c r="A280" s="3">
        <v>270</v>
      </c>
      <c r="B280" s="1">
        <f t="shared" si="76"/>
        <v>-70892.802373054539</v>
      </c>
      <c r="C280" s="1">
        <f t="shared" si="64"/>
        <v>-73.255895785489685</v>
      </c>
      <c r="D280" s="1">
        <f t="shared" si="67"/>
        <v>680566.87335791974</v>
      </c>
      <c r="E280" s="1">
        <f t="shared" si="68"/>
        <v>743470.85805552767</v>
      </c>
      <c r="G280" s="3">
        <v>270</v>
      </c>
      <c r="H280" s="1">
        <f t="shared" si="77"/>
        <v>-62000.000000002023</v>
      </c>
      <c r="I280" s="1">
        <f t="shared" si="69"/>
        <v>-64.066666666668752</v>
      </c>
      <c r="J280" s="1">
        <f t="shared" si="70"/>
        <v>680566.87335791974</v>
      </c>
      <c r="K280" s="1">
        <f t="shared" si="71"/>
        <v>712407.95215957926</v>
      </c>
      <c r="M280" s="3">
        <v>270</v>
      </c>
      <c r="N280" s="1">
        <f t="shared" si="78"/>
        <v>-181584.80088989585</v>
      </c>
      <c r="O280" s="1">
        <f t="shared" si="65"/>
        <v>-213.47096091955905</v>
      </c>
      <c r="P280" s="1">
        <f t="shared" si="72"/>
        <v>680566.87335791974</v>
      </c>
      <c r="Q280" s="1">
        <f t="shared" si="73"/>
        <v>958811.29762293503</v>
      </c>
      <c r="S280" s="3">
        <v>270</v>
      </c>
      <c r="T280" s="1">
        <f t="shared" si="79"/>
        <v>-178249.99999999738</v>
      </c>
      <c r="U280" s="1">
        <f t="shared" si="66"/>
        <v>-210.02499999999731</v>
      </c>
      <c r="V280" s="1">
        <f t="shared" si="74"/>
        <v>680566.87335791974</v>
      </c>
      <c r="W280" s="1">
        <f t="shared" si="75"/>
        <v>947162.7079119503</v>
      </c>
    </row>
    <row r="281" spans="1:23" x14ac:dyDescent="0.25">
      <c r="A281" s="3">
        <v>271</v>
      </c>
      <c r="B281" s="1">
        <f t="shared" si="76"/>
        <v>-70140.758251287567</v>
      </c>
      <c r="C281" s="1">
        <f t="shared" si="64"/>
        <v>-72.478783526330474</v>
      </c>
      <c r="D281" s="1">
        <f t="shared" si="67"/>
        <v>682551.86007188039</v>
      </c>
      <c r="E281" s="1">
        <f t="shared" si="68"/>
        <v>748482.47137663246</v>
      </c>
      <c r="G281" s="3">
        <v>271</v>
      </c>
      <c r="H281" s="1">
        <f t="shared" si="77"/>
        <v>-61311.111111113132</v>
      </c>
      <c r="I281" s="1">
        <f t="shared" si="69"/>
        <v>-63.354814814816905</v>
      </c>
      <c r="J281" s="1">
        <f t="shared" si="70"/>
        <v>682551.86007188039</v>
      </c>
      <c r="K281" s="1">
        <f t="shared" si="71"/>
        <v>717311.42151013971</v>
      </c>
      <c r="M281" s="3">
        <v>271</v>
      </c>
      <c r="N281" s="1">
        <f t="shared" si="78"/>
        <v>-181302.78434423325</v>
      </c>
      <c r="O281" s="1">
        <f t="shared" si="65"/>
        <v>-213.17954382237437</v>
      </c>
      <c r="P281" s="1">
        <f t="shared" si="72"/>
        <v>682551.86007188039</v>
      </c>
      <c r="Q281" s="1">
        <f t="shared" si="73"/>
        <v>965408.87601915339</v>
      </c>
      <c r="S281" s="3">
        <v>271</v>
      </c>
      <c r="T281" s="1">
        <f t="shared" si="79"/>
        <v>-177991.66666666404</v>
      </c>
      <c r="U281" s="1">
        <f t="shared" si="66"/>
        <v>-209.75805555555283</v>
      </c>
      <c r="V281" s="1">
        <f t="shared" si="74"/>
        <v>682551.86007188039</v>
      </c>
      <c r="W281" s="1">
        <f t="shared" si="75"/>
        <v>953719.7323192145</v>
      </c>
    </row>
    <row r="282" spans="1:23" x14ac:dyDescent="0.25">
      <c r="A282" s="3">
        <v>272</v>
      </c>
      <c r="B282" s="1">
        <f t="shared" si="76"/>
        <v>-69387.937017261429</v>
      </c>
      <c r="C282" s="1">
        <f t="shared" si="64"/>
        <v>-71.700868251170149</v>
      </c>
      <c r="D282" s="1">
        <f t="shared" si="67"/>
        <v>684542.63633042341</v>
      </c>
      <c r="E282" s="1">
        <f t="shared" si="68"/>
        <v>753523.3191087771</v>
      </c>
      <c r="G282" s="3">
        <v>272</v>
      </c>
      <c r="H282" s="1">
        <f t="shared" si="77"/>
        <v>-60622.222222224242</v>
      </c>
      <c r="I282" s="1">
        <f t="shared" si="69"/>
        <v>-62.642962962965044</v>
      </c>
      <c r="J282" s="1">
        <f t="shared" si="70"/>
        <v>684542.63633042341</v>
      </c>
      <c r="K282" s="1">
        <f t="shared" si="71"/>
        <v>722244.20628376375</v>
      </c>
      <c r="M282" s="3">
        <v>272</v>
      </c>
      <c r="N282" s="1">
        <f t="shared" si="78"/>
        <v>-181020.47638147345</v>
      </c>
      <c r="O282" s="1">
        <f t="shared" si="65"/>
        <v>-212.88782559418922</v>
      </c>
      <c r="P282" s="1">
        <f t="shared" si="72"/>
        <v>684542.63633042341</v>
      </c>
      <c r="Q282" s="1">
        <f t="shared" si="73"/>
        <v>972044.94028934964</v>
      </c>
      <c r="S282" s="3">
        <v>272</v>
      </c>
      <c r="T282" s="1">
        <f t="shared" si="79"/>
        <v>-177733.33333333069</v>
      </c>
      <c r="U282" s="1">
        <f t="shared" si="66"/>
        <v>-209.49111111110838</v>
      </c>
      <c r="V282" s="1">
        <f t="shared" si="74"/>
        <v>684542.63633042341</v>
      </c>
      <c r="W282" s="1">
        <f t="shared" si="75"/>
        <v>960315.27297996543</v>
      </c>
    </row>
    <row r="283" spans="1:23" x14ac:dyDescent="0.25">
      <c r="A283" s="3">
        <v>273</v>
      </c>
      <c r="B283" s="1">
        <f t="shared" si="76"/>
        <v>-68634.33786796013</v>
      </c>
      <c r="C283" s="1">
        <f t="shared" si="64"/>
        <v>-70.922149130225463</v>
      </c>
      <c r="D283" s="1">
        <f t="shared" si="67"/>
        <v>686539.21901972045</v>
      </c>
      <c r="E283" s="1">
        <f t="shared" si="68"/>
        <v>758593.57178602589</v>
      </c>
      <c r="G283" s="3">
        <v>273</v>
      </c>
      <c r="H283" s="1">
        <f t="shared" si="77"/>
        <v>-59933.333333335351</v>
      </c>
      <c r="I283" s="1">
        <f t="shared" si="69"/>
        <v>-61.931111111113189</v>
      </c>
      <c r="J283" s="1">
        <f t="shared" si="70"/>
        <v>686539.21901972045</v>
      </c>
      <c r="K283" s="1">
        <f t="shared" si="71"/>
        <v>727206.47748708574</v>
      </c>
      <c r="M283" s="3">
        <v>273</v>
      </c>
      <c r="N283" s="1">
        <f t="shared" si="78"/>
        <v>-180737.87670048547</v>
      </c>
      <c r="O283" s="1">
        <f t="shared" si="65"/>
        <v>-212.59580592383497</v>
      </c>
      <c r="P283" s="1">
        <f t="shared" si="72"/>
        <v>686539.21901972045</v>
      </c>
      <c r="Q283" s="1">
        <f t="shared" si="73"/>
        <v>978719.71493445535</v>
      </c>
      <c r="S283" s="3">
        <v>273</v>
      </c>
      <c r="T283" s="1">
        <f t="shared" si="79"/>
        <v>-177474.99999999735</v>
      </c>
      <c r="U283" s="1">
        <f t="shared" si="66"/>
        <v>-209.22416666666393</v>
      </c>
      <c r="V283" s="1">
        <f t="shared" si="74"/>
        <v>686539.21901972045</v>
      </c>
      <c r="W283" s="1">
        <f t="shared" si="75"/>
        <v>966949.5545723486</v>
      </c>
    </row>
    <row r="284" spans="1:23" x14ac:dyDescent="0.25">
      <c r="A284" s="3">
        <v>274</v>
      </c>
      <c r="B284" s="1">
        <f t="shared" si="76"/>
        <v>-67879.959999537896</v>
      </c>
      <c r="C284" s="1">
        <f t="shared" si="64"/>
        <v>-70.142625332855815</v>
      </c>
      <c r="D284" s="1">
        <f t="shared" si="67"/>
        <v>688541.62507519464</v>
      </c>
      <c r="E284" s="1">
        <f t="shared" si="68"/>
        <v>763693.40093722532</v>
      </c>
      <c r="G284" s="3">
        <v>274</v>
      </c>
      <c r="H284" s="1">
        <f t="shared" si="77"/>
        <v>-59244.444444446461</v>
      </c>
      <c r="I284" s="1">
        <f t="shared" si="69"/>
        <v>-61.219259259261342</v>
      </c>
      <c r="J284" s="1">
        <f t="shared" si="70"/>
        <v>688541.62507519464</v>
      </c>
      <c r="K284" s="1">
        <f t="shared" si="71"/>
        <v>732198.40712427895</v>
      </c>
      <c r="M284" s="3">
        <v>274</v>
      </c>
      <c r="N284" s="1">
        <f t="shared" si="78"/>
        <v>-180454.98499982714</v>
      </c>
      <c r="O284" s="1">
        <f t="shared" si="65"/>
        <v>-212.30348449982137</v>
      </c>
      <c r="P284" s="1">
        <f t="shared" si="72"/>
        <v>688541.62507519464</v>
      </c>
      <c r="Q284" s="1">
        <f t="shared" si="73"/>
        <v>985433.42576499085</v>
      </c>
      <c r="S284" s="3">
        <v>274</v>
      </c>
      <c r="T284" s="1">
        <f t="shared" si="79"/>
        <v>-177216.66666666401</v>
      </c>
      <c r="U284" s="1">
        <f t="shared" si="66"/>
        <v>-208.95722222221949</v>
      </c>
      <c r="V284" s="1">
        <f t="shared" si="74"/>
        <v>688541.62507519464</v>
      </c>
      <c r="W284" s="1">
        <f t="shared" si="75"/>
        <v>973622.80308513169</v>
      </c>
    </row>
    <row r="285" spans="1:23" x14ac:dyDescent="0.25">
      <c r="A285" s="3">
        <v>275</v>
      </c>
      <c r="B285" s="1">
        <f t="shared" si="76"/>
        <v>-67124.802607318285</v>
      </c>
      <c r="C285" s="1">
        <f t="shared" si="64"/>
        <v>-69.362296027562223</v>
      </c>
      <c r="D285" s="1">
        <f t="shared" si="67"/>
        <v>690549.87148166401</v>
      </c>
      <c r="E285" s="1">
        <f t="shared" si="68"/>
        <v>768822.97909180669</v>
      </c>
      <c r="G285" s="3">
        <v>275</v>
      </c>
      <c r="H285" s="1">
        <f t="shared" si="77"/>
        <v>-58555.55555555757</v>
      </c>
      <c r="I285" s="1">
        <f t="shared" si="69"/>
        <v>-60.507407407409488</v>
      </c>
      <c r="J285" s="1">
        <f t="shared" si="70"/>
        <v>690549.87148166401</v>
      </c>
      <c r="K285" s="1">
        <f t="shared" si="71"/>
        <v>737220.16820287437</v>
      </c>
      <c r="M285" s="3">
        <v>275</v>
      </c>
      <c r="N285" s="1">
        <f t="shared" si="78"/>
        <v>-180171.8009777448</v>
      </c>
      <c r="O285" s="1">
        <f t="shared" si="65"/>
        <v>-212.0108610103363</v>
      </c>
      <c r="P285" s="1">
        <f t="shared" si="72"/>
        <v>690549.87148166401</v>
      </c>
      <c r="Q285" s="1">
        <f t="shared" si="73"/>
        <v>992186.29990870447</v>
      </c>
      <c r="S285" s="3">
        <v>275</v>
      </c>
      <c r="T285" s="1">
        <f t="shared" si="79"/>
        <v>-176958.33333333067</v>
      </c>
      <c r="U285" s="1">
        <f t="shared" si="66"/>
        <v>-208.69027777777501</v>
      </c>
      <c r="V285" s="1">
        <f t="shared" si="74"/>
        <v>690549.87148166401</v>
      </c>
      <c r="W285" s="1">
        <f t="shared" si="75"/>
        <v>980335.24582535052</v>
      </c>
    </row>
    <row r="286" spans="1:23" x14ac:dyDescent="0.25">
      <c r="A286" s="3">
        <v>276</v>
      </c>
      <c r="B286" s="1">
        <f t="shared" si="76"/>
        <v>-66368.864885793388</v>
      </c>
      <c r="C286" s="1">
        <f t="shared" si="64"/>
        <v>-68.581160381986493</v>
      </c>
      <c r="D286" s="1">
        <f t="shared" si="67"/>
        <v>692563.97527348553</v>
      </c>
      <c r="E286" s="1">
        <f t="shared" si="68"/>
        <v>773982.47978562315</v>
      </c>
      <c r="G286" s="3">
        <v>276</v>
      </c>
      <c r="H286" s="1">
        <f t="shared" si="77"/>
        <v>-57866.66666666868</v>
      </c>
      <c r="I286" s="1">
        <f t="shared" si="69"/>
        <v>-59.795555555557634</v>
      </c>
      <c r="J286" s="1">
        <f t="shared" si="70"/>
        <v>692563.97527348553</v>
      </c>
      <c r="K286" s="1">
        <f t="shared" si="71"/>
        <v>742271.93473961332</v>
      </c>
      <c r="M286" s="3">
        <v>276</v>
      </c>
      <c r="N286" s="1">
        <f t="shared" si="78"/>
        <v>-179888.32433217298</v>
      </c>
      <c r="O286" s="1">
        <f t="shared" si="65"/>
        <v>-211.71793514324543</v>
      </c>
      <c r="P286" s="1">
        <f t="shared" si="72"/>
        <v>692563.97527348553</v>
      </c>
      <c r="Q286" s="1">
        <f t="shared" si="73"/>
        <v>998978.56581825647</v>
      </c>
      <c r="S286" s="3">
        <v>276</v>
      </c>
      <c r="T286" s="1">
        <f t="shared" si="79"/>
        <v>-176699.99999999732</v>
      </c>
      <c r="U286" s="1">
        <f t="shared" si="66"/>
        <v>-208.42333333333056</v>
      </c>
      <c r="V286" s="1">
        <f t="shared" si="74"/>
        <v>692563.97527348553</v>
      </c>
      <c r="W286" s="1">
        <f t="shared" si="75"/>
        <v>987087.11142599839</v>
      </c>
    </row>
    <row r="287" spans="1:23" x14ac:dyDescent="0.25">
      <c r="A287" s="3">
        <v>277</v>
      </c>
      <c r="B287" s="1">
        <f t="shared" si="76"/>
        <v>-65612.146028622912</v>
      </c>
      <c r="C287" s="1">
        <f t="shared" si="64"/>
        <v>-67.799217562910343</v>
      </c>
      <c r="D287" s="1">
        <f t="shared" si="67"/>
        <v>694583.95353469986</v>
      </c>
      <c r="E287" s="1">
        <f t="shared" si="68"/>
        <v>779172.0775668202</v>
      </c>
      <c r="G287" s="3">
        <v>277</v>
      </c>
      <c r="H287" s="1">
        <f t="shared" si="77"/>
        <v>-57177.777777779789</v>
      </c>
      <c r="I287" s="1">
        <f t="shared" si="69"/>
        <v>-59.083703703705787</v>
      </c>
      <c r="J287" s="1">
        <f t="shared" si="70"/>
        <v>694583.95353469986</v>
      </c>
      <c r="K287" s="1">
        <f t="shared" si="71"/>
        <v>747353.88176633511</v>
      </c>
      <c r="M287" s="3">
        <v>277</v>
      </c>
      <c r="N287" s="1">
        <f t="shared" si="78"/>
        <v>-179604.55476073406</v>
      </c>
      <c r="O287" s="1">
        <f t="shared" si="65"/>
        <v>-211.42470658609187</v>
      </c>
      <c r="P287" s="1">
        <f t="shared" si="72"/>
        <v>694583.95353469986</v>
      </c>
      <c r="Q287" s="1">
        <f t="shared" si="73"/>
        <v>1005810.4532789475</v>
      </c>
      <c r="S287" s="3">
        <v>277</v>
      </c>
      <c r="T287" s="1">
        <f t="shared" si="79"/>
        <v>-176441.66666666398</v>
      </c>
      <c r="U287" s="1">
        <f t="shared" si="66"/>
        <v>-208.15638888888611</v>
      </c>
      <c r="V287" s="1">
        <f t="shared" si="74"/>
        <v>694583.95353469986</v>
      </c>
      <c r="W287" s="1">
        <f t="shared" si="75"/>
        <v>993878.62985376117</v>
      </c>
    </row>
    <row r="288" spans="1:23" x14ac:dyDescent="0.25">
      <c r="A288" s="3">
        <v>278</v>
      </c>
      <c r="B288" s="1">
        <f t="shared" si="76"/>
        <v>-64854.645228633366</v>
      </c>
      <c r="C288" s="1">
        <f t="shared" si="64"/>
        <v>-67.016466736254472</v>
      </c>
      <c r="D288" s="1">
        <f t="shared" si="67"/>
        <v>696609.82339917612</v>
      </c>
      <c r="E288" s="1">
        <f t="shared" si="68"/>
        <v>784391.94800174085</v>
      </c>
      <c r="G288" s="3">
        <v>278</v>
      </c>
      <c r="H288" s="1">
        <f t="shared" si="77"/>
        <v>-56488.888888890899</v>
      </c>
      <c r="I288" s="1">
        <f t="shared" si="69"/>
        <v>-58.371851851853926</v>
      </c>
      <c r="J288" s="1">
        <f t="shared" si="70"/>
        <v>696609.82339917612</v>
      </c>
      <c r="K288" s="1">
        <f t="shared" si="71"/>
        <v>752466.18533589807</v>
      </c>
      <c r="M288" s="3">
        <v>278</v>
      </c>
      <c r="N288" s="1">
        <f t="shared" si="78"/>
        <v>-179320.49196073797</v>
      </c>
      <c r="O288" s="1">
        <f t="shared" si="65"/>
        <v>-211.13117502609589</v>
      </c>
      <c r="P288" s="1">
        <f t="shared" si="72"/>
        <v>696609.82339917612</v>
      </c>
      <c r="Q288" s="1">
        <f t="shared" si="73"/>
        <v>1012682.1934164925</v>
      </c>
      <c r="S288" s="3">
        <v>278</v>
      </c>
      <c r="T288" s="1">
        <f t="shared" si="79"/>
        <v>-176183.33333333064</v>
      </c>
      <c r="U288" s="1">
        <f t="shared" si="66"/>
        <v>-207.88944444444166</v>
      </c>
      <c r="V288" s="1">
        <f t="shared" si="74"/>
        <v>696609.82339917612</v>
      </c>
      <c r="W288" s="1">
        <f t="shared" si="75"/>
        <v>1000710.032416797</v>
      </c>
    </row>
    <row r="289" spans="1:23" x14ac:dyDescent="0.25">
      <c r="A289" s="3">
        <v>279</v>
      </c>
      <c r="B289" s="1">
        <f t="shared" si="76"/>
        <v>-64096.361677817164</v>
      </c>
      <c r="C289" s="1">
        <f t="shared" si="64"/>
        <v>-66.232907067077733</v>
      </c>
      <c r="D289" s="1">
        <f t="shared" si="67"/>
        <v>698641.60205075704</v>
      </c>
      <c r="E289" s="1">
        <f t="shared" si="68"/>
        <v>789642.26768086525</v>
      </c>
      <c r="G289" s="3">
        <v>279</v>
      </c>
      <c r="H289" s="1">
        <f t="shared" si="77"/>
        <v>-55800.000000002008</v>
      </c>
      <c r="I289" s="1">
        <f t="shared" si="69"/>
        <v>-57.660000000002071</v>
      </c>
      <c r="J289" s="1">
        <f t="shared" si="70"/>
        <v>698641.60205075704</v>
      </c>
      <c r="K289" s="1">
        <f t="shared" si="71"/>
        <v>757609.02252813522</v>
      </c>
      <c r="M289" s="3">
        <v>279</v>
      </c>
      <c r="N289" s="1">
        <f t="shared" si="78"/>
        <v>-179036.1356291819</v>
      </c>
      <c r="O289" s="1">
        <f t="shared" si="65"/>
        <v>-210.83734015015463</v>
      </c>
      <c r="P289" s="1">
        <f t="shared" si="72"/>
        <v>698641.60205075704</v>
      </c>
      <c r="Q289" s="1">
        <f t="shared" si="73"/>
        <v>1019594.01870484</v>
      </c>
      <c r="S289" s="3">
        <v>279</v>
      </c>
      <c r="T289" s="1">
        <f t="shared" si="79"/>
        <v>-175924.99999999729</v>
      </c>
      <c r="U289" s="1">
        <f t="shared" si="66"/>
        <v>-207.62249999999722</v>
      </c>
      <c r="V289" s="1">
        <f t="shared" si="74"/>
        <v>698641.60205075704</v>
      </c>
      <c r="W289" s="1">
        <f t="shared" si="75"/>
        <v>1007581.5517725617</v>
      </c>
    </row>
    <row r="290" spans="1:23" x14ac:dyDescent="0.25">
      <c r="A290" s="3">
        <v>280</v>
      </c>
      <c r="B290" s="1">
        <f t="shared" si="76"/>
        <v>-63337.294567331781</v>
      </c>
      <c r="C290" s="1">
        <f t="shared" si="64"/>
        <v>-65.44853771957618</v>
      </c>
      <c r="D290" s="1">
        <f t="shared" si="67"/>
        <v>700679.30672340514</v>
      </c>
      <c r="E290" s="1">
        <f t="shared" si="68"/>
        <v>794923.21422478452</v>
      </c>
      <c r="G290" s="3">
        <v>280</v>
      </c>
      <c r="H290" s="1">
        <f t="shared" si="77"/>
        <v>-55111.111111113118</v>
      </c>
      <c r="I290" s="1">
        <f t="shared" si="69"/>
        <v>-56.948148148150217</v>
      </c>
      <c r="J290" s="1">
        <f t="shared" si="70"/>
        <v>700679.30672340514</v>
      </c>
      <c r="K290" s="1">
        <f t="shared" si="71"/>
        <v>762782.57145584573</v>
      </c>
      <c r="M290" s="3">
        <v>280</v>
      </c>
      <c r="N290" s="1">
        <f t="shared" si="78"/>
        <v>-178751.48546274987</v>
      </c>
      <c r="O290" s="1">
        <f t="shared" si="65"/>
        <v>-210.54320164484153</v>
      </c>
      <c r="P290" s="1">
        <f t="shared" si="72"/>
        <v>700679.30672340514</v>
      </c>
      <c r="Q290" s="1">
        <f t="shared" si="73"/>
        <v>1026546.1629740361</v>
      </c>
      <c r="S290" s="3">
        <v>280</v>
      </c>
      <c r="T290" s="1">
        <f t="shared" si="79"/>
        <v>-175666.66666666395</v>
      </c>
      <c r="U290" s="1">
        <f t="shared" si="66"/>
        <v>-207.35555555555274</v>
      </c>
      <c r="V290" s="1">
        <f t="shared" si="74"/>
        <v>700679.30672340514</v>
      </c>
      <c r="W290" s="1">
        <f t="shared" si="75"/>
        <v>1014493.4219356795</v>
      </c>
    </row>
    <row r="291" spans="1:23" x14ac:dyDescent="0.25">
      <c r="A291" s="3">
        <v>281</v>
      </c>
      <c r="B291" s="1">
        <f t="shared" si="76"/>
        <v>-62577.443087498898</v>
      </c>
      <c r="C291" s="1">
        <f t="shared" si="64"/>
        <v>-64.66335785708219</v>
      </c>
      <c r="D291" s="1">
        <f t="shared" si="67"/>
        <v>702722.95470134844</v>
      </c>
      <c r="E291" s="1">
        <f t="shared" si="68"/>
        <v>800234.96629021002</v>
      </c>
      <c r="G291" s="3">
        <v>281</v>
      </c>
      <c r="H291" s="1">
        <f t="shared" si="77"/>
        <v>-54422.222222224227</v>
      </c>
      <c r="I291" s="1">
        <f t="shared" si="69"/>
        <v>-56.23629629629837</v>
      </c>
      <c r="J291" s="1">
        <f t="shared" si="70"/>
        <v>702722.95470134844</v>
      </c>
      <c r="K291" s="1">
        <f t="shared" si="71"/>
        <v>767987.01127081958</v>
      </c>
      <c r="M291" s="3">
        <v>281</v>
      </c>
      <c r="N291" s="1">
        <f t="shared" si="78"/>
        <v>-178466.54115781255</v>
      </c>
      <c r="O291" s="1">
        <f t="shared" si="65"/>
        <v>-210.2487591964063</v>
      </c>
      <c r="P291" s="1">
        <f t="shared" si="72"/>
        <v>702722.95470134844</v>
      </c>
      <c r="Q291" s="1">
        <f t="shared" si="73"/>
        <v>1033538.8614181358</v>
      </c>
      <c r="S291" s="3">
        <v>281</v>
      </c>
      <c r="T291" s="1">
        <f t="shared" si="79"/>
        <v>-175408.33333333061</v>
      </c>
      <c r="U291" s="1">
        <f t="shared" si="66"/>
        <v>-207.08861111110829</v>
      </c>
      <c r="V291" s="1">
        <f t="shared" si="74"/>
        <v>702722.95470134844</v>
      </c>
      <c r="W291" s="1">
        <f t="shared" si="75"/>
        <v>1021445.8782858598</v>
      </c>
    </row>
    <row r="292" spans="1:23" x14ac:dyDescent="0.25">
      <c r="A292" s="3">
        <v>282</v>
      </c>
      <c r="B292" s="1">
        <f t="shared" si="76"/>
        <v>-61816.806427803524</v>
      </c>
      <c r="C292" s="1">
        <f t="shared" si="64"/>
        <v>-63.877366642063635</v>
      </c>
      <c r="D292" s="1">
        <f t="shared" si="67"/>
        <v>704772.56331922743</v>
      </c>
      <c r="E292" s="1">
        <f t="shared" si="68"/>
        <v>805577.70357601717</v>
      </c>
      <c r="G292" s="3">
        <v>282</v>
      </c>
      <c r="H292" s="1">
        <f t="shared" si="77"/>
        <v>-53733.333333335337</v>
      </c>
      <c r="I292" s="1">
        <f t="shared" si="69"/>
        <v>-55.524444444446516</v>
      </c>
      <c r="J292" s="1">
        <f t="shared" si="70"/>
        <v>704772.56331922743</v>
      </c>
      <c r="K292" s="1">
        <f t="shared" si="71"/>
        <v>773222.52216989943</v>
      </c>
      <c r="M292" s="3">
        <v>282</v>
      </c>
      <c r="N292" s="1">
        <f t="shared" si="78"/>
        <v>-178181.30241042678</v>
      </c>
      <c r="O292" s="1">
        <f t="shared" si="65"/>
        <v>-209.95401249077435</v>
      </c>
      <c r="P292" s="1">
        <f t="shared" si="72"/>
        <v>704772.56331922743</v>
      </c>
      <c r="Q292" s="1">
        <f t="shared" si="73"/>
        <v>1040572.3506031595</v>
      </c>
      <c r="S292" s="3">
        <v>282</v>
      </c>
      <c r="T292" s="1">
        <f t="shared" si="79"/>
        <v>-175149.99999999726</v>
      </c>
      <c r="U292" s="1">
        <f t="shared" si="66"/>
        <v>-206.82166666666384</v>
      </c>
      <c r="V292" s="1">
        <f t="shared" si="74"/>
        <v>704772.56331922743</v>
      </c>
      <c r="W292" s="1">
        <f t="shared" si="75"/>
        <v>1028439.1575758606</v>
      </c>
    </row>
    <row r="293" spans="1:23" x14ac:dyDescent="0.25">
      <c r="A293" s="3">
        <v>283</v>
      </c>
      <c r="B293" s="1">
        <f t="shared" si="76"/>
        <v>-61055.383776893126</v>
      </c>
      <c r="C293" s="1">
        <f t="shared" si="64"/>
        <v>-63.090563236122897</v>
      </c>
      <c r="D293" s="1">
        <f t="shared" si="67"/>
        <v>706828.14996224188</v>
      </c>
      <c r="E293" s="1">
        <f t="shared" si="68"/>
        <v>810951.60682932485</v>
      </c>
      <c r="G293" s="3">
        <v>283</v>
      </c>
      <c r="H293" s="1">
        <f t="shared" si="77"/>
        <v>-53044.444444446446</v>
      </c>
      <c r="I293" s="1">
        <f t="shared" si="69"/>
        <v>-54.812592592594655</v>
      </c>
      <c r="J293" s="1">
        <f t="shared" si="70"/>
        <v>706828.14996224188</v>
      </c>
      <c r="K293" s="1">
        <f t="shared" si="71"/>
        <v>778489.28540107573</v>
      </c>
      <c r="M293" s="3">
        <v>283</v>
      </c>
      <c r="N293" s="1">
        <f t="shared" si="78"/>
        <v>-177895.76891633539</v>
      </c>
      <c r="O293" s="1">
        <f t="shared" si="65"/>
        <v>-209.65896121354658</v>
      </c>
      <c r="P293" s="1">
        <f t="shared" si="72"/>
        <v>706828.14996224188</v>
      </c>
      <c r="Q293" s="1">
        <f t="shared" si="73"/>
        <v>1047646.8684750958</v>
      </c>
      <c r="S293" s="3">
        <v>283</v>
      </c>
      <c r="T293" s="1">
        <f t="shared" si="79"/>
        <v>-174891.66666666392</v>
      </c>
      <c r="U293" s="1">
        <f t="shared" si="66"/>
        <v>-206.5547222222194</v>
      </c>
      <c r="V293" s="1">
        <f t="shared" si="74"/>
        <v>706828.14996224188</v>
      </c>
      <c r="W293" s="1">
        <f t="shared" si="75"/>
        <v>1035473.4979394976</v>
      </c>
    </row>
    <row r="294" spans="1:23" x14ac:dyDescent="0.25">
      <c r="A294" s="3">
        <v>284</v>
      </c>
      <c r="B294" s="1">
        <f t="shared" si="76"/>
        <v>-60293.174322576793</v>
      </c>
      <c r="C294" s="1">
        <f t="shared" si="64"/>
        <v>-62.302946799996022</v>
      </c>
      <c r="D294" s="1">
        <f t="shared" si="67"/>
        <v>708889.73206629837</v>
      </c>
      <c r="E294" s="1">
        <f t="shared" si="68"/>
        <v>816356.85785161017</v>
      </c>
      <c r="G294" s="3">
        <v>284</v>
      </c>
      <c r="H294" s="1">
        <f t="shared" si="77"/>
        <v>-52355.555555557556</v>
      </c>
      <c r="I294" s="1">
        <f t="shared" si="69"/>
        <v>-54.1007407407428</v>
      </c>
      <c r="J294" s="1">
        <f t="shared" si="70"/>
        <v>708889.73206629837</v>
      </c>
      <c r="K294" s="1">
        <f t="shared" si="71"/>
        <v>783787.48326961906</v>
      </c>
      <c r="M294" s="3">
        <v>284</v>
      </c>
      <c r="N294" s="1">
        <f t="shared" si="78"/>
        <v>-177609.94037096677</v>
      </c>
      <c r="O294" s="1">
        <f t="shared" si="65"/>
        <v>-209.36360504999899</v>
      </c>
      <c r="P294" s="1">
        <f t="shared" si="72"/>
        <v>708889.73206629837</v>
      </c>
      <c r="Q294" s="1">
        <f t="shared" si="73"/>
        <v>1054762.6543679517</v>
      </c>
      <c r="S294" s="3">
        <v>284</v>
      </c>
      <c r="T294" s="1">
        <f t="shared" si="79"/>
        <v>-174633.33333333058</v>
      </c>
      <c r="U294" s="1">
        <f t="shared" si="66"/>
        <v>-206.28777777777492</v>
      </c>
      <c r="V294" s="1">
        <f t="shared" si="74"/>
        <v>708889.73206629837</v>
      </c>
      <c r="W294" s="1">
        <f t="shared" si="75"/>
        <v>1042549.1388997003</v>
      </c>
    </row>
    <row r="295" spans="1:23" x14ac:dyDescent="0.25">
      <c r="A295" s="3">
        <v>285</v>
      </c>
      <c r="B295" s="1">
        <f t="shared" si="76"/>
        <v>-59530.177251824331</v>
      </c>
      <c r="C295" s="1">
        <f t="shared" si="64"/>
        <v>-61.51451649355181</v>
      </c>
      <c r="D295" s="1">
        <f t="shared" si="67"/>
        <v>710957.32711815846</v>
      </c>
      <c r="E295" s="1">
        <f t="shared" si="68"/>
        <v>821793.63950485876</v>
      </c>
      <c r="G295" s="3">
        <v>285</v>
      </c>
      <c r="H295" s="1">
        <f t="shared" si="77"/>
        <v>-51666.666666668665</v>
      </c>
      <c r="I295" s="1">
        <f t="shared" si="69"/>
        <v>-53.388888888890953</v>
      </c>
      <c r="J295" s="1">
        <f t="shared" si="70"/>
        <v>710957.32711815846</v>
      </c>
      <c r="K295" s="1">
        <f t="shared" si="71"/>
        <v>789117.29914424743</v>
      </c>
      <c r="M295" s="3">
        <v>285</v>
      </c>
      <c r="N295" s="1">
        <f t="shared" si="78"/>
        <v>-177323.81646943459</v>
      </c>
      <c r="O295" s="1">
        <f t="shared" si="65"/>
        <v>-209.06794368508241</v>
      </c>
      <c r="P295" s="1">
        <f t="shared" si="72"/>
        <v>710957.32711815846</v>
      </c>
      <c r="Q295" s="1">
        <f t="shared" si="73"/>
        <v>1061919.9490118492</v>
      </c>
      <c r="S295" s="3">
        <v>285</v>
      </c>
      <c r="T295" s="1">
        <f t="shared" si="79"/>
        <v>-174374.99999999724</v>
      </c>
      <c r="U295" s="1">
        <f t="shared" si="66"/>
        <v>-206.02083333333047</v>
      </c>
      <c r="V295" s="1">
        <f t="shared" si="74"/>
        <v>710957.32711815846</v>
      </c>
      <c r="W295" s="1">
        <f t="shared" si="75"/>
        <v>1049666.3213766154</v>
      </c>
    </row>
    <row r="296" spans="1:23" x14ac:dyDescent="0.25">
      <c r="A296" s="3">
        <v>286</v>
      </c>
      <c r="B296" s="1">
        <f t="shared" si="76"/>
        <v>-58766.391750765426</v>
      </c>
      <c r="C296" s="1">
        <f t="shared" si="64"/>
        <v>-60.72527147579094</v>
      </c>
      <c r="D296" s="1">
        <f t="shared" si="67"/>
        <v>713030.95265558641</v>
      </c>
      <c r="E296" s="1">
        <f t="shared" si="68"/>
        <v>827262.13571775134</v>
      </c>
      <c r="G296" s="3">
        <v>286</v>
      </c>
      <c r="H296" s="1">
        <f t="shared" si="77"/>
        <v>-50977.777777779775</v>
      </c>
      <c r="I296" s="1">
        <f t="shared" si="69"/>
        <v>-52.677037037039099</v>
      </c>
      <c r="J296" s="1">
        <f t="shared" si="70"/>
        <v>713030.95265558641</v>
      </c>
      <c r="K296" s="1">
        <f t="shared" si="71"/>
        <v>794478.91746332962</v>
      </c>
      <c r="M296" s="3">
        <v>286</v>
      </c>
      <c r="N296" s="1">
        <f t="shared" si="78"/>
        <v>-177037.3969065375</v>
      </c>
      <c r="O296" s="1">
        <f t="shared" si="65"/>
        <v>-208.77197680342209</v>
      </c>
      <c r="P296" s="1">
        <f t="shared" si="72"/>
        <v>713030.95265558641</v>
      </c>
      <c r="Q296" s="1">
        <f t="shared" si="73"/>
        <v>1069118.9945411696</v>
      </c>
      <c r="S296" s="3">
        <v>286</v>
      </c>
      <c r="T296" s="1">
        <f t="shared" si="79"/>
        <v>-174116.66666666389</v>
      </c>
      <c r="U296" s="1">
        <f t="shared" si="66"/>
        <v>-205.75388888888602</v>
      </c>
      <c r="V296" s="1">
        <f t="shared" si="74"/>
        <v>713030.95265558641</v>
      </c>
      <c r="W296" s="1">
        <f t="shared" si="75"/>
        <v>1056825.2876957569</v>
      </c>
    </row>
    <row r="297" spans="1:23" x14ac:dyDescent="0.25">
      <c r="A297" s="3">
        <v>287</v>
      </c>
      <c r="B297" s="1">
        <f t="shared" si="76"/>
        <v>-58001.817004688761</v>
      </c>
      <c r="C297" s="1">
        <f t="shared" si="64"/>
        <v>-59.935210904845057</v>
      </c>
      <c r="D297" s="1">
        <f t="shared" si="67"/>
        <v>715110.62626749859</v>
      </c>
      <c r="E297" s="1">
        <f t="shared" si="68"/>
        <v>832762.53149188578</v>
      </c>
      <c r="G297" s="3">
        <v>287</v>
      </c>
      <c r="H297" s="1">
        <f t="shared" si="77"/>
        <v>-50288.888888890884</v>
      </c>
      <c r="I297" s="1">
        <f t="shared" si="69"/>
        <v>-51.965185185187245</v>
      </c>
      <c r="J297" s="1">
        <f t="shared" si="70"/>
        <v>715110.62626749859</v>
      </c>
      <c r="K297" s="1">
        <f t="shared" si="71"/>
        <v>799872.52374112501</v>
      </c>
      <c r="M297" s="3">
        <v>287</v>
      </c>
      <c r="N297" s="1">
        <f t="shared" si="78"/>
        <v>-176750.68137675876</v>
      </c>
      <c r="O297" s="1">
        <f t="shared" si="65"/>
        <v>-208.47570408931739</v>
      </c>
      <c r="P297" s="1">
        <f t="shared" si="72"/>
        <v>715110.62626749859</v>
      </c>
      <c r="Q297" s="1">
        <f t="shared" si="73"/>
        <v>1076360.0345027442</v>
      </c>
      <c r="S297" s="3">
        <v>287</v>
      </c>
      <c r="T297" s="1">
        <f t="shared" si="79"/>
        <v>-173858.33333333055</v>
      </c>
      <c r="U297" s="1">
        <f t="shared" si="66"/>
        <v>-205.48694444444158</v>
      </c>
      <c r="V297" s="1">
        <f t="shared" si="74"/>
        <v>715110.62626749859</v>
      </c>
      <c r="W297" s="1">
        <f t="shared" si="75"/>
        <v>1064026.2815962045</v>
      </c>
    </row>
    <row r="298" spans="1:23" x14ac:dyDescent="0.25">
      <c r="A298" s="3">
        <v>288</v>
      </c>
      <c r="B298" s="1">
        <f t="shared" si="76"/>
        <v>-57236.452198041152</v>
      </c>
      <c r="C298" s="1">
        <f t="shared" si="64"/>
        <v>-59.144333937975858</v>
      </c>
      <c r="D298" s="1">
        <f t="shared" si="67"/>
        <v>717196.36559411208</v>
      </c>
      <c r="E298" s="1">
        <f t="shared" si="68"/>
        <v>838295.01290803601</v>
      </c>
      <c r="G298" s="3">
        <v>288</v>
      </c>
      <c r="H298" s="1">
        <f t="shared" si="77"/>
        <v>-49600.000000001994</v>
      </c>
      <c r="I298" s="1">
        <f t="shared" si="69"/>
        <v>-51.253333333335398</v>
      </c>
      <c r="J298" s="1">
        <f t="shared" si="70"/>
        <v>717196.36559411208</v>
      </c>
      <c r="K298" s="1">
        <f t="shared" si="71"/>
        <v>805298.30457405944</v>
      </c>
      <c r="M298" s="3">
        <v>288</v>
      </c>
      <c r="N298" s="1">
        <f t="shared" si="78"/>
        <v>-176463.66957426592</v>
      </c>
      <c r="O298" s="1">
        <f t="shared" si="65"/>
        <v>-208.17912522674146</v>
      </c>
      <c r="P298" s="1">
        <f t="shared" si="72"/>
        <v>717196.36559411208</v>
      </c>
      <c r="Q298" s="1">
        <f t="shared" si="73"/>
        <v>1083643.3138640947</v>
      </c>
      <c r="S298" s="3">
        <v>288</v>
      </c>
      <c r="T298" s="1">
        <f t="shared" si="79"/>
        <v>-173599.99999999721</v>
      </c>
      <c r="U298" s="1">
        <f t="shared" si="66"/>
        <v>-205.2199999999971</v>
      </c>
      <c r="V298" s="1">
        <f t="shared" si="74"/>
        <v>717196.36559411208</v>
      </c>
      <c r="W298" s="1">
        <f t="shared" si="75"/>
        <v>1071269.5482388493</v>
      </c>
    </row>
    <row r="299" spans="1:23" x14ac:dyDescent="0.25">
      <c r="A299" s="3">
        <v>289</v>
      </c>
      <c r="B299" s="1">
        <f t="shared" si="76"/>
        <v>-56470.296514426671</v>
      </c>
      <c r="C299" s="1">
        <f t="shared" si="64"/>
        <v>-58.352639731574222</v>
      </c>
      <c r="D299" s="1">
        <f t="shared" si="67"/>
        <v>719288.18832709489</v>
      </c>
      <c r="E299" s="1">
        <f t="shared" si="68"/>
        <v>843859.7671324471</v>
      </c>
      <c r="G299" s="3">
        <v>289</v>
      </c>
      <c r="H299" s="1">
        <f t="shared" si="77"/>
        <v>-48911.111111113103</v>
      </c>
      <c r="I299" s="1">
        <f t="shared" si="69"/>
        <v>-50.541481481483537</v>
      </c>
      <c r="J299" s="1">
        <f t="shared" si="70"/>
        <v>719288.18832709489</v>
      </c>
      <c r="K299" s="1">
        <f t="shared" si="71"/>
        <v>810756.4476470378</v>
      </c>
      <c r="M299" s="3">
        <v>289</v>
      </c>
      <c r="N299" s="1">
        <f t="shared" si="78"/>
        <v>-176176.3611929105</v>
      </c>
      <c r="O299" s="1">
        <f t="shared" si="65"/>
        <v>-207.88223989934085</v>
      </c>
      <c r="P299" s="1">
        <f t="shared" si="72"/>
        <v>719288.18832709489</v>
      </c>
      <c r="Q299" s="1">
        <f t="shared" si="73"/>
        <v>1090969.0790217198</v>
      </c>
      <c r="S299" s="3">
        <v>289</v>
      </c>
      <c r="T299" s="1">
        <f t="shared" si="79"/>
        <v>-173341.66666666386</v>
      </c>
      <c r="U299" s="1">
        <f t="shared" si="66"/>
        <v>-204.95305555555265</v>
      </c>
      <c r="V299" s="1">
        <f t="shared" si="74"/>
        <v>719288.18832709489</v>
      </c>
      <c r="W299" s="1">
        <f t="shared" si="75"/>
        <v>1078555.3342146871</v>
      </c>
    </row>
    <row r="300" spans="1:23" x14ac:dyDescent="0.25">
      <c r="A300" s="3">
        <v>290</v>
      </c>
      <c r="B300" s="1">
        <f t="shared" si="76"/>
        <v>-55703.349136605786</v>
      </c>
      <c r="C300" s="1">
        <f t="shared" si="64"/>
        <v>-57.560127441159317</v>
      </c>
      <c r="D300" s="1">
        <f t="shared" si="67"/>
        <v>721386.11220971565</v>
      </c>
      <c r="E300" s="1">
        <f t="shared" si="68"/>
        <v>849456.98242316733</v>
      </c>
      <c r="G300" s="3">
        <v>290</v>
      </c>
      <c r="H300" s="1">
        <f t="shared" si="77"/>
        <v>-48222.222222224213</v>
      </c>
      <c r="I300" s="1">
        <f t="shared" si="69"/>
        <v>-49.829629629631683</v>
      </c>
      <c r="J300" s="1">
        <f t="shared" si="70"/>
        <v>721386.11220971565</v>
      </c>
      <c r="K300" s="1">
        <f t="shared" si="71"/>
        <v>816247.1417397937</v>
      </c>
      <c r="M300" s="3">
        <v>290</v>
      </c>
      <c r="N300" s="1">
        <f t="shared" si="78"/>
        <v>-175888.75592622766</v>
      </c>
      <c r="O300" s="1">
        <f t="shared" si="65"/>
        <v>-207.58504779043525</v>
      </c>
      <c r="P300" s="1">
        <f t="shared" si="72"/>
        <v>721386.11220971565</v>
      </c>
      <c r="Q300" s="1">
        <f t="shared" si="73"/>
        <v>1098337.5778094309</v>
      </c>
      <c r="S300" s="3">
        <v>290</v>
      </c>
      <c r="T300" s="1">
        <f t="shared" si="79"/>
        <v>-173083.33333333052</v>
      </c>
      <c r="U300" s="1">
        <f t="shared" si="66"/>
        <v>-204.6861111111082</v>
      </c>
      <c r="V300" s="1">
        <f t="shared" si="74"/>
        <v>721386.11220971565</v>
      </c>
      <c r="W300" s="1">
        <f t="shared" si="75"/>
        <v>1085883.8875531617</v>
      </c>
    </row>
    <row r="301" spans="1:23" x14ac:dyDescent="0.25">
      <c r="A301" s="3">
        <v>291</v>
      </c>
      <c r="B301" s="1">
        <f t="shared" si="76"/>
        <v>-54935.609246494489</v>
      </c>
      <c r="C301" s="1">
        <f t="shared" si="64"/>
        <v>-56.766796221377632</v>
      </c>
      <c r="D301" s="1">
        <f t="shared" si="67"/>
        <v>723490.15503699402</v>
      </c>
      <c r="E301" s="1">
        <f t="shared" si="68"/>
        <v>855086.84813641675</v>
      </c>
      <c r="G301" s="3">
        <v>291</v>
      </c>
      <c r="H301" s="1">
        <f t="shared" si="77"/>
        <v>-47533.333333335322</v>
      </c>
      <c r="I301" s="1">
        <f t="shared" si="69"/>
        <v>-49.117777777779828</v>
      </c>
      <c r="J301" s="1">
        <f t="shared" si="70"/>
        <v>723490.15503699402</v>
      </c>
      <c r="K301" s="1">
        <f t="shared" si="71"/>
        <v>821770.57673327578</v>
      </c>
      <c r="M301" s="3">
        <v>291</v>
      </c>
      <c r="N301" s="1">
        <f t="shared" si="78"/>
        <v>-175600.85346743593</v>
      </c>
      <c r="O301" s="1">
        <f t="shared" si="65"/>
        <v>-207.28754858301713</v>
      </c>
      <c r="P301" s="1">
        <f t="shared" si="72"/>
        <v>723490.15503699402</v>
      </c>
      <c r="Q301" s="1">
        <f t="shared" si="73"/>
        <v>1105749.0595067372</v>
      </c>
      <c r="S301" s="3">
        <v>291</v>
      </c>
      <c r="T301" s="1">
        <f t="shared" si="79"/>
        <v>-172824.99999999718</v>
      </c>
      <c r="U301" s="1">
        <f t="shared" si="66"/>
        <v>-204.41916666666376</v>
      </c>
      <c r="V301" s="1">
        <f t="shared" si="74"/>
        <v>723490.15503699402</v>
      </c>
      <c r="W301" s="1">
        <f t="shared" si="75"/>
        <v>1093255.4577305552</v>
      </c>
    </row>
    <row r="302" spans="1:23" x14ac:dyDescent="0.25">
      <c r="A302" s="3">
        <v>292</v>
      </c>
      <c r="B302" s="1">
        <f t="shared" si="76"/>
        <v>-54167.076025163406</v>
      </c>
      <c r="C302" s="1">
        <f t="shared" si="64"/>
        <v>-55.972645226002186</v>
      </c>
      <c r="D302" s="1">
        <f t="shared" si="67"/>
        <v>725600.33465585194</v>
      </c>
      <c r="E302" s="1">
        <f t="shared" si="68"/>
        <v>860749.55473299348</v>
      </c>
      <c r="G302" s="3">
        <v>292</v>
      </c>
      <c r="H302" s="1">
        <f t="shared" si="77"/>
        <v>-46844.444444446432</v>
      </c>
      <c r="I302" s="1">
        <f t="shared" si="69"/>
        <v>-48.405925925927981</v>
      </c>
      <c r="J302" s="1">
        <f t="shared" si="70"/>
        <v>725600.33465585194</v>
      </c>
      <c r="K302" s="1">
        <f t="shared" si="71"/>
        <v>827326.94361607172</v>
      </c>
      <c r="M302" s="3">
        <v>292</v>
      </c>
      <c r="N302" s="1">
        <f t="shared" si="78"/>
        <v>-175312.65350943679</v>
      </c>
      <c r="O302" s="1">
        <f t="shared" si="65"/>
        <v>-206.98974195975134</v>
      </c>
      <c r="P302" s="1">
        <f t="shared" si="72"/>
        <v>725600.33465585194</v>
      </c>
      <c r="Q302" s="1">
        <f t="shared" si="73"/>
        <v>1113203.7748472777</v>
      </c>
      <c r="S302" s="3">
        <v>292</v>
      </c>
      <c r="T302" s="1">
        <f t="shared" si="79"/>
        <v>-172566.66666666383</v>
      </c>
      <c r="U302" s="1">
        <f t="shared" si="66"/>
        <v>-204.15222222221928</v>
      </c>
      <c r="V302" s="1">
        <f t="shared" si="74"/>
        <v>725600.33465585194</v>
      </c>
      <c r="W302" s="1">
        <f t="shared" si="75"/>
        <v>1100670.2956784281</v>
      </c>
    </row>
    <row r="303" spans="1:23" x14ac:dyDescent="0.25">
      <c r="A303" s="3">
        <v>293</v>
      </c>
      <c r="B303" s="1">
        <f t="shared" si="76"/>
        <v>-53397.748652836948</v>
      </c>
      <c r="C303" s="1">
        <f t="shared" si="64"/>
        <v>-55.177673607931517</v>
      </c>
      <c r="D303" s="1">
        <f t="shared" si="67"/>
        <v>727716.66896526481</v>
      </c>
      <c r="E303" s="1">
        <f t="shared" si="68"/>
        <v>866445.29378471687</v>
      </c>
      <c r="G303" s="3">
        <v>293</v>
      </c>
      <c r="H303" s="1">
        <f t="shared" si="77"/>
        <v>-46155.555555557541</v>
      </c>
      <c r="I303" s="1">
        <f t="shared" si="69"/>
        <v>-47.694074074076127</v>
      </c>
      <c r="J303" s="1">
        <f t="shared" si="70"/>
        <v>727716.66896526481</v>
      </c>
      <c r="K303" s="1">
        <f t="shared" si="71"/>
        <v>832916.43449086929</v>
      </c>
      <c r="M303" s="3">
        <v>293</v>
      </c>
      <c r="N303" s="1">
        <f t="shared" si="78"/>
        <v>-175024.15574481437</v>
      </c>
      <c r="O303" s="1">
        <f t="shared" si="65"/>
        <v>-206.69162760297485</v>
      </c>
      <c r="P303" s="1">
        <f t="shared" si="72"/>
        <v>727716.66896526481</v>
      </c>
      <c r="Q303" s="1">
        <f t="shared" si="73"/>
        <v>1120701.9760273045</v>
      </c>
      <c r="S303" s="3">
        <v>293</v>
      </c>
      <c r="T303" s="1">
        <f t="shared" si="79"/>
        <v>-172308.33333333049</v>
      </c>
      <c r="U303" s="1">
        <f t="shared" si="66"/>
        <v>-203.88527777777483</v>
      </c>
      <c r="V303" s="1">
        <f t="shared" si="74"/>
        <v>727716.66896526481</v>
      </c>
      <c r="W303" s="1">
        <f t="shared" si="75"/>
        <v>1108128.6537921082</v>
      </c>
    </row>
    <row r="304" spans="1:23" x14ac:dyDescent="0.25">
      <c r="A304" s="3">
        <v>294</v>
      </c>
      <c r="B304" s="1">
        <f t="shared" si="76"/>
        <v>-52627.626308892424</v>
      </c>
      <c r="C304" s="1">
        <f t="shared" si="64"/>
        <v>-54.381880519188833</v>
      </c>
      <c r="D304" s="1">
        <f t="shared" si="67"/>
        <v>729839.17591641354</v>
      </c>
      <c r="E304" s="1">
        <f t="shared" si="68"/>
        <v>872174.25798090862</v>
      </c>
      <c r="G304" s="3">
        <v>294</v>
      </c>
      <c r="H304" s="1">
        <f t="shared" si="77"/>
        <v>-45466.666666668651</v>
      </c>
      <c r="I304" s="1">
        <f t="shared" si="69"/>
        <v>-46.982222222224273</v>
      </c>
      <c r="J304" s="1">
        <f t="shared" si="70"/>
        <v>729839.17591641354</v>
      </c>
      <c r="K304" s="1">
        <f t="shared" si="71"/>
        <v>838539.24258095492</v>
      </c>
      <c r="M304" s="3">
        <v>294</v>
      </c>
      <c r="N304" s="1">
        <f t="shared" si="78"/>
        <v>-174735.35986583517</v>
      </c>
      <c r="O304" s="1">
        <f t="shared" si="65"/>
        <v>-206.39320519469635</v>
      </c>
      <c r="P304" s="1">
        <f t="shared" si="72"/>
        <v>729839.17591641354</v>
      </c>
      <c r="Q304" s="1">
        <f t="shared" si="73"/>
        <v>1128243.916714215</v>
      </c>
      <c r="S304" s="3">
        <v>294</v>
      </c>
      <c r="T304" s="1">
        <f t="shared" si="79"/>
        <v>-172049.99999999715</v>
      </c>
      <c r="U304" s="1">
        <f t="shared" si="66"/>
        <v>-203.61833333333038</v>
      </c>
      <c r="V304" s="1">
        <f t="shared" si="74"/>
        <v>729839.17591641354</v>
      </c>
      <c r="W304" s="1">
        <f t="shared" si="75"/>
        <v>1115630.785939229</v>
      </c>
    </row>
    <row r="305" spans="1:23" x14ac:dyDescent="0.25">
      <c r="A305" s="3">
        <v>295</v>
      </c>
      <c r="B305" s="1">
        <f t="shared" si="76"/>
        <v>-51856.708171859158</v>
      </c>
      <c r="C305" s="1">
        <f t="shared" si="64"/>
        <v>-53.585265110921135</v>
      </c>
      <c r="D305" s="1">
        <f t="shared" si="67"/>
        <v>731967.87351283641</v>
      </c>
      <c r="E305" s="1">
        <f t="shared" si="68"/>
        <v>877936.64113491145</v>
      </c>
      <c r="G305" s="3">
        <v>295</v>
      </c>
      <c r="H305" s="1">
        <f t="shared" si="77"/>
        <v>-44777.77777777976</v>
      </c>
      <c r="I305" s="1">
        <f t="shared" si="69"/>
        <v>-46.270370370372412</v>
      </c>
      <c r="J305" s="1">
        <f t="shared" si="70"/>
        <v>731967.87351283641</v>
      </c>
      <c r="K305" s="1">
        <f t="shared" si="71"/>
        <v>844195.56223675131</v>
      </c>
      <c r="M305" s="3">
        <v>295</v>
      </c>
      <c r="N305" s="1">
        <f t="shared" si="78"/>
        <v>-174446.26556444771</v>
      </c>
      <c r="O305" s="1">
        <f t="shared" si="65"/>
        <v>-206.09447441659597</v>
      </c>
      <c r="P305" s="1">
        <f t="shared" si="72"/>
        <v>731967.87351283641</v>
      </c>
      <c r="Q305" s="1">
        <f t="shared" si="73"/>
        <v>1135829.8520551324</v>
      </c>
      <c r="S305" s="3">
        <v>295</v>
      </c>
      <c r="T305" s="1">
        <f t="shared" si="79"/>
        <v>-171791.6666666638</v>
      </c>
      <c r="U305" s="1">
        <f t="shared" si="66"/>
        <v>-203.35138888888594</v>
      </c>
      <c r="V305" s="1">
        <f t="shared" si="74"/>
        <v>731967.87351283641</v>
      </c>
      <c r="W305" s="1">
        <f t="shared" si="75"/>
        <v>1123176.947468319</v>
      </c>
    </row>
    <row r="306" spans="1:23" x14ac:dyDescent="0.25">
      <c r="A306" s="3">
        <v>296</v>
      </c>
      <c r="B306" s="1">
        <f t="shared" si="76"/>
        <v>-51084.993419417624</v>
      </c>
      <c r="C306" s="1">
        <f t="shared" si="64"/>
        <v>-52.78782653339821</v>
      </c>
      <c r="D306" s="1">
        <f t="shared" si="67"/>
        <v>734102.77981058217</v>
      </c>
      <c r="E306" s="1">
        <f t="shared" si="68"/>
        <v>883732.63819064596</v>
      </c>
      <c r="G306" s="3">
        <v>296</v>
      </c>
      <c r="H306" s="1">
        <f t="shared" si="77"/>
        <v>-44088.88888889087</v>
      </c>
      <c r="I306" s="1">
        <f t="shared" si="69"/>
        <v>-45.558518518520565</v>
      </c>
      <c r="J306" s="1">
        <f t="shared" si="70"/>
        <v>734102.77981058217</v>
      </c>
      <c r="K306" s="1">
        <f t="shared" si="71"/>
        <v>849885.58894239157</v>
      </c>
      <c r="M306" s="3">
        <v>296</v>
      </c>
      <c r="N306" s="1">
        <f t="shared" si="78"/>
        <v>-174156.87253228214</v>
      </c>
      <c r="O306" s="1">
        <f t="shared" si="65"/>
        <v>-205.79543495002488</v>
      </c>
      <c r="P306" s="1">
        <f t="shared" si="72"/>
        <v>734102.77981058217</v>
      </c>
      <c r="Q306" s="1">
        <f t="shared" si="73"/>
        <v>1143460.0386855386</v>
      </c>
      <c r="S306" s="3">
        <v>296</v>
      </c>
      <c r="T306" s="1">
        <f t="shared" si="79"/>
        <v>-171533.33333333046</v>
      </c>
      <c r="U306" s="1">
        <f t="shared" si="66"/>
        <v>-203.08444444444149</v>
      </c>
      <c r="V306" s="1">
        <f t="shared" si="74"/>
        <v>734102.77981058217</v>
      </c>
      <c r="W306" s="1">
        <f t="shared" si="75"/>
        <v>1130767.3952174399</v>
      </c>
    </row>
    <row r="307" spans="1:23" x14ac:dyDescent="0.25">
      <c r="A307" s="3">
        <v>297</v>
      </c>
      <c r="B307" s="1">
        <f t="shared" si="76"/>
        <v>-50312.481228398567</v>
      </c>
      <c r="C307" s="1">
        <f t="shared" si="64"/>
        <v>-51.989563936011848</v>
      </c>
      <c r="D307" s="1">
        <f t="shared" si="67"/>
        <v>736243.912918363</v>
      </c>
      <c r="E307" s="1">
        <f t="shared" si="68"/>
        <v>889562.44522920565</v>
      </c>
      <c r="G307" s="3">
        <v>297</v>
      </c>
      <c r="H307" s="1">
        <f t="shared" si="77"/>
        <v>-43400.000000001979</v>
      </c>
      <c r="I307" s="1">
        <f t="shared" si="69"/>
        <v>-44.84666666666871</v>
      </c>
      <c r="J307" s="1">
        <f t="shared" si="70"/>
        <v>736243.912918363</v>
      </c>
      <c r="K307" s="1">
        <f t="shared" si="71"/>
        <v>855609.51932233328</v>
      </c>
      <c r="M307" s="3">
        <v>297</v>
      </c>
      <c r="N307" s="1">
        <f t="shared" si="78"/>
        <v>-173867.18046065001</v>
      </c>
      <c r="O307" s="1">
        <f t="shared" si="65"/>
        <v>-205.49608647600502</v>
      </c>
      <c r="P307" s="1">
        <f t="shared" si="72"/>
        <v>736243.912918363</v>
      </c>
      <c r="Q307" s="1">
        <f t="shared" si="73"/>
        <v>1151134.7347379555</v>
      </c>
      <c r="S307" s="3">
        <v>297</v>
      </c>
      <c r="T307" s="1">
        <f t="shared" si="79"/>
        <v>-171274.99999999712</v>
      </c>
      <c r="U307" s="1">
        <f t="shared" si="66"/>
        <v>-202.81749999999701</v>
      </c>
      <c r="V307" s="1">
        <f t="shared" si="74"/>
        <v>736243.912918363</v>
      </c>
      <c r="W307" s="1">
        <f t="shared" si="75"/>
        <v>1138402.3875228751</v>
      </c>
    </row>
    <row r="308" spans="1:23" x14ac:dyDescent="0.25">
      <c r="A308" s="3">
        <v>298</v>
      </c>
      <c r="B308" s="1">
        <f t="shared" si="76"/>
        <v>-49539.17077478212</v>
      </c>
      <c r="C308" s="1">
        <f t="shared" si="64"/>
        <v>-51.190476467274856</v>
      </c>
      <c r="D308" s="1">
        <f t="shared" si="67"/>
        <v>738391.29099770822</v>
      </c>
      <c r="E308" s="1">
        <f t="shared" si="68"/>
        <v>895426.25947549031</v>
      </c>
      <c r="G308" s="3">
        <v>298</v>
      </c>
      <c r="H308" s="1">
        <f t="shared" si="77"/>
        <v>-42711.111111113089</v>
      </c>
      <c r="I308" s="1">
        <f t="shared" si="69"/>
        <v>-44.134814814816856</v>
      </c>
      <c r="J308" s="1">
        <f t="shared" si="70"/>
        <v>738391.29099770822</v>
      </c>
      <c r="K308" s="1">
        <f t="shared" si="71"/>
        <v>861367.55114800995</v>
      </c>
      <c r="M308" s="3">
        <v>298</v>
      </c>
      <c r="N308" s="1">
        <f t="shared" si="78"/>
        <v>-173577.18904054383</v>
      </c>
      <c r="O308" s="1">
        <f t="shared" si="65"/>
        <v>-205.19642867522862</v>
      </c>
      <c r="P308" s="1">
        <f t="shared" si="72"/>
        <v>738391.29099770822</v>
      </c>
      <c r="Q308" s="1">
        <f t="shared" si="73"/>
        <v>1158854.1998506782</v>
      </c>
      <c r="S308" s="3">
        <v>298</v>
      </c>
      <c r="T308" s="1">
        <f t="shared" si="79"/>
        <v>-171016.66666666378</v>
      </c>
      <c r="U308" s="1">
        <f t="shared" si="66"/>
        <v>-202.55055555555256</v>
      </c>
      <c r="V308" s="1">
        <f t="shared" si="74"/>
        <v>738391.29099770822</v>
      </c>
      <c r="W308" s="1">
        <f t="shared" si="75"/>
        <v>1146082.1842278696</v>
      </c>
    </row>
    <row r="309" spans="1:23" x14ac:dyDescent="0.25">
      <c r="A309" s="3">
        <v>299</v>
      </c>
      <c r="B309" s="1">
        <f t="shared" si="76"/>
        <v>-48765.061233696935</v>
      </c>
      <c r="C309" s="1">
        <f t="shared" si="64"/>
        <v>-50.39056327482016</v>
      </c>
      <c r="D309" s="1">
        <f t="shared" si="67"/>
        <v>740544.93226311821</v>
      </c>
      <c r="E309" s="1">
        <f t="shared" si="68"/>
        <v>901324.2793048782</v>
      </c>
      <c r="G309" s="3">
        <v>299</v>
      </c>
      <c r="H309" s="1">
        <f t="shared" si="77"/>
        <v>-42022.222222224198</v>
      </c>
      <c r="I309" s="1">
        <f t="shared" si="69"/>
        <v>-43.422962962965009</v>
      </c>
      <c r="J309" s="1">
        <f t="shared" si="70"/>
        <v>740544.93226311821</v>
      </c>
      <c r="K309" s="1">
        <f t="shared" si="71"/>
        <v>867159.88334452151</v>
      </c>
      <c r="M309" s="3">
        <v>299</v>
      </c>
      <c r="N309" s="1">
        <f t="shared" si="78"/>
        <v>-173286.8979626369</v>
      </c>
      <c r="O309" s="1">
        <f t="shared" si="65"/>
        <v>-204.89646122805812</v>
      </c>
      <c r="P309" s="1">
        <f t="shared" si="72"/>
        <v>740544.93226311821</v>
      </c>
      <c r="Q309" s="1">
        <f t="shared" si="73"/>
        <v>1166618.6951765583</v>
      </c>
      <c r="S309" s="3">
        <v>299</v>
      </c>
      <c r="T309" s="1">
        <f t="shared" si="79"/>
        <v>-170758.33333333043</v>
      </c>
      <c r="U309" s="1">
        <f t="shared" si="66"/>
        <v>-202.28361111110812</v>
      </c>
      <c r="V309" s="1">
        <f t="shared" si="74"/>
        <v>740544.93226311821</v>
      </c>
      <c r="W309" s="1">
        <f t="shared" si="75"/>
        <v>1153807.0466914212</v>
      </c>
    </row>
    <row r="310" spans="1:23" x14ac:dyDescent="0.25">
      <c r="A310" s="3">
        <v>300</v>
      </c>
      <c r="B310" s="1">
        <f t="shared" si="76"/>
        <v>-47990.151779419299</v>
      </c>
      <c r="C310" s="1">
        <f t="shared" si="64"/>
        <v>-49.589823505399941</v>
      </c>
      <c r="D310" s="1">
        <f t="shared" si="67"/>
        <v>742704.85498221894</v>
      </c>
      <c r="E310" s="1">
        <f t="shared" si="68"/>
        <v>907256.70424993755</v>
      </c>
      <c r="G310" s="3">
        <v>300</v>
      </c>
      <c r="H310" s="1">
        <f t="shared" si="77"/>
        <v>-41333.333333335308</v>
      </c>
      <c r="I310" s="1">
        <f t="shared" si="69"/>
        <v>-42.711111111113148</v>
      </c>
      <c r="J310" s="1">
        <f t="shared" si="70"/>
        <v>742704.85498221894</v>
      </c>
      <c r="K310" s="1">
        <f t="shared" si="71"/>
        <v>872986.7159973646</v>
      </c>
      <c r="M310" s="3">
        <v>300</v>
      </c>
      <c r="N310" s="1">
        <f t="shared" si="78"/>
        <v>-172996.30691728278</v>
      </c>
      <c r="O310" s="1">
        <f t="shared" si="65"/>
        <v>-204.59618381452555</v>
      </c>
      <c r="P310" s="1">
        <f t="shared" si="72"/>
        <v>742704.85498221894</v>
      </c>
      <c r="Q310" s="1">
        <f t="shared" si="73"/>
        <v>1174428.4833918395</v>
      </c>
      <c r="S310" s="3">
        <v>300</v>
      </c>
      <c r="T310" s="1">
        <f t="shared" si="79"/>
        <v>-170499.99999999709</v>
      </c>
      <c r="U310" s="1">
        <f t="shared" si="66"/>
        <v>-202.01666666666367</v>
      </c>
      <c r="V310" s="1">
        <f t="shared" si="74"/>
        <v>742704.85498221894</v>
      </c>
      <c r="W310" s="1">
        <f t="shared" si="75"/>
        <v>1161577.2377971213</v>
      </c>
    </row>
    <row r="311" spans="1:23" x14ac:dyDescent="0.25">
      <c r="A311" s="3">
        <v>301</v>
      </c>
      <c r="B311" s="1">
        <f t="shared" si="76"/>
        <v>-47214.441585372238</v>
      </c>
      <c r="C311" s="1">
        <f t="shared" si="64"/>
        <v>-48.788256304884641</v>
      </c>
      <c r="D311" s="1">
        <f t="shared" si="67"/>
        <v>744871.07747591706</v>
      </c>
      <c r="E311" s="1">
        <f t="shared" si="68"/>
        <v>913223.73500717641</v>
      </c>
      <c r="G311" s="3">
        <v>301</v>
      </c>
      <c r="H311" s="1">
        <f t="shared" si="77"/>
        <v>-40644.444444446417</v>
      </c>
      <c r="I311" s="1">
        <f t="shared" si="69"/>
        <v>-41.999259259261301</v>
      </c>
      <c r="J311" s="1">
        <f t="shared" si="70"/>
        <v>744871.07747591706</v>
      </c>
      <c r="K311" s="1">
        <f t="shared" si="71"/>
        <v>878848.25035920111</v>
      </c>
      <c r="M311" s="3">
        <v>301</v>
      </c>
      <c r="N311" s="1">
        <f t="shared" si="78"/>
        <v>-172705.41559451513</v>
      </c>
      <c r="O311" s="1">
        <f t="shared" si="65"/>
        <v>-204.29559611433228</v>
      </c>
      <c r="P311" s="1">
        <f t="shared" si="72"/>
        <v>744871.07747591706</v>
      </c>
      <c r="Q311" s="1">
        <f t="shared" si="73"/>
        <v>1182283.8287050431</v>
      </c>
      <c r="S311" s="3">
        <v>301</v>
      </c>
      <c r="T311" s="1">
        <f t="shared" si="79"/>
        <v>-170241.66666666375</v>
      </c>
      <c r="U311" s="1">
        <f t="shared" si="66"/>
        <v>-201.74972222221919</v>
      </c>
      <c r="V311" s="1">
        <f t="shared" si="74"/>
        <v>744871.07747591706</v>
      </c>
      <c r="W311" s="1">
        <f t="shared" si="75"/>
        <v>1169393.021962049</v>
      </c>
    </row>
    <row r="312" spans="1:23" x14ac:dyDescent="0.25">
      <c r="A312" s="3">
        <v>302</v>
      </c>
      <c r="B312" s="1">
        <f t="shared" si="76"/>
        <v>-46437.929824124665</v>
      </c>
      <c r="C312" s="1">
        <f t="shared" si="64"/>
        <v>-47.985860818262154</v>
      </c>
      <c r="D312" s="1">
        <f t="shared" si="67"/>
        <v>747043.61811855517</v>
      </c>
      <c r="E312" s="1">
        <f t="shared" si="68"/>
        <v>919225.57344383246</v>
      </c>
      <c r="G312" s="3">
        <v>302</v>
      </c>
      <c r="H312" s="1">
        <f t="shared" si="77"/>
        <v>-39955.555555557527</v>
      </c>
      <c r="I312" s="1">
        <f t="shared" si="69"/>
        <v>-41.287407407409439</v>
      </c>
      <c r="J312" s="1">
        <f t="shared" si="70"/>
        <v>747043.61811855517</v>
      </c>
      <c r="K312" s="1">
        <f t="shared" si="71"/>
        <v>884744.68885666679</v>
      </c>
      <c r="M312" s="3">
        <v>302</v>
      </c>
      <c r="N312" s="1">
        <f t="shared" si="78"/>
        <v>-172414.22368404729</v>
      </c>
      <c r="O312" s="1">
        <f t="shared" si="65"/>
        <v>-203.99469780684888</v>
      </c>
      <c r="P312" s="1">
        <f t="shared" si="72"/>
        <v>747043.61811855517</v>
      </c>
      <c r="Q312" s="1">
        <f t="shared" si="73"/>
        <v>1190184.996865907</v>
      </c>
      <c r="S312" s="3">
        <v>302</v>
      </c>
      <c r="T312" s="1">
        <f t="shared" si="79"/>
        <v>-169983.3333333304</v>
      </c>
      <c r="U312" s="1">
        <f t="shared" si="66"/>
        <v>-201.48277777777474</v>
      </c>
      <c r="V312" s="1">
        <f t="shared" si="74"/>
        <v>747043.61811855517</v>
      </c>
      <c r="W312" s="1">
        <f t="shared" si="75"/>
        <v>1177254.6651457166</v>
      </c>
    </row>
    <row r="313" spans="1:23" x14ac:dyDescent="0.25">
      <c r="A313" s="3">
        <v>303</v>
      </c>
      <c r="B313" s="1">
        <f t="shared" si="76"/>
        <v>-45660.61566739047</v>
      </c>
      <c r="C313" s="1">
        <f t="shared" si="64"/>
        <v>-47.182636189636817</v>
      </c>
      <c r="D313" s="1">
        <f t="shared" si="67"/>
        <v>749222.49533806765</v>
      </c>
      <c r="E313" s="1">
        <f t="shared" si="68"/>
        <v>925262.42260470241</v>
      </c>
      <c r="G313" s="3">
        <v>303</v>
      </c>
      <c r="H313" s="1">
        <f t="shared" si="77"/>
        <v>-39266.666666668636</v>
      </c>
      <c r="I313" s="1">
        <f t="shared" si="69"/>
        <v>-40.575555555557592</v>
      </c>
      <c r="J313" s="1">
        <f t="shared" si="70"/>
        <v>749222.49533806765</v>
      </c>
      <c r="K313" s="1">
        <f t="shared" si="71"/>
        <v>890676.23509721959</v>
      </c>
      <c r="M313" s="3">
        <v>303</v>
      </c>
      <c r="N313" s="1">
        <f t="shared" si="78"/>
        <v>-172122.73087527198</v>
      </c>
      <c r="O313" s="1">
        <f t="shared" si="65"/>
        <v>-203.69348857111439</v>
      </c>
      <c r="P313" s="1">
        <f t="shared" si="72"/>
        <v>749222.49533806765</v>
      </c>
      <c r="Q313" s="1">
        <f t="shared" si="73"/>
        <v>1198132.2551743761</v>
      </c>
      <c r="S313" s="3">
        <v>303</v>
      </c>
      <c r="T313" s="1">
        <f t="shared" si="79"/>
        <v>-169724.99999999706</v>
      </c>
      <c r="U313" s="1">
        <f t="shared" si="66"/>
        <v>-201.21583333333029</v>
      </c>
      <c r="V313" s="1">
        <f t="shared" si="74"/>
        <v>749222.49533806765</v>
      </c>
      <c r="W313" s="1">
        <f t="shared" si="75"/>
        <v>1185162.4348590667</v>
      </c>
    </row>
    <row r="314" spans="1:23" x14ac:dyDescent="0.25">
      <c r="A314" s="3">
        <v>304</v>
      </c>
      <c r="B314" s="1">
        <f t="shared" si="76"/>
        <v>-44882.49828602765</v>
      </c>
      <c r="C314" s="1">
        <f t="shared" si="64"/>
        <v>-46.378581562228568</v>
      </c>
      <c r="D314" s="1">
        <f t="shared" si="67"/>
        <v>751407.72761613701</v>
      </c>
      <c r="E314" s="1">
        <f t="shared" si="68"/>
        <v>931334.48671901075</v>
      </c>
      <c r="G314" s="3">
        <v>304</v>
      </c>
      <c r="H314" s="1">
        <f t="shared" si="77"/>
        <v>-38577.777777779746</v>
      </c>
      <c r="I314" s="1">
        <f t="shared" si="69"/>
        <v>-39.863703703705731</v>
      </c>
      <c r="J314" s="1">
        <f t="shared" si="70"/>
        <v>751407.72761613701</v>
      </c>
      <c r="K314" s="1">
        <f t="shared" si="71"/>
        <v>896643.09387602739</v>
      </c>
      <c r="M314" s="3">
        <v>304</v>
      </c>
      <c r="N314" s="1">
        <f t="shared" si="78"/>
        <v>-171830.93685726094</v>
      </c>
      <c r="O314" s="1">
        <f t="shared" si="65"/>
        <v>-203.39196808583631</v>
      </c>
      <c r="P314" s="1">
        <f t="shared" si="72"/>
        <v>751407.72761613701</v>
      </c>
      <c r="Q314" s="1">
        <f t="shared" si="73"/>
        <v>1206125.8724896444</v>
      </c>
      <c r="S314" s="3">
        <v>304</v>
      </c>
      <c r="T314" s="1">
        <f t="shared" si="79"/>
        <v>-169466.66666666372</v>
      </c>
      <c r="U314" s="1">
        <f t="shared" si="66"/>
        <v>-200.94888888888585</v>
      </c>
      <c r="V314" s="1">
        <f t="shared" si="74"/>
        <v>751407.72761613701</v>
      </c>
      <c r="W314" s="1">
        <f t="shared" si="75"/>
        <v>1193116.6001735225</v>
      </c>
    </row>
    <row r="315" spans="1:23" x14ac:dyDescent="0.25">
      <c r="A315" s="3">
        <v>305</v>
      </c>
      <c r="B315" s="1">
        <f t="shared" si="76"/>
        <v>-44103.576850037418</v>
      </c>
      <c r="C315" s="1">
        <f t="shared" si="64"/>
        <v>-45.573696078371995</v>
      </c>
      <c r="D315" s="1">
        <f t="shared" si="67"/>
        <v>753599.33348835073</v>
      </c>
      <c r="E315" s="1">
        <f t="shared" si="68"/>
        <v>937441.97120731918</v>
      </c>
      <c r="G315" s="3">
        <v>305</v>
      </c>
      <c r="H315" s="1">
        <f t="shared" si="77"/>
        <v>-37888.888888890855</v>
      </c>
      <c r="I315" s="1">
        <f t="shared" si="69"/>
        <v>-39.151851851853884</v>
      </c>
      <c r="J315" s="1">
        <f t="shared" si="70"/>
        <v>753599.33348835073</v>
      </c>
      <c r="K315" s="1">
        <f t="shared" si="71"/>
        <v>902645.47118289687</v>
      </c>
      <c r="M315" s="3">
        <v>305</v>
      </c>
      <c r="N315" s="1">
        <f t="shared" si="78"/>
        <v>-171538.84131876461</v>
      </c>
      <c r="O315" s="1">
        <f t="shared" si="65"/>
        <v>-203.0901360293901</v>
      </c>
      <c r="P315" s="1">
        <f t="shared" si="72"/>
        <v>753599.33348835073</v>
      </c>
      <c r="Q315" s="1">
        <f t="shared" si="73"/>
        <v>1214166.1192392518</v>
      </c>
      <c r="S315" s="3">
        <v>305</v>
      </c>
      <c r="T315" s="1">
        <f t="shared" si="79"/>
        <v>-169208.33333333037</v>
      </c>
      <c r="U315" s="1">
        <f t="shared" si="66"/>
        <v>-200.6819444444414</v>
      </c>
      <c r="V315" s="1">
        <f t="shared" si="74"/>
        <v>753599.33348835073</v>
      </c>
      <c r="W315" s="1">
        <f t="shared" si="75"/>
        <v>1201117.4317300902</v>
      </c>
    </row>
    <row r="316" spans="1:23" x14ac:dyDescent="0.25">
      <c r="A316" s="3">
        <v>306</v>
      </c>
      <c r="B316" s="1">
        <f t="shared" si="76"/>
        <v>-43323.850528563329</v>
      </c>
      <c r="C316" s="1">
        <f t="shared" si="64"/>
        <v>-44.767978879515432</v>
      </c>
      <c r="D316" s="1">
        <f t="shared" si="67"/>
        <v>755797.3315443584</v>
      </c>
      <c r="E316" s="1">
        <f t="shared" si="68"/>
        <v>943585.08268847608</v>
      </c>
      <c r="G316" s="3">
        <v>306</v>
      </c>
      <c r="H316" s="1">
        <f t="shared" si="77"/>
        <v>-37200.000000001965</v>
      </c>
      <c r="I316" s="1">
        <f t="shared" si="69"/>
        <v>-38.44000000000203</v>
      </c>
      <c r="J316" s="1">
        <f t="shared" si="70"/>
        <v>755797.3315443584</v>
      </c>
      <c r="K316" s="1">
        <f t="shared" si="71"/>
        <v>908683.57420924166</v>
      </c>
      <c r="M316" s="3">
        <v>306</v>
      </c>
      <c r="N316" s="1">
        <f t="shared" si="78"/>
        <v>-171246.44394821182</v>
      </c>
      <c r="O316" s="1">
        <f t="shared" si="65"/>
        <v>-202.78799207981888</v>
      </c>
      <c r="P316" s="1">
        <f t="shared" si="72"/>
        <v>755797.3315443584</v>
      </c>
      <c r="Q316" s="1">
        <f t="shared" si="73"/>
        <v>1222253.2674282319</v>
      </c>
      <c r="S316" s="3">
        <v>306</v>
      </c>
      <c r="T316" s="1">
        <f t="shared" si="79"/>
        <v>-168949.99999999703</v>
      </c>
      <c r="U316" s="1">
        <f t="shared" si="66"/>
        <v>-200.41499999999692</v>
      </c>
      <c r="V316" s="1">
        <f t="shared" si="74"/>
        <v>755797.3315443584</v>
      </c>
      <c r="W316" s="1">
        <f t="shared" si="75"/>
        <v>1209165.2017485157</v>
      </c>
    </row>
    <row r="317" spans="1:23" x14ac:dyDescent="0.25">
      <c r="A317" s="3">
        <v>307</v>
      </c>
      <c r="B317" s="1">
        <f t="shared" si="76"/>
        <v>-42543.318489890386</v>
      </c>
      <c r="C317" s="1">
        <f t="shared" si="64"/>
        <v>-43.961429106220066</v>
      </c>
      <c r="D317" s="1">
        <f t="shared" si="67"/>
        <v>758001.74042802944</v>
      </c>
      <c r="E317" s="1">
        <f t="shared" si="68"/>
        <v>949764.0289866064</v>
      </c>
      <c r="G317" s="3">
        <v>307</v>
      </c>
      <c r="H317" s="1">
        <f t="shared" si="77"/>
        <v>-36511.111111113074</v>
      </c>
      <c r="I317" s="1">
        <f t="shared" si="69"/>
        <v>-37.728148148150176</v>
      </c>
      <c r="J317" s="1">
        <f t="shared" si="70"/>
        <v>758001.74042802944</v>
      </c>
      <c r="K317" s="1">
        <f t="shared" si="71"/>
        <v>914757.61135509191</v>
      </c>
      <c r="M317" s="3">
        <v>307</v>
      </c>
      <c r="N317" s="1">
        <f t="shared" si="78"/>
        <v>-170953.74443370948</v>
      </c>
      <c r="O317" s="1">
        <f t="shared" si="65"/>
        <v>-202.48553591483312</v>
      </c>
      <c r="P317" s="1">
        <f t="shared" si="72"/>
        <v>758001.74042802944</v>
      </c>
      <c r="Q317" s="1">
        <f t="shared" si="73"/>
        <v>1230387.5906483144</v>
      </c>
      <c r="S317" s="3">
        <v>307</v>
      </c>
      <c r="T317" s="1">
        <f t="shared" si="79"/>
        <v>-168691.66666666369</v>
      </c>
      <c r="U317" s="1">
        <f t="shared" si="66"/>
        <v>-200.14805555555247</v>
      </c>
      <c r="V317" s="1">
        <f t="shared" si="74"/>
        <v>758001.74042802944</v>
      </c>
      <c r="W317" s="1">
        <f t="shared" si="75"/>
        <v>1217260.1840364933</v>
      </c>
    </row>
    <row r="318" spans="1:23" x14ac:dyDescent="0.25">
      <c r="A318" s="3">
        <v>308</v>
      </c>
      <c r="B318" s="1">
        <f t="shared" si="76"/>
        <v>-41761.979901444145</v>
      </c>
      <c r="C318" s="1">
        <f t="shared" si="64"/>
        <v>-43.154045898158948</v>
      </c>
      <c r="D318" s="1">
        <f t="shared" si="67"/>
        <v>760212.57883761125</v>
      </c>
      <c r="E318" s="1">
        <f t="shared" si="68"/>
        <v>955979.01913814247</v>
      </c>
      <c r="G318" s="3">
        <v>308</v>
      </c>
      <c r="H318" s="1">
        <f t="shared" si="77"/>
        <v>-35822.222222224183</v>
      </c>
      <c r="I318" s="1">
        <f t="shared" si="69"/>
        <v>-37.016296296298322</v>
      </c>
      <c r="J318" s="1">
        <f t="shared" si="70"/>
        <v>760212.57883761125</v>
      </c>
      <c r="K318" s="1">
        <f t="shared" si="71"/>
        <v>920867.79223614477</v>
      </c>
      <c r="M318" s="3">
        <v>308</v>
      </c>
      <c r="N318" s="1">
        <f t="shared" si="78"/>
        <v>-170660.74246304214</v>
      </c>
      <c r="O318" s="1">
        <f t="shared" si="65"/>
        <v>-202.18276721181022</v>
      </c>
      <c r="P318" s="1">
        <f t="shared" si="72"/>
        <v>760212.57883761125</v>
      </c>
      <c r="Q318" s="1">
        <f t="shared" si="73"/>
        <v>1238569.3640871807</v>
      </c>
      <c r="S318" s="3">
        <v>308</v>
      </c>
      <c r="T318" s="1">
        <f t="shared" si="79"/>
        <v>-168433.33333333035</v>
      </c>
      <c r="U318" s="1">
        <f t="shared" si="66"/>
        <v>-199.88111111110803</v>
      </c>
      <c r="V318" s="1">
        <f t="shared" si="74"/>
        <v>760212.57883761125</v>
      </c>
      <c r="W318" s="1">
        <f t="shared" si="75"/>
        <v>1225402.6539989286</v>
      </c>
    </row>
    <row r="319" spans="1:23" x14ac:dyDescent="0.25">
      <c r="A319" s="3">
        <v>309</v>
      </c>
      <c r="B319" s="1">
        <f t="shared" si="76"/>
        <v>-40979.833929789849</v>
      </c>
      <c r="C319" s="1">
        <f t="shared" si="64"/>
        <v>-42.345828394116175</v>
      </c>
      <c r="D319" s="1">
        <f t="shared" si="67"/>
        <v>762429.86552588758</v>
      </c>
      <c r="E319" s="1">
        <f t="shared" si="68"/>
        <v>962230.26339889586</v>
      </c>
      <c r="G319" s="3">
        <v>309</v>
      </c>
      <c r="H319" s="1">
        <f t="shared" si="77"/>
        <v>-35133.333333335293</v>
      </c>
      <c r="I319" s="1">
        <f t="shared" si="69"/>
        <v>-36.304444444446467</v>
      </c>
      <c r="J319" s="1">
        <f t="shared" si="70"/>
        <v>762429.86552588758</v>
      </c>
      <c r="K319" s="1">
        <f t="shared" si="71"/>
        <v>927014.3276908556</v>
      </c>
      <c r="M319" s="3">
        <v>309</v>
      </c>
      <c r="N319" s="1">
        <f t="shared" si="78"/>
        <v>-170367.43772367178</v>
      </c>
      <c r="O319" s="1">
        <f t="shared" si="65"/>
        <v>-201.87968564779419</v>
      </c>
      <c r="P319" s="1">
        <f t="shared" si="72"/>
        <v>762429.86552588758</v>
      </c>
      <c r="Q319" s="1">
        <f t="shared" si="73"/>
        <v>1246798.8645377739</v>
      </c>
      <c r="S319" s="3">
        <v>309</v>
      </c>
      <c r="T319" s="1">
        <f t="shared" si="79"/>
        <v>-168174.999999997</v>
      </c>
      <c r="U319" s="1">
        <f t="shared" si="66"/>
        <v>-199.61416666666358</v>
      </c>
      <c r="V319" s="1">
        <f t="shared" si="74"/>
        <v>762429.86552588758</v>
      </c>
      <c r="W319" s="1">
        <f t="shared" si="75"/>
        <v>1233592.8886472557</v>
      </c>
    </row>
    <row r="320" spans="1:23" x14ac:dyDescent="0.25">
      <c r="A320" s="3">
        <v>310</v>
      </c>
      <c r="B320" s="1">
        <f t="shared" si="76"/>
        <v>-40196.879740631506</v>
      </c>
      <c r="C320" s="1">
        <f t="shared" si="64"/>
        <v>-41.536775731985891</v>
      </c>
      <c r="D320" s="1">
        <f t="shared" si="67"/>
        <v>764653.61930033809</v>
      </c>
      <c r="E320" s="1">
        <f t="shared" si="68"/>
        <v>968517.97325117036</v>
      </c>
      <c r="G320" s="3">
        <v>310</v>
      </c>
      <c r="H320" s="1">
        <f t="shared" si="77"/>
        <v>-34444.444444446402</v>
      </c>
      <c r="I320" s="1">
        <f t="shared" si="69"/>
        <v>-35.592592592594613</v>
      </c>
      <c r="J320" s="1">
        <f t="shared" si="70"/>
        <v>764653.61930033809</v>
      </c>
      <c r="K320" s="1">
        <f t="shared" si="71"/>
        <v>933197.42978757084</v>
      </c>
      <c r="M320" s="3">
        <v>310</v>
      </c>
      <c r="N320" s="1">
        <f t="shared" si="78"/>
        <v>-170073.8299027374</v>
      </c>
      <c r="O320" s="1">
        <f t="shared" si="65"/>
        <v>-201.57629089949532</v>
      </c>
      <c r="P320" s="1">
        <f t="shared" si="72"/>
        <v>764653.61930033809</v>
      </c>
      <c r="Q320" s="1">
        <f t="shared" si="73"/>
        <v>1255076.3704076621</v>
      </c>
      <c r="S320" s="3">
        <v>310</v>
      </c>
      <c r="T320" s="1">
        <f t="shared" si="79"/>
        <v>-167916.66666666366</v>
      </c>
      <c r="U320" s="1">
        <f t="shared" si="66"/>
        <v>-199.3472222222191</v>
      </c>
      <c r="V320" s="1">
        <f t="shared" si="74"/>
        <v>764653.61930033809</v>
      </c>
      <c r="W320" s="1">
        <f t="shared" si="75"/>
        <v>1241831.1666088093</v>
      </c>
    </row>
    <row r="321" spans="1:23" x14ac:dyDescent="0.25">
      <c r="A321" s="3">
        <v>311</v>
      </c>
      <c r="B321" s="1">
        <f t="shared" si="76"/>
        <v>-39413.116498811032</v>
      </c>
      <c r="C321" s="1">
        <f t="shared" si="64"/>
        <v>-40.726887048771395</v>
      </c>
      <c r="D321" s="1">
        <f t="shared" si="67"/>
        <v>766883.85902329744</v>
      </c>
      <c r="E321" s="1">
        <f t="shared" si="68"/>
        <v>974842.36141091643</v>
      </c>
      <c r="G321" s="3">
        <v>311</v>
      </c>
      <c r="H321" s="1">
        <f t="shared" si="77"/>
        <v>-33755.555555557512</v>
      </c>
      <c r="I321" s="1">
        <f t="shared" si="69"/>
        <v>-34.880740740742759</v>
      </c>
      <c r="J321" s="1">
        <f t="shared" si="70"/>
        <v>766883.85902329744</v>
      </c>
      <c r="K321" s="1">
        <f t="shared" si="71"/>
        <v>939417.31183170213</v>
      </c>
      <c r="M321" s="3">
        <v>311</v>
      </c>
      <c r="N321" s="1">
        <f t="shared" si="78"/>
        <v>-169779.91868705474</v>
      </c>
      <c r="O321" s="1">
        <f t="shared" si="65"/>
        <v>-201.27258264328989</v>
      </c>
      <c r="P321" s="1">
        <f t="shared" si="72"/>
        <v>766883.85902329744</v>
      </c>
      <c r="Q321" s="1">
        <f t="shared" si="73"/>
        <v>1263402.161728458</v>
      </c>
      <c r="S321" s="3">
        <v>311</v>
      </c>
      <c r="T321" s="1">
        <f t="shared" si="79"/>
        <v>-167658.33333333032</v>
      </c>
      <c r="U321" s="1">
        <f t="shared" si="66"/>
        <v>-199.08027777777465</v>
      </c>
      <c r="V321" s="1">
        <f t="shared" si="74"/>
        <v>766883.85902329744</v>
      </c>
      <c r="W321" s="1">
        <f t="shared" si="75"/>
        <v>1250117.7681362496</v>
      </c>
    </row>
    <row r="322" spans="1:23" x14ac:dyDescent="0.25">
      <c r="A322" s="3">
        <v>312</v>
      </c>
      <c r="B322" s="1">
        <f t="shared" si="76"/>
        <v>-38628.543368307342</v>
      </c>
      <c r="C322" s="1">
        <f t="shared" si="64"/>
        <v>-39.91616148058425</v>
      </c>
      <c r="D322" s="1">
        <f t="shared" si="67"/>
        <v>769120.60361211537</v>
      </c>
      <c r="E322" s="1">
        <f t="shared" si="68"/>
        <v>981203.64183492772</v>
      </c>
      <c r="G322" s="3">
        <v>312</v>
      </c>
      <c r="H322" s="1">
        <f t="shared" si="77"/>
        <v>-33066.666666668621</v>
      </c>
      <c r="I322" s="1">
        <f t="shared" si="69"/>
        <v>-34.168888888890912</v>
      </c>
      <c r="J322" s="1">
        <f t="shared" si="70"/>
        <v>769120.60361211537</v>
      </c>
      <c r="K322" s="1">
        <f t="shared" si="71"/>
        <v>945674.18837294262</v>
      </c>
      <c r="M322" s="3">
        <v>312</v>
      </c>
      <c r="N322" s="1">
        <f t="shared" si="78"/>
        <v>-169485.70376311586</v>
      </c>
      <c r="O322" s="1">
        <f t="shared" si="65"/>
        <v>-200.96856055521971</v>
      </c>
      <c r="P322" s="1">
        <f t="shared" si="72"/>
        <v>769120.60361211537</v>
      </c>
      <c r="Q322" s="1">
        <f t="shared" si="73"/>
        <v>1271776.5201652918</v>
      </c>
      <c r="S322" s="3">
        <v>312</v>
      </c>
      <c r="T322" s="1">
        <f t="shared" si="79"/>
        <v>-167399.99999999697</v>
      </c>
      <c r="U322" s="1">
        <f t="shared" si="66"/>
        <v>-198.81333333333021</v>
      </c>
      <c r="V322" s="1">
        <f t="shared" si="74"/>
        <v>769120.60361211537</v>
      </c>
      <c r="W322" s="1">
        <f t="shared" si="75"/>
        <v>1258452.9751170445</v>
      </c>
    </row>
    <row r="323" spans="1:23" x14ac:dyDescent="0.25">
      <c r="A323" s="3">
        <v>313</v>
      </c>
      <c r="B323" s="1">
        <f t="shared" si="76"/>
        <v>-37843.15951223547</v>
      </c>
      <c r="C323" s="1">
        <f t="shared" si="64"/>
        <v>-39.10459816264332</v>
      </c>
      <c r="D323" s="1">
        <f t="shared" si="67"/>
        <v>771363.87203931739</v>
      </c>
      <c r="E323" s="1">
        <f t="shared" si="68"/>
        <v>987602.0297280791</v>
      </c>
      <c r="G323" s="3">
        <v>313</v>
      </c>
      <c r="H323" s="1">
        <f t="shared" si="77"/>
        <v>-32377.777777779731</v>
      </c>
      <c r="I323" s="1">
        <f t="shared" si="69"/>
        <v>-33.457037037039051</v>
      </c>
      <c r="J323" s="1">
        <f t="shared" si="70"/>
        <v>771363.87203931739</v>
      </c>
      <c r="K323" s="1">
        <f t="shared" si="71"/>
        <v>951968.27521252562</v>
      </c>
      <c r="M323" s="3">
        <v>313</v>
      </c>
      <c r="N323" s="1">
        <f t="shared" si="78"/>
        <v>-169191.18481708891</v>
      </c>
      <c r="O323" s="1">
        <f t="shared" si="65"/>
        <v>-200.66422431099187</v>
      </c>
      <c r="P323" s="1">
        <f t="shared" si="72"/>
        <v>771363.87203931739</v>
      </c>
      <c r="Q323" s="1">
        <f t="shared" si="73"/>
        <v>1280199.7290263406</v>
      </c>
      <c r="S323" s="3">
        <v>313</v>
      </c>
      <c r="T323" s="1">
        <f t="shared" si="79"/>
        <v>-167141.66666666363</v>
      </c>
      <c r="U323" s="1">
        <f t="shared" si="66"/>
        <v>-198.54638888888576</v>
      </c>
      <c r="V323" s="1">
        <f t="shared" si="74"/>
        <v>771363.87203931739</v>
      </c>
      <c r="W323" s="1">
        <f t="shared" si="75"/>
        <v>1266837.0710830051</v>
      </c>
    </row>
    <row r="324" spans="1:23" x14ac:dyDescent="0.25">
      <c r="A324" s="3">
        <v>314</v>
      </c>
      <c r="B324" s="1">
        <f t="shared" si="76"/>
        <v>-37056.964092845657</v>
      </c>
      <c r="C324" s="1">
        <f t="shared" si="64"/>
        <v>-38.292196229273848</v>
      </c>
      <c r="D324" s="1">
        <f t="shared" si="67"/>
        <v>773613.68333276536</v>
      </c>
      <c r="E324" s="1">
        <f t="shared" si="68"/>
        <v>994037.74155060714</v>
      </c>
      <c r="G324" s="3">
        <v>314</v>
      </c>
      <c r="H324" s="1">
        <f t="shared" si="77"/>
        <v>-31688.88888889084</v>
      </c>
      <c r="I324" s="1">
        <f t="shared" si="69"/>
        <v>-32.745185185187204</v>
      </c>
      <c r="J324" s="1">
        <f t="shared" si="70"/>
        <v>773613.68333276536</v>
      </c>
      <c r="K324" s="1">
        <f t="shared" si="71"/>
        <v>958299.78941052465</v>
      </c>
      <c r="M324" s="3">
        <v>314</v>
      </c>
      <c r="N324" s="1">
        <f t="shared" si="78"/>
        <v>-168896.36153481773</v>
      </c>
      <c r="O324" s="1">
        <f t="shared" si="65"/>
        <v>-200.35957358597832</v>
      </c>
      <c r="P324" s="1">
        <f t="shared" si="72"/>
        <v>773613.68333276536</v>
      </c>
      <c r="Q324" s="1">
        <f t="shared" si="73"/>
        <v>1288672.0732724122</v>
      </c>
      <c r="S324" s="3">
        <v>314</v>
      </c>
      <c r="T324" s="1">
        <f t="shared" si="79"/>
        <v>-166883.33333333029</v>
      </c>
      <c r="U324" s="1">
        <f t="shared" si="66"/>
        <v>-198.27944444444131</v>
      </c>
      <c r="V324" s="1">
        <f t="shared" si="74"/>
        <v>773613.68333276536</v>
      </c>
      <c r="W324" s="1">
        <f t="shared" si="75"/>
        <v>1275270.3412198783</v>
      </c>
    </row>
    <row r="325" spans="1:23" x14ac:dyDescent="0.25">
      <c r="A325" s="3">
        <v>315</v>
      </c>
      <c r="B325" s="1">
        <f t="shared" si="76"/>
        <v>-36269.956271522475</v>
      </c>
      <c r="C325" s="1">
        <f t="shared" si="64"/>
        <v>-37.478954813906554</v>
      </c>
      <c r="D325" s="1">
        <f t="shared" si="67"/>
        <v>775870.05657581927</v>
      </c>
      <c r="E325" s="1">
        <f t="shared" si="68"/>
        <v>1000510.9950254333</v>
      </c>
      <c r="G325" s="3">
        <v>315</v>
      </c>
      <c r="H325" s="1">
        <f t="shared" si="77"/>
        <v>-31000.00000000195</v>
      </c>
      <c r="I325" s="1">
        <f t="shared" si="69"/>
        <v>-32.033333333335349</v>
      </c>
      <c r="J325" s="1">
        <f t="shared" si="70"/>
        <v>775870.05657581927</v>
      </c>
      <c r="K325" s="1">
        <f t="shared" si="71"/>
        <v>964668.94929319725</v>
      </c>
      <c r="M325" s="3">
        <v>315</v>
      </c>
      <c r="N325" s="1">
        <f t="shared" si="78"/>
        <v>-168601.23360182153</v>
      </c>
      <c r="O325" s="1">
        <f t="shared" si="65"/>
        <v>-200.05460805521557</v>
      </c>
      <c r="P325" s="1">
        <f t="shared" si="72"/>
        <v>775870.05657581927</v>
      </c>
      <c r="Q325" s="1">
        <f t="shared" si="73"/>
        <v>1297193.8395265858</v>
      </c>
      <c r="S325" s="3">
        <v>315</v>
      </c>
      <c r="T325" s="1">
        <f t="shared" si="79"/>
        <v>-166624.99999999694</v>
      </c>
      <c r="U325" s="1">
        <f t="shared" si="66"/>
        <v>-198.01249999999683</v>
      </c>
      <c r="V325" s="1">
        <f t="shared" si="74"/>
        <v>775870.05657581927</v>
      </c>
      <c r="W325" s="1">
        <f t="shared" si="75"/>
        <v>1283753.0723769944</v>
      </c>
    </row>
    <row r="326" spans="1:23" x14ac:dyDescent="0.25">
      <c r="A326" s="3">
        <v>316</v>
      </c>
      <c r="B326" s="1">
        <f t="shared" si="76"/>
        <v>-35482.135208783926</v>
      </c>
      <c r="C326" s="1">
        <f t="shared" si="64"/>
        <v>-36.664873049076725</v>
      </c>
      <c r="D326" s="1">
        <f t="shared" si="67"/>
        <v>778133.01090749877</v>
      </c>
      <c r="E326" s="1">
        <f t="shared" si="68"/>
        <v>1007022.0091455292</v>
      </c>
      <c r="G326" s="3">
        <v>316</v>
      </c>
      <c r="H326" s="1">
        <f t="shared" si="77"/>
        <v>-30311.111111113059</v>
      </c>
      <c r="I326" s="1">
        <f t="shared" si="69"/>
        <v>-31.321481481483492</v>
      </c>
      <c r="J326" s="1">
        <f t="shared" si="70"/>
        <v>778133.01090749877</v>
      </c>
      <c r="K326" s="1">
        <f t="shared" si="71"/>
        <v>971075.97446037061</v>
      </c>
      <c r="M326" s="3">
        <v>316</v>
      </c>
      <c r="N326" s="1">
        <f t="shared" si="78"/>
        <v>-168305.80070329458</v>
      </c>
      <c r="O326" s="1">
        <f t="shared" si="65"/>
        <v>-199.7493273934044</v>
      </c>
      <c r="P326" s="1">
        <f t="shared" si="72"/>
        <v>778133.01090749877</v>
      </c>
      <c r="Q326" s="1">
        <f t="shared" si="73"/>
        <v>1305765.3160839088</v>
      </c>
      <c r="S326" s="3">
        <v>316</v>
      </c>
      <c r="T326" s="1">
        <f t="shared" si="79"/>
        <v>-166366.6666666636</v>
      </c>
      <c r="U326" s="1">
        <f t="shared" si="66"/>
        <v>-197.74555555555239</v>
      </c>
      <c r="V326" s="1">
        <f t="shared" si="74"/>
        <v>778133.01090749877</v>
      </c>
      <c r="W326" s="1">
        <f t="shared" si="75"/>
        <v>1292285.5530769716</v>
      </c>
    </row>
    <row r="327" spans="1:23" x14ac:dyDescent="0.25">
      <c r="A327" s="3">
        <v>317</v>
      </c>
      <c r="B327" s="1">
        <f t="shared" si="76"/>
        <v>-34693.500064280546</v>
      </c>
      <c r="C327" s="1">
        <f t="shared" si="64"/>
        <v>-35.849950066423226</v>
      </c>
      <c r="D327" s="1">
        <f t="shared" si="67"/>
        <v>780402.5655226456</v>
      </c>
      <c r="E327" s="1">
        <f t="shared" si="68"/>
        <v>1013571.0041813258</v>
      </c>
      <c r="G327" s="3">
        <v>317</v>
      </c>
      <c r="H327" s="1">
        <f t="shared" si="77"/>
        <v>-29622.222222224169</v>
      </c>
      <c r="I327" s="1">
        <f t="shared" si="69"/>
        <v>-30.609629629631641</v>
      </c>
      <c r="J327" s="1">
        <f t="shared" si="70"/>
        <v>780402.5655226456</v>
      </c>
      <c r="K327" s="1">
        <f t="shared" si="71"/>
        <v>977521.08579287096</v>
      </c>
      <c r="M327" s="3">
        <v>317</v>
      </c>
      <c r="N327" s="1">
        <f t="shared" si="78"/>
        <v>-168010.0625241058</v>
      </c>
      <c r="O327" s="1">
        <f t="shared" si="65"/>
        <v>-199.44373127490934</v>
      </c>
      <c r="P327" s="1">
        <f t="shared" si="72"/>
        <v>780402.5655226456</v>
      </c>
      <c r="Q327" s="1">
        <f t="shared" si="73"/>
        <v>1314386.7929211494</v>
      </c>
      <c r="S327" s="3">
        <v>317</v>
      </c>
      <c r="T327" s="1">
        <f t="shared" si="79"/>
        <v>-166108.33333333026</v>
      </c>
      <c r="U327" s="1">
        <f t="shared" si="66"/>
        <v>-197.47861111110794</v>
      </c>
      <c r="V327" s="1">
        <f t="shared" si="74"/>
        <v>780402.5655226456</v>
      </c>
      <c r="W327" s="1">
        <f t="shared" si="75"/>
        <v>1300868.0735254763</v>
      </c>
    </row>
    <row r="328" spans="1:23" x14ac:dyDescent="0.25">
      <c r="A328" s="3">
        <v>318</v>
      </c>
      <c r="B328" s="1">
        <f t="shared" si="76"/>
        <v>-33904.049996794514</v>
      </c>
      <c r="C328" s="1">
        <f t="shared" si="64"/>
        <v>-35.034184996687664</v>
      </c>
      <c r="D328" s="1">
        <f t="shared" si="67"/>
        <v>782678.73967208667</v>
      </c>
      <c r="E328" s="1">
        <f t="shared" si="68"/>
        <v>1020158.2016881644</v>
      </c>
      <c r="G328" s="3">
        <v>318</v>
      </c>
      <c r="H328" s="1">
        <f t="shared" si="77"/>
        <v>-28933.333333335278</v>
      </c>
      <c r="I328" s="1">
        <f t="shared" si="69"/>
        <v>-29.897777777779783</v>
      </c>
      <c r="J328" s="1">
        <f t="shared" si="70"/>
        <v>782678.73967208667</v>
      </c>
      <c r="K328" s="1">
        <f t="shared" si="71"/>
        <v>984004.50545999606</v>
      </c>
      <c r="M328" s="3">
        <v>318</v>
      </c>
      <c r="N328" s="1">
        <f t="shared" si="78"/>
        <v>-167714.01874879855</v>
      </c>
      <c r="O328" s="1">
        <f t="shared" si="65"/>
        <v>-199.1378193737585</v>
      </c>
      <c r="P328" s="1">
        <f t="shared" si="72"/>
        <v>782678.73967208667</v>
      </c>
      <c r="Q328" s="1">
        <f t="shared" si="73"/>
        <v>1323058.5617066072</v>
      </c>
      <c r="S328" s="3">
        <v>318</v>
      </c>
      <c r="T328" s="1">
        <f t="shared" si="79"/>
        <v>-165849.99999999691</v>
      </c>
      <c r="U328" s="1">
        <f t="shared" si="66"/>
        <v>-197.21166666666349</v>
      </c>
      <c r="V328" s="1">
        <f t="shared" si="74"/>
        <v>782678.73967208667</v>
      </c>
      <c r="W328" s="1">
        <f t="shared" si="75"/>
        <v>1309500.9256210416</v>
      </c>
    </row>
    <row r="329" spans="1:23" x14ac:dyDescent="0.25">
      <c r="A329" s="3">
        <v>319</v>
      </c>
      <c r="B329" s="1">
        <f t="shared" si="76"/>
        <v>-33113.784164238743</v>
      </c>
      <c r="C329" s="1">
        <f t="shared" si="64"/>
        <v>-34.21757696971337</v>
      </c>
      <c r="D329" s="1">
        <f t="shared" si="67"/>
        <v>784961.55266279692</v>
      </c>
      <c r="E329" s="1">
        <f t="shared" si="68"/>
        <v>1026783.8245137929</v>
      </c>
      <c r="G329" s="3">
        <v>319</v>
      </c>
      <c r="H329" s="1">
        <f t="shared" si="77"/>
        <v>-28244.444444446388</v>
      </c>
      <c r="I329" s="1">
        <f t="shared" si="69"/>
        <v>-29.185925925927933</v>
      </c>
      <c r="J329" s="1">
        <f t="shared" si="70"/>
        <v>784961.55266279692</v>
      </c>
      <c r="K329" s="1">
        <f t="shared" si="71"/>
        <v>990526.45692703116</v>
      </c>
      <c r="M329" s="3">
        <v>319</v>
      </c>
      <c r="N329" s="1">
        <f t="shared" si="78"/>
        <v>-167417.66906159013</v>
      </c>
      <c r="O329" s="1">
        <f t="shared" si="65"/>
        <v>-198.83159136364313</v>
      </c>
      <c r="P329" s="1">
        <f t="shared" si="72"/>
        <v>784961.55266279692</v>
      </c>
      <c r="Q329" s="1">
        <f t="shared" si="73"/>
        <v>1331780.9158099804</v>
      </c>
      <c r="S329" s="3">
        <v>319</v>
      </c>
      <c r="T329" s="1">
        <f t="shared" si="79"/>
        <v>-165591.66666666357</v>
      </c>
      <c r="U329" s="1">
        <f t="shared" si="66"/>
        <v>-196.94472222221901</v>
      </c>
      <c r="V329" s="1">
        <f t="shared" si="74"/>
        <v>784961.55266279692</v>
      </c>
      <c r="W329" s="1">
        <f t="shared" si="75"/>
        <v>1318184.4029649422</v>
      </c>
    </row>
    <row r="330" spans="1:23" x14ac:dyDescent="0.25">
      <c r="A330" s="3">
        <v>320</v>
      </c>
      <c r="B330" s="1">
        <f t="shared" si="76"/>
        <v>-32322.701723655999</v>
      </c>
      <c r="C330" s="1">
        <f t="shared" ref="C330:C393" si="80">B330*int_a_80/12</f>
        <v>-33.400125114444528</v>
      </c>
      <c r="D330" s="1">
        <f t="shared" si="67"/>
        <v>787251.02385806339</v>
      </c>
      <c r="E330" s="1">
        <f t="shared" si="68"/>
        <v>1033448.0968059043</v>
      </c>
      <c r="G330" s="3">
        <v>320</v>
      </c>
      <c r="H330" s="1">
        <f t="shared" si="77"/>
        <v>-27555.555555557497</v>
      </c>
      <c r="I330" s="1">
        <f t="shared" si="69"/>
        <v>-28.474074074076082</v>
      </c>
      <c r="J330" s="1">
        <f t="shared" si="70"/>
        <v>787251.02385806339</v>
      </c>
      <c r="K330" s="1">
        <f t="shared" si="71"/>
        <v>997087.1649628093</v>
      </c>
      <c r="M330" s="3">
        <v>320</v>
      </c>
      <c r="N330" s="1">
        <f t="shared" si="78"/>
        <v>-167121.01314637161</v>
      </c>
      <c r="O330" s="1">
        <f t="shared" ref="O330:O393" si="81">(N330+P$2)*int_a_80/12-P$3</f>
        <v>-198.52504691791734</v>
      </c>
      <c r="P330" s="1">
        <f t="shared" si="72"/>
        <v>787251.02385806339</v>
      </c>
      <c r="Q330" s="1">
        <f t="shared" si="73"/>
        <v>1340554.1503122898</v>
      </c>
      <c r="S330" s="3">
        <v>320</v>
      </c>
      <c r="T330" s="1">
        <f t="shared" si="79"/>
        <v>-165333.33333333023</v>
      </c>
      <c r="U330" s="1">
        <f t="shared" ref="U330:U393" si="82">(T330+V$2)*int_l_80/12-V$3</f>
        <v>-196.67777777777457</v>
      </c>
      <c r="V330" s="1">
        <f t="shared" si="74"/>
        <v>787251.02385806339</v>
      </c>
      <c r="W330" s="1">
        <f t="shared" si="75"/>
        <v>1326918.8008711268</v>
      </c>
    </row>
    <row r="331" spans="1:23" x14ac:dyDescent="0.25">
      <c r="A331" s="3">
        <v>321</v>
      </c>
      <c r="B331" s="1">
        <f t="shared" si="76"/>
        <v>-31530.801831217985</v>
      </c>
      <c r="C331" s="1">
        <f t="shared" si="80"/>
        <v>-32.581828558925245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1040151.2440197197</v>
      </c>
      <c r="G331" s="3">
        <v>321</v>
      </c>
      <c r="H331" s="1">
        <f t="shared" si="77"/>
        <v>-26866.666666668607</v>
      </c>
      <c r="I331" s="1">
        <f t="shared" ref="I331:I394" si="85">H331*int_l_80/12</f>
        <v>-27.762222222224224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1003686.8556473147</v>
      </c>
      <c r="M331" s="3">
        <v>321</v>
      </c>
      <c r="N331" s="1">
        <f t="shared" si="78"/>
        <v>-166824.05068670737</v>
      </c>
      <c r="O331" s="1">
        <f t="shared" si="81"/>
        <v>-198.21818570959761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1349378.5620158627</v>
      </c>
      <c r="S331" s="3">
        <v>321</v>
      </c>
      <c r="T331" s="1">
        <f t="shared" si="79"/>
        <v>-165074.99999999689</v>
      </c>
      <c r="U331" s="1">
        <f t="shared" si="82"/>
        <v>-196.41083333333012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1335704.4163762084</v>
      </c>
    </row>
    <row r="332" spans="1:23" x14ac:dyDescent="0.25">
      <c r="A332" s="3">
        <v>322</v>
      </c>
      <c r="B332" s="1">
        <f t="shared" ref="B332:B370" si="92">B331+C$3+C331</f>
        <v>-30738.083642224454</v>
      </c>
      <c r="C332" s="1">
        <f t="shared" si="80"/>
        <v>-31.762686430298601</v>
      </c>
      <c r="D332" s="1">
        <f t="shared" si="83"/>
        <v>791850.01859795919</v>
      </c>
      <c r="E332" s="1">
        <f t="shared" si="84"/>
        <v>1046893.4929256156</v>
      </c>
      <c r="G332" s="3">
        <v>322</v>
      </c>
      <c r="H332" s="1">
        <f t="shared" ref="H332:H370" si="93">H331+I$2/360</f>
        <v>-26177.777777779716</v>
      </c>
      <c r="I332" s="1">
        <f t="shared" si="85"/>
        <v>-27.050370370372374</v>
      </c>
      <c r="J332" s="1">
        <f t="shared" si="86"/>
        <v>791850.01859795919</v>
      </c>
      <c r="K332" s="1">
        <f t="shared" si="87"/>
        <v>1010325.7563793315</v>
      </c>
      <c r="M332" s="3">
        <v>322</v>
      </c>
      <c r="N332" s="1">
        <f t="shared" ref="N332:N370" si="94">N331+O$3+(O331+P$3)</f>
        <v>-166526.78136583479</v>
      </c>
      <c r="O332" s="1">
        <f t="shared" si="81"/>
        <v>-197.91100741136262</v>
      </c>
      <c r="P332" s="1">
        <f t="shared" si="88"/>
        <v>791850.01859795919</v>
      </c>
      <c r="Q332" s="1">
        <f t="shared" si="89"/>
        <v>1358254.449454373</v>
      </c>
      <c r="S332" s="3">
        <v>322</v>
      </c>
      <c r="T332" s="1">
        <f t="shared" ref="T332:T370" si="95">T331+U$2/360</f>
        <v>-164816.66666666354</v>
      </c>
      <c r="U332" s="1">
        <f t="shared" si="82"/>
        <v>-196.14388888888567</v>
      </c>
      <c r="V332" s="1">
        <f t="shared" si="90"/>
        <v>791850.01859795919</v>
      </c>
      <c r="W332" s="1">
        <f t="shared" si="91"/>
        <v>1344541.5482495143</v>
      </c>
    </row>
    <row r="333" spans="1:23" x14ac:dyDescent="0.25">
      <c r="A333" s="3">
        <v>323</v>
      </c>
      <c r="B333" s="1">
        <f t="shared" si="92"/>
        <v>-29944.546311102295</v>
      </c>
      <c r="C333" s="1">
        <f t="shared" si="80"/>
        <v>-30.942697854805704</v>
      </c>
      <c r="D333" s="1">
        <f t="shared" si="83"/>
        <v>794159.58115220326</v>
      </c>
      <c r="E333" s="1">
        <f t="shared" si="84"/>
        <v>1053675.0716167961</v>
      </c>
      <c r="G333" s="3">
        <v>323</v>
      </c>
      <c r="H333" s="1">
        <f t="shared" si="93"/>
        <v>-25488.888888890826</v>
      </c>
      <c r="I333" s="1">
        <f t="shared" si="85"/>
        <v>-26.33851851852052</v>
      </c>
      <c r="J333" s="1">
        <f t="shared" si="86"/>
        <v>794159.58115220326</v>
      </c>
      <c r="K333" s="1">
        <f t="shared" si="87"/>
        <v>1017004.0958841369</v>
      </c>
      <c r="M333" s="3">
        <v>323</v>
      </c>
      <c r="N333" s="1">
        <f t="shared" si="94"/>
        <v>-166229.20486666399</v>
      </c>
      <c r="O333" s="1">
        <f t="shared" si="81"/>
        <v>-197.60351169555278</v>
      </c>
      <c r="P333" s="1">
        <f t="shared" si="88"/>
        <v>794159.58115220326</v>
      </c>
      <c r="Q333" s="1">
        <f t="shared" si="89"/>
        <v>1367182.1129029414</v>
      </c>
      <c r="S333" s="3">
        <v>323</v>
      </c>
      <c r="T333" s="1">
        <f t="shared" si="95"/>
        <v>-164558.3333333302</v>
      </c>
      <c r="U333" s="1">
        <f t="shared" si="82"/>
        <v>-195.87694444444119</v>
      </c>
      <c r="V333" s="1">
        <f t="shared" si="90"/>
        <v>794159.58115220326</v>
      </c>
      <c r="W333" s="1">
        <f t="shared" si="91"/>
        <v>1353430.4970031923</v>
      </c>
    </row>
    <row r="334" spans="1:23" x14ac:dyDescent="0.25">
      <c r="A334" s="3">
        <v>324</v>
      </c>
      <c r="B334" s="1">
        <f t="shared" si="92"/>
        <v>-29150.188991404644</v>
      </c>
      <c r="C334" s="1">
        <f t="shared" si="80"/>
        <v>-30.121861957784798</v>
      </c>
      <c r="D334" s="1">
        <f t="shared" si="83"/>
        <v>796475.87993056385</v>
      </c>
      <c r="E334" s="1">
        <f t="shared" si="84"/>
        <v>1060496.2095170084</v>
      </c>
      <c r="G334" s="3">
        <v>324</v>
      </c>
      <c r="H334" s="1">
        <f t="shared" si="93"/>
        <v>-24800.000000001935</v>
      </c>
      <c r="I334" s="1">
        <f t="shared" si="85"/>
        <v>-25.626666666668665</v>
      </c>
      <c r="J334" s="1">
        <f t="shared" si="86"/>
        <v>796475.87993056385</v>
      </c>
      <c r="K334" s="1">
        <f t="shared" si="87"/>
        <v>1023722.1042212388</v>
      </c>
      <c r="M334" s="3">
        <v>324</v>
      </c>
      <c r="N334" s="1">
        <f t="shared" si="94"/>
        <v>-165931.32087177737</v>
      </c>
      <c r="O334" s="1">
        <f t="shared" si="81"/>
        <v>-197.29569823416995</v>
      </c>
      <c r="P334" s="1">
        <f t="shared" si="88"/>
        <v>796475.87993056385</v>
      </c>
      <c r="Q334" s="1">
        <f t="shared" si="89"/>
        <v>1376161.8543882931</v>
      </c>
      <c r="S334" s="3">
        <v>324</v>
      </c>
      <c r="T334" s="1">
        <f t="shared" si="95"/>
        <v>-164299.99999999686</v>
      </c>
      <c r="U334" s="1">
        <f t="shared" si="82"/>
        <v>-195.60999999999675</v>
      </c>
      <c r="V334" s="1">
        <f t="shared" si="90"/>
        <v>796475.87993056385</v>
      </c>
      <c r="W334" s="1">
        <f t="shared" si="91"/>
        <v>1362371.5649023775</v>
      </c>
    </row>
    <row r="335" spans="1:23" x14ac:dyDescent="0.25">
      <c r="A335" s="3">
        <v>325</v>
      </c>
      <c r="B335" s="1">
        <f t="shared" si="92"/>
        <v>-28355.010835809971</v>
      </c>
      <c r="C335" s="1">
        <f t="shared" si="80"/>
        <v>-29.300177863670303</v>
      </c>
      <c r="D335" s="1">
        <f t="shared" si="83"/>
        <v>798798.93458036135</v>
      </c>
      <c r="E335" s="1">
        <f t="shared" si="84"/>
        <v>1067357.1373883053</v>
      </c>
      <c r="G335" s="3">
        <v>325</v>
      </c>
      <c r="H335" s="1">
        <f t="shared" si="93"/>
        <v>-24111.111111113045</v>
      </c>
      <c r="I335" s="1">
        <f t="shared" si="85"/>
        <v>-24.914814814816811</v>
      </c>
      <c r="J335" s="1">
        <f t="shared" si="86"/>
        <v>798798.93458036135</v>
      </c>
      <c r="K335" s="1">
        <f t="shared" si="87"/>
        <v>1030480.012792159</v>
      </c>
      <c r="M335" s="3">
        <v>325</v>
      </c>
      <c r="N335" s="1">
        <f t="shared" si="94"/>
        <v>-165633.12906342937</v>
      </c>
      <c r="O335" s="1">
        <f t="shared" si="81"/>
        <v>-196.987566698877</v>
      </c>
      <c r="P335" s="1">
        <f t="shared" si="88"/>
        <v>798798.93458036135</v>
      </c>
      <c r="Q335" s="1">
        <f t="shared" si="89"/>
        <v>1385193.9776989759</v>
      </c>
      <c r="S335" s="3">
        <v>325</v>
      </c>
      <c r="T335" s="1">
        <f t="shared" si="95"/>
        <v>-164041.66666666351</v>
      </c>
      <c r="U335" s="1">
        <f t="shared" si="82"/>
        <v>-195.3430555555523</v>
      </c>
      <c r="V335" s="1">
        <f t="shared" si="90"/>
        <v>798798.93458036135</v>
      </c>
      <c r="W335" s="1">
        <f t="shared" si="91"/>
        <v>1371365.0559754192</v>
      </c>
    </row>
    <row r="336" spans="1:23" x14ac:dyDescent="0.25">
      <c r="A336" s="3">
        <v>326</v>
      </c>
      <c r="B336" s="1">
        <f t="shared" si="92"/>
        <v>-27559.010996121186</v>
      </c>
      <c r="C336" s="1">
        <f t="shared" si="80"/>
        <v>-28.477644695991888</v>
      </c>
      <c r="D336" s="1">
        <f t="shared" si="83"/>
        <v>801128.76480622077</v>
      </c>
      <c r="E336" s="1">
        <f t="shared" si="84"/>
        <v>1074258.0873388513</v>
      </c>
      <c r="G336" s="3">
        <v>326</v>
      </c>
      <c r="H336" s="1">
        <f t="shared" si="93"/>
        <v>-23422.222222224154</v>
      </c>
      <c r="I336" s="1">
        <f t="shared" si="85"/>
        <v>-24.202962962964961</v>
      </c>
      <c r="J336" s="1">
        <f t="shared" si="86"/>
        <v>801128.76480622077</v>
      </c>
      <c r="K336" s="1">
        <f t="shared" si="87"/>
        <v>1037278.0543482614</v>
      </c>
      <c r="M336" s="3">
        <v>326</v>
      </c>
      <c r="N336" s="1">
        <f t="shared" si="94"/>
        <v>-165334.62912354607</v>
      </c>
      <c r="O336" s="1">
        <f t="shared" si="81"/>
        <v>-196.6791167609976</v>
      </c>
      <c r="P336" s="1">
        <f t="shared" si="88"/>
        <v>801128.76480622077</v>
      </c>
      <c r="Q336" s="1">
        <f t="shared" si="89"/>
        <v>1394278.7883956379</v>
      </c>
      <c r="S336" s="3">
        <v>326</v>
      </c>
      <c r="T336" s="1">
        <f t="shared" si="95"/>
        <v>-163783.33333333017</v>
      </c>
      <c r="U336" s="1">
        <f t="shared" si="82"/>
        <v>-195.07611111110785</v>
      </c>
      <c r="V336" s="1">
        <f t="shared" si="90"/>
        <v>801128.76480622077</v>
      </c>
      <c r="W336" s="1">
        <f t="shared" si="91"/>
        <v>1380411.2760241649</v>
      </c>
    </row>
    <row r="337" spans="1:23" x14ac:dyDescent="0.25">
      <c r="A337" s="3">
        <v>327</v>
      </c>
      <c r="B337" s="1">
        <f t="shared" si="92"/>
        <v>-26762.188623264719</v>
      </c>
      <c r="C337" s="1">
        <f t="shared" si="80"/>
        <v>-27.654261577373543</v>
      </c>
      <c r="D337" s="1">
        <f t="shared" si="83"/>
        <v>803465.39037023892</v>
      </c>
      <c r="E337" s="1">
        <f t="shared" si="84"/>
        <v>1081199.2928307755</v>
      </c>
      <c r="G337" s="3">
        <v>327</v>
      </c>
      <c r="H337" s="1">
        <f t="shared" si="93"/>
        <v>-22733.333333335264</v>
      </c>
      <c r="I337" s="1">
        <f t="shared" si="85"/>
        <v>-23.491111111113103</v>
      </c>
      <c r="J337" s="1">
        <f t="shared" si="86"/>
        <v>803465.39037023892</v>
      </c>
      <c r="K337" s="1">
        <f t="shared" si="87"/>
        <v>1044116.4629986263</v>
      </c>
      <c r="M337" s="3">
        <v>327</v>
      </c>
      <c r="N337" s="1">
        <f t="shared" si="94"/>
        <v>-165035.82073372489</v>
      </c>
      <c r="O337" s="1">
        <f t="shared" si="81"/>
        <v>-196.37034809151572</v>
      </c>
      <c r="P337" s="1">
        <f t="shared" si="88"/>
        <v>803465.39037023892</v>
      </c>
      <c r="Q337" s="1">
        <f t="shared" si="89"/>
        <v>1403416.5938213635</v>
      </c>
      <c r="S337" s="3">
        <v>327</v>
      </c>
      <c r="T337" s="1">
        <f t="shared" si="95"/>
        <v>-163524.99999999683</v>
      </c>
      <c r="U337" s="1">
        <f t="shared" si="82"/>
        <v>-194.8091666666634</v>
      </c>
      <c r="V337" s="1">
        <f t="shared" si="90"/>
        <v>803465.39037023892</v>
      </c>
      <c r="W337" s="1">
        <f t="shared" si="91"/>
        <v>1389510.532634306</v>
      </c>
    </row>
    <row r="338" spans="1:23" x14ac:dyDescent="0.25">
      <c r="A338" s="3">
        <v>328</v>
      </c>
      <c r="B338" s="1">
        <f t="shared" si="92"/>
        <v>-25964.542867289634</v>
      </c>
      <c r="C338" s="1">
        <f t="shared" si="80"/>
        <v>-26.830027629532623</v>
      </c>
      <c r="D338" s="1">
        <f t="shared" si="83"/>
        <v>805808.83109215216</v>
      </c>
      <c r="E338" s="1">
        <f t="shared" si="84"/>
        <v>1088180.9886880692</v>
      </c>
      <c r="G338" s="3">
        <v>328</v>
      </c>
      <c r="H338" s="1">
        <f t="shared" si="93"/>
        <v>-22044.444444446373</v>
      </c>
      <c r="I338" s="1">
        <f t="shared" si="85"/>
        <v>-22.779259259261252</v>
      </c>
      <c r="J338" s="1">
        <f t="shared" si="86"/>
        <v>805808.83109215216</v>
      </c>
      <c r="K338" s="1">
        <f t="shared" si="87"/>
        <v>1050995.4742179699</v>
      </c>
      <c r="M338" s="3">
        <v>328</v>
      </c>
      <c r="N338" s="1">
        <f t="shared" si="94"/>
        <v>-164736.70357523425</v>
      </c>
      <c r="O338" s="1">
        <f t="shared" si="81"/>
        <v>-196.0612603610754</v>
      </c>
      <c r="P338" s="1">
        <f t="shared" si="88"/>
        <v>805808.83109215216</v>
      </c>
      <c r="Q338" s="1">
        <f t="shared" si="89"/>
        <v>1412607.7031120728</v>
      </c>
      <c r="S338" s="3">
        <v>328</v>
      </c>
      <c r="T338" s="1">
        <f t="shared" si="95"/>
        <v>-163266.66666666348</v>
      </c>
      <c r="U338" s="1">
        <f t="shared" si="82"/>
        <v>-194.54222222221892</v>
      </c>
      <c r="V338" s="1">
        <f t="shared" si="90"/>
        <v>805808.83109215216</v>
      </c>
      <c r="W338" s="1">
        <f t="shared" si="91"/>
        <v>1398663.135185784</v>
      </c>
    </row>
    <row r="339" spans="1:23" x14ac:dyDescent="0.25">
      <c r="A339" s="3">
        <v>329</v>
      </c>
      <c r="B339" s="1">
        <f t="shared" si="92"/>
        <v>-25166.072877366711</v>
      </c>
      <c r="C339" s="1">
        <f t="shared" si="80"/>
        <v>-26.004941973278932</v>
      </c>
      <c r="D339" s="1">
        <f t="shared" si="83"/>
        <v>808159.10684950429</v>
      </c>
      <c r="E339" s="1">
        <f t="shared" si="84"/>
        <v>1095203.4111045306</v>
      </c>
      <c r="G339" s="3">
        <v>329</v>
      </c>
      <c r="H339" s="1">
        <f t="shared" si="93"/>
        <v>-21355.555555557483</v>
      </c>
      <c r="I339" s="1">
        <f t="shared" si="85"/>
        <v>-22.067407407409402</v>
      </c>
      <c r="J339" s="1">
        <f t="shared" si="86"/>
        <v>808159.10684950429</v>
      </c>
      <c r="K339" s="1">
        <f t="shared" si="87"/>
        <v>1057915.3248546119</v>
      </c>
      <c r="M339" s="3">
        <v>329</v>
      </c>
      <c r="N339" s="1">
        <f t="shared" si="94"/>
        <v>-164437.27732901316</v>
      </c>
      <c r="O339" s="1">
        <f t="shared" si="81"/>
        <v>-195.75185323998028</v>
      </c>
      <c r="P339" s="1">
        <f t="shared" si="88"/>
        <v>808159.10684950429</v>
      </c>
      <c r="Q339" s="1">
        <f t="shared" si="89"/>
        <v>1421852.4272069777</v>
      </c>
      <c r="S339" s="3">
        <v>329</v>
      </c>
      <c r="T339" s="1">
        <f t="shared" si="95"/>
        <v>-163008.33333333014</v>
      </c>
      <c r="U339" s="1">
        <f t="shared" si="82"/>
        <v>-194.27527777777448</v>
      </c>
      <c r="V339" s="1">
        <f t="shared" si="90"/>
        <v>808159.10684950429</v>
      </c>
      <c r="W339" s="1">
        <f t="shared" si="91"/>
        <v>1407869.3948632567</v>
      </c>
    </row>
    <row r="340" spans="1:23" x14ac:dyDescent="0.25">
      <c r="A340" s="3">
        <v>330</v>
      </c>
      <c r="B340" s="1">
        <f t="shared" si="92"/>
        <v>-24366.777801787532</v>
      </c>
      <c r="C340" s="1">
        <f t="shared" si="80"/>
        <v>-25.179003728513781</v>
      </c>
      <c r="D340" s="1">
        <f t="shared" si="83"/>
        <v>810516.23757781531</v>
      </c>
      <c r="E340" s="1">
        <f t="shared" si="84"/>
        <v>1102266.7976517545</v>
      </c>
      <c r="G340" s="3">
        <v>330</v>
      </c>
      <c r="H340" s="1">
        <f t="shared" si="93"/>
        <v>-20666.666666668592</v>
      </c>
      <c r="I340" s="1">
        <f t="shared" si="85"/>
        <v>-21.355555555557544</v>
      </c>
      <c r="J340" s="1">
        <f t="shared" si="86"/>
        <v>810516.23757781531</v>
      </c>
      <c r="K340" s="1">
        <f t="shared" si="87"/>
        <v>1064876.2531384858</v>
      </c>
      <c r="M340" s="3">
        <v>330</v>
      </c>
      <c r="N340" s="1">
        <f t="shared" si="94"/>
        <v>-164137.54167567097</v>
      </c>
      <c r="O340" s="1">
        <f t="shared" si="81"/>
        <v>-195.44212639819335</v>
      </c>
      <c r="P340" s="1">
        <f t="shared" si="88"/>
        <v>810516.23757781531</v>
      </c>
      <c r="Q340" s="1">
        <f t="shared" si="89"/>
        <v>1431151.0788591029</v>
      </c>
      <c r="S340" s="3">
        <v>330</v>
      </c>
      <c r="T340" s="1">
        <f t="shared" si="95"/>
        <v>-162749.9999999968</v>
      </c>
      <c r="U340" s="1">
        <f t="shared" si="82"/>
        <v>-194.00833333333003</v>
      </c>
      <c r="V340" s="1">
        <f t="shared" si="90"/>
        <v>810516.23757781531</v>
      </c>
      <c r="W340" s="1">
        <f t="shared" si="91"/>
        <v>1417129.6246666259</v>
      </c>
    </row>
    <row r="341" spans="1:23" x14ac:dyDescent="0.25">
      <c r="A341" s="3">
        <v>331</v>
      </c>
      <c r="B341" s="1">
        <f t="shared" si="92"/>
        <v>-23566.656787963588</v>
      </c>
      <c r="C341" s="1">
        <f t="shared" si="80"/>
        <v>-24.352212014229039</v>
      </c>
      <c r="D341" s="1">
        <f t="shared" si="83"/>
        <v>812880.24327075062</v>
      </c>
      <c r="E341" s="1">
        <f t="shared" si="84"/>
        <v>1109371.3872871706</v>
      </c>
      <c r="G341" s="3">
        <v>331</v>
      </c>
      <c r="H341" s="1">
        <f t="shared" si="93"/>
        <v>-19977.777777779702</v>
      </c>
      <c r="I341" s="1">
        <f t="shared" si="85"/>
        <v>-20.643703703705693</v>
      </c>
      <c r="J341" s="1">
        <f t="shared" si="86"/>
        <v>812880.24327075062</v>
      </c>
      <c r="K341" s="1">
        <f t="shared" si="87"/>
        <v>1071878.498689201</v>
      </c>
      <c r="M341" s="3">
        <v>331</v>
      </c>
      <c r="N341" s="1">
        <f t="shared" si="94"/>
        <v>-163837.49629548701</v>
      </c>
      <c r="O341" s="1">
        <f t="shared" si="81"/>
        <v>-195.13207950533658</v>
      </c>
      <c r="P341" s="1">
        <f t="shared" si="88"/>
        <v>812880.24327075062</v>
      </c>
      <c r="Q341" s="1">
        <f t="shared" si="89"/>
        <v>1440503.9726458655</v>
      </c>
      <c r="S341" s="3">
        <v>331</v>
      </c>
      <c r="T341" s="1">
        <f t="shared" si="95"/>
        <v>-162491.66666666346</v>
      </c>
      <c r="U341" s="1">
        <f t="shared" si="82"/>
        <v>-193.74138888888558</v>
      </c>
      <c r="V341" s="1">
        <f t="shared" si="90"/>
        <v>812880.24327075062</v>
      </c>
      <c r="W341" s="1">
        <f t="shared" si="91"/>
        <v>1426444.1394216258</v>
      </c>
    </row>
    <row r="342" spans="1:23" x14ac:dyDescent="0.25">
      <c r="A342" s="3">
        <v>332</v>
      </c>
      <c r="B342" s="1">
        <f t="shared" si="92"/>
        <v>-22765.70898242536</v>
      </c>
      <c r="C342" s="1">
        <f t="shared" si="80"/>
        <v>-23.524565948506204</v>
      </c>
      <c r="D342" s="1">
        <f t="shared" si="83"/>
        <v>815251.14398029028</v>
      </c>
      <c r="E342" s="1">
        <f t="shared" si="84"/>
        <v>1116517.4203621268</v>
      </c>
      <c r="G342" s="3">
        <v>332</v>
      </c>
      <c r="H342" s="1">
        <f t="shared" si="93"/>
        <v>-19288.888888890811</v>
      </c>
      <c r="I342" s="1">
        <f t="shared" si="85"/>
        <v>-19.931851851853839</v>
      </c>
      <c r="J342" s="1">
        <f t="shared" si="86"/>
        <v>815251.14398029028</v>
      </c>
      <c r="K342" s="1">
        <f t="shared" si="87"/>
        <v>1078922.3025241473</v>
      </c>
      <c r="M342" s="3">
        <v>332</v>
      </c>
      <c r="N342" s="1">
        <f t="shared" si="94"/>
        <v>-163537.14086841018</v>
      </c>
      <c r="O342" s="1">
        <f t="shared" si="81"/>
        <v>-194.82171223069051</v>
      </c>
      <c r="P342" s="1">
        <f t="shared" si="88"/>
        <v>815251.14398029028</v>
      </c>
      <c r="Q342" s="1">
        <f t="shared" si="89"/>
        <v>1449911.4249797177</v>
      </c>
      <c r="S342" s="3">
        <v>332</v>
      </c>
      <c r="T342" s="1">
        <f t="shared" si="95"/>
        <v>-162233.33333333011</v>
      </c>
      <c r="U342" s="1">
        <f t="shared" si="82"/>
        <v>-193.4744444444411</v>
      </c>
      <c r="V342" s="1">
        <f t="shared" si="90"/>
        <v>815251.14398029028</v>
      </c>
      <c r="W342" s="1">
        <f t="shared" si="91"/>
        <v>1435813.2557904741</v>
      </c>
    </row>
    <row r="343" spans="1:23" x14ac:dyDescent="0.25">
      <c r="A343" s="3">
        <v>333</v>
      </c>
      <c r="B343" s="1">
        <f t="shared" si="92"/>
        <v>-21963.933530821407</v>
      </c>
      <c r="C343" s="1">
        <f t="shared" si="80"/>
        <v>-22.696064648515456</v>
      </c>
      <c r="D343" s="1">
        <f t="shared" si="83"/>
        <v>817628.9598168995</v>
      </c>
      <c r="E343" s="1">
        <f t="shared" si="84"/>
        <v>1123705.1386300202</v>
      </c>
      <c r="G343" s="3">
        <v>333</v>
      </c>
      <c r="H343" s="1">
        <f t="shared" si="93"/>
        <v>-18600.000000001921</v>
      </c>
      <c r="I343" s="1">
        <f t="shared" si="85"/>
        <v>-19.220000000001985</v>
      </c>
      <c r="J343" s="1">
        <f t="shared" si="86"/>
        <v>817628.9598168995</v>
      </c>
      <c r="K343" s="1">
        <f t="shared" si="87"/>
        <v>1086007.9070666493</v>
      </c>
      <c r="M343" s="3">
        <v>333</v>
      </c>
      <c r="N343" s="1">
        <f t="shared" si="94"/>
        <v>-163236.47507405869</v>
      </c>
      <c r="O343" s="1">
        <f t="shared" si="81"/>
        <v>-194.51102424319399</v>
      </c>
      <c r="P343" s="1">
        <f t="shared" si="88"/>
        <v>817628.9598168995</v>
      </c>
      <c r="Q343" s="1">
        <f t="shared" si="89"/>
        <v>1459373.7541188507</v>
      </c>
      <c r="S343" s="3">
        <v>333</v>
      </c>
      <c r="T343" s="1">
        <f t="shared" si="95"/>
        <v>-161974.99999999677</v>
      </c>
      <c r="U343" s="1">
        <f t="shared" si="82"/>
        <v>-193.20749999999666</v>
      </c>
      <c r="V343" s="1">
        <f t="shared" si="90"/>
        <v>817628.9598168995</v>
      </c>
      <c r="W343" s="1">
        <f t="shared" si="91"/>
        <v>1445237.2922825853</v>
      </c>
    </row>
    <row r="344" spans="1:23" x14ac:dyDescent="0.25">
      <c r="A344" s="3">
        <v>334</v>
      </c>
      <c r="B344" s="1">
        <f t="shared" si="92"/>
        <v>-21161.329577917466</v>
      </c>
      <c r="C344" s="1">
        <f t="shared" si="80"/>
        <v>-21.866707230514717</v>
      </c>
      <c r="D344" s="1">
        <f t="shared" si="83"/>
        <v>820013.71094969881</v>
      </c>
      <c r="E344" s="1">
        <f t="shared" si="84"/>
        <v>1130934.7852544761</v>
      </c>
      <c r="G344" s="3">
        <v>334</v>
      </c>
      <c r="H344" s="1">
        <f t="shared" si="93"/>
        <v>-17911.11111111303</v>
      </c>
      <c r="I344" s="1">
        <f t="shared" si="85"/>
        <v>-18.508148148150131</v>
      </c>
      <c r="J344" s="1">
        <f t="shared" si="86"/>
        <v>820013.71094969881</v>
      </c>
      <c r="K344" s="1">
        <f t="shared" si="87"/>
        <v>1093135.5561541675</v>
      </c>
      <c r="M344" s="3">
        <v>334</v>
      </c>
      <c r="N344" s="1">
        <f t="shared" si="94"/>
        <v>-162935.49859171972</v>
      </c>
      <c r="O344" s="1">
        <f t="shared" si="81"/>
        <v>-194.20001521144371</v>
      </c>
      <c r="P344" s="1">
        <f t="shared" si="88"/>
        <v>820013.71094969881</v>
      </c>
      <c r="Q344" s="1">
        <f t="shared" si="89"/>
        <v>1468891.2801779618</v>
      </c>
      <c r="S344" s="3">
        <v>334</v>
      </c>
      <c r="T344" s="1">
        <f t="shared" si="95"/>
        <v>-161716.66666666343</v>
      </c>
      <c r="U344" s="1">
        <f t="shared" si="82"/>
        <v>-192.94055555555221</v>
      </c>
      <c r="V344" s="1">
        <f t="shared" si="90"/>
        <v>820013.71094969881</v>
      </c>
      <c r="W344" s="1">
        <f t="shared" si="91"/>
        <v>1454716.5692653449</v>
      </c>
    </row>
    <row r="345" spans="1:23" x14ac:dyDescent="0.25">
      <c r="A345" s="3">
        <v>335</v>
      </c>
      <c r="B345" s="1">
        <f t="shared" si="92"/>
        <v>-20357.896267595523</v>
      </c>
      <c r="C345" s="1">
        <f t="shared" si="80"/>
        <v>-21.036492809848706</v>
      </c>
      <c r="D345" s="1">
        <f t="shared" si="83"/>
        <v>822405.41760663548</v>
      </c>
      <c r="E345" s="1">
        <f t="shared" si="84"/>
        <v>1138206.6048175748</v>
      </c>
      <c r="G345" s="3">
        <v>335</v>
      </c>
      <c r="H345" s="1">
        <f t="shared" si="93"/>
        <v>-17222.22222222414</v>
      </c>
      <c r="I345" s="1">
        <f t="shared" si="85"/>
        <v>-17.796296296298276</v>
      </c>
      <c r="J345" s="1">
        <f t="shared" si="86"/>
        <v>822405.41760663548</v>
      </c>
      <c r="K345" s="1">
        <f t="shared" si="87"/>
        <v>1100305.4950465481</v>
      </c>
      <c r="M345" s="3">
        <v>335</v>
      </c>
      <c r="N345" s="1">
        <f t="shared" si="94"/>
        <v>-162634.211100349</v>
      </c>
      <c r="O345" s="1">
        <f t="shared" si="81"/>
        <v>-193.88868480369396</v>
      </c>
      <c r="P345" s="1">
        <f t="shared" si="88"/>
        <v>822405.41760663548</v>
      </c>
      <c r="Q345" s="1">
        <f t="shared" si="89"/>
        <v>1478464.3251390844</v>
      </c>
      <c r="S345" s="3">
        <v>335</v>
      </c>
      <c r="T345" s="1">
        <f t="shared" si="95"/>
        <v>-161458.33333333008</v>
      </c>
      <c r="U345" s="1">
        <f t="shared" si="82"/>
        <v>-192.67361111110776</v>
      </c>
      <c r="V345" s="1">
        <f t="shared" si="90"/>
        <v>822405.41760663548</v>
      </c>
      <c r="W345" s="1">
        <f t="shared" si="91"/>
        <v>1464251.4089749486</v>
      </c>
    </row>
    <row r="346" spans="1:23" x14ac:dyDescent="0.25">
      <c r="A346" s="3">
        <v>336</v>
      </c>
      <c r="B346" s="1">
        <f t="shared" si="92"/>
        <v>-19553.632742852915</v>
      </c>
      <c r="C346" s="1">
        <f t="shared" si="80"/>
        <v>-20.205420500948012</v>
      </c>
      <c r="D346" s="1">
        <f t="shared" si="83"/>
        <v>824804.10007465479</v>
      </c>
      <c r="E346" s="1">
        <f t="shared" si="84"/>
        <v>1145520.8433281248</v>
      </c>
      <c r="G346" s="3">
        <v>336</v>
      </c>
      <c r="H346" s="1">
        <f t="shared" si="93"/>
        <v>-16533.333333335249</v>
      </c>
      <c r="I346" s="1">
        <f t="shared" si="85"/>
        <v>-17.084444444446422</v>
      </c>
      <c r="J346" s="1">
        <f t="shared" si="86"/>
        <v>824804.10007465479</v>
      </c>
      <c r="K346" s="1">
        <f t="shared" si="87"/>
        <v>1107517.9704343197</v>
      </c>
      <c r="M346" s="3">
        <v>336</v>
      </c>
      <c r="N346" s="1">
        <f t="shared" si="94"/>
        <v>-162332.61227857054</v>
      </c>
      <c r="O346" s="1">
        <f t="shared" si="81"/>
        <v>-193.57703268785622</v>
      </c>
      <c r="P346" s="1">
        <f t="shared" si="88"/>
        <v>824804.10007465479</v>
      </c>
      <c r="Q346" s="1">
        <f t="shared" si="89"/>
        <v>1488093.2128624802</v>
      </c>
      <c r="S346" s="3">
        <v>336</v>
      </c>
      <c r="T346" s="1">
        <f t="shared" si="95"/>
        <v>-161199.99999999674</v>
      </c>
      <c r="U346" s="1">
        <f t="shared" si="82"/>
        <v>-192.40666666666328</v>
      </c>
      <c r="V346" s="1">
        <f t="shared" si="90"/>
        <v>824804.10007465479</v>
      </c>
      <c r="W346" s="1">
        <f t="shared" si="91"/>
        <v>1473842.1355273025</v>
      </c>
    </row>
    <row r="347" spans="1:23" x14ac:dyDescent="0.25">
      <c r="A347" s="3">
        <v>337</v>
      </c>
      <c r="B347" s="1">
        <f t="shared" si="92"/>
        <v>-18748.538145801405</v>
      </c>
      <c r="C347" s="1">
        <f t="shared" si="80"/>
        <v>-19.37348941732812</v>
      </c>
      <c r="D347" s="1">
        <f t="shared" si="83"/>
        <v>827209.77869987255</v>
      </c>
      <c r="E347" s="1">
        <f t="shared" si="84"/>
        <v>1152877.7482299865</v>
      </c>
      <c r="G347" s="3">
        <v>337</v>
      </c>
      <c r="H347" s="1">
        <f t="shared" si="93"/>
        <v>-15844.444444446361</v>
      </c>
      <c r="I347" s="1">
        <f t="shared" si="85"/>
        <v>-16.372592592594572</v>
      </c>
      <c r="J347" s="1">
        <f t="shared" si="86"/>
        <v>827209.77869987255</v>
      </c>
      <c r="K347" s="1">
        <f t="shared" si="87"/>
        <v>1114773.2304470383</v>
      </c>
      <c r="M347" s="3">
        <v>337</v>
      </c>
      <c r="N347" s="1">
        <f t="shared" si="94"/>
        <v>-162030.70180467624</v>
      </c>
      <c r="O347" s="1">
        <f t="shared" si="81"/>
        <v>-193.26505853149877</v>
      </c>
      <c r="P347" s="1">
        <f t="shared" si="88"/>
        <v>827209.77869987255</v>
      </c>
      <c r="Q347" s="1">
        <f t="shared" si="89"/>
        <v>1497778.2690975959</v>
      </c>
      <c r="S347" s="3">
        <v>337</v>
      </c>
      <c r="T347" s="1">
        <f t="shared" si="95"/>
        <v>-160941.6666666634</v>
      </c>
      <c r="U347" s="1">
        <f t="shared" si="82"/>
        <v>-192.13972222221884</v>
      </c>
      <c r="V347" s="1">
        <f t="shared" si="90"/>
        <v>827209.77869987255</v>
      </c>
      <c r="W347" s="1">
        <f t="shared" si="91"/>
        <v>1483489.0749289896</v>
      </c>
    </row>
    <row r="348" spans="1:23" x14ac:dyDescent="0.25">
      <c r="A348" s="3">
        <v>338</v>
      </c>
      <c r="B348" s="1">
        <f t="shared" si="92"/>
        <v>-17942.611617666276</v>
      </c>
      <c r="C348" s="1">
        <f t="shared" si="80"/>
        <v>-18.540698671588483</v>
      </c>
      <c r="D348" s="1">
        <f t="shared" si="83"/>
        <v>829622.47388774715</v>
      </c>
      <c r="E348" s="1">
        <f t="shared" si="84"/>
        <v>1160277.5684104424</v>
      </c>
      <c r="G348" s="3">
        <v>338</v>
      </c>
      <c r="H348" s="1">
        <f t="shared" si="93"/>
        <v>-15155.555555557472</v>
      </c>
      <c r="I348" s="1">
        <f t="shared" si="85"/>
        <v>-15.660740740742719</v>
      </c>
      <c r="J348" s="1">
        <f t="shared" si="86"/>
        <v>829622.47388774715</v>
      </c>
      <c r="K348" s="1">
        <f t="shared" si="87"/>
        <v>1122071.524661683</v>
      </c>
      <c r="M348" s="3">
        <v>338</v>
      </c>
      <c r="N348" s="1">
        <f t="shared" si="94"/>
        <v>-161728.47935662558</v>
      </c>
      <c r="O348" s="1">
        <f t="shared" si="81"/>
        <v>-192.95276200184642</v>
      </c>
      <c r="P348" s="1">
        <f t="shared" si="88"/>
        <v>829622.47388774715</v>
      </c>
      <c r="Q348" s="1">
        <f t="shared" si="89"/>
        <v>1507519.8214940832</v>
      </c>
      <c r="S348" s="3">
        <v>338</v>
      </c>
      <c r="T348" s="1">
        <f t="shared" si="95"/>
        <v>-160683.33333333005</v>
      </c>
      <c r="U348" s="1">
        <f t="shared" si="82"/>
        <v>-191.87277777777439</v>
      </c>
      <c r="V348" s="1">
        <f t="shared" si="90"/>
        <v>829622.47388774715</v>
      </c>
      <c r="W348" s="1">
        <f t="shared" si="91"/>
        <v>1493192.5550882977</v>
      </c>
    </row>
    <row r="349" spans="1:23" x14ac:dyDescent="0.25">
      <c r="A349" s="3">
        <v>339</v>
      </c>
      <c r="B349" s="1">
        <f t="shared" si="92"/>
        <v>-17135.852298785408</v>
      </c>
      <c r="C349" s="1">
        <f t="shared" si="80"/>
        <v>-17.707047375411587</v>
      </c>
      <c r="D349" s="1">
        <f t="shared" si="83"/>
        <v>832042.20610325306</v>
      </c>
      <c r="E349" s="1">
        <f t="shared" si="84"/>
        <v>1167720.5542086177</v>
      </c>
      <c r="G349" s="3">
        <v>339</v>
      </c>
      <c r="H349" s="1">
        <f t="shared" si="93"/>
        <v>-14466.666666668583</v>
      </c>
      <c r="I349" s="1">
        <f t="shared" si="85"/>
        <v>-14.948888888890869</v>
      </c>
      <c r="J349" s="1">
        <f t="shared" si="86"/>
        <v>832042.20610325306</v>
      </c>
      <c r="K349" s="1">
        <f t="shared" si="87"/>
        <v>1129413.1041110985</v>
      </c>
      <c r="M349" s="3">
        <v>339</v>
      </c>
      <c r="N349" s="1">
        <f t="shared" si="94"/>
        <v>-161425.94461204525</v>
      </c>
      <c r="O349" s="1">
        <f t="shared" si="81"/>
        <v>-192.6401427657801</v>
      </c>
      <c r="P349" s="1">
        <f t="shared" si="88"/>
        <v>832042.20610325306</v>
      </c>
      <c r="Q349" s="1">
        <f t="shared" si="89"/>
        <v>1517318.1996128832</v>
      </c>
      <c r="S349" s="3">
        <v>339</v>
      </c>
      <c r="T349" s="1">
        <f t="shared" si="95"/>
        <v>-160424.99999999671</v>
      </c>
      <c r="U349" s="1">
        <f t="shared" si="82"/>
        <v>-191.60583333332994</v>
      </c>
      <c r="V349" s="1">
        <f t="shared" si="90"/>
        <v>832042.20610325306</v>
      </c>
      <c r="W349" s="1">
        <f t="shared" si="91"/>
        <v>1502952.905826313</v>
      </c>
    </row>
    <row r="350" spans="1:23" x14ac:dyDescent="0.25">
      <c r="A350" s="3">
        <v>340</v>
      </c>
      <c r="B350" s="1">
        <f t="shared" si="92"/>
        <v>-16328.259328608361</v>
      </c>
      <c r="C350" s="1">
        <f t="shared" si="80"/>
        <v>-16.872534639561973</v>
      </c>
      <c r="D350" s="1">
        <f t="shared" si="83"/>
        <v>834468.99587105424</v>
      </c>
      <c r="E350" s="1">
        <f t="shared" si="84"/>
        <v>1175206.9574239489</v>
      </c>
      <c r="G350" s="3">
        <v>340</v>
      </c>
      <c r="H350" s="1">
        <f t="shared" si="93"/>
        <v>-13777.777777779695</v>
      </c>
      <c r="I350" s="1">
        <f t="shared" si="85"/>
        <v>-14.237037037039016</v>
      </c>
      <c r="J350" s="1">
        <f t="shared" si="86"/>
        <v>834468.99587105424</v>
      </c>
      <c r="K350" s="1">
        <f t="shared" si="87"/>
        <v>1136798.2212924871</v>
      </c>
      <c r="M350" s="3">
        <v>340</v>
      </c>
      <c r="N350" s="1">
        <f t="shared" si="94"/>
        <v>-161123.09724822885</v>
      </c>
      <c r="O350" s="1">
        <f t="shared" si="81"/>
        <v>-192.32720048983649</v>
      </c>
      <c r="P350" s="1">
        <f t="shared" si="88"/>
        <v>834468.99587105424</v>
      </c>
      <c r="Q350" s="1">
        <f t="shared" si="89"/>
        <v>1527173.7349373761</v>
      </c>
      <c r="S350" s="3">
        <v>340</v>
      </c>
      <c r="T350" s="1">
        <f t="shared" si="95"/>
        <v>-160166.66666666337</v>
      </c>
      <c r="U350" s="1">
        <f t="shared" si="82"/>
        <v>-191.33888888888549</v>
      </c>
      <c r="V350" s="1">
        <f t="shared" si="90"/>
        <v>834468.99587105424</v>
      </c>
      <c r="W350" s="1">
        <f t="shared" si="91"/>
        <v>1512770.4588880776</v>
      </c>
    </row>
    <row r="351" spans="1:23" x14ac:dyDescent="0.25">
      <c r="A351" s="3">
        <v>341</v>
      </c>
      <c r="B351" s="1">
        <f t="shared" si="92"/>
        <v>-15519.831845695464</v>
      </c>
      <c r="C351" s="1">
        <f t="shared" si="80"/>
        <v>-16.037159573885312</v>
      </c>
      <c r="D351" s="1">
        <f t="shared" si="83"/>
        <v>836902.86377567821</v>
      </c>
      <c r="E351" s="1">
        <f t="shared" si="84"/>
        <v>1182737.0313247028</v>
      </c>
      <c r="G351" s="3">
        <v>341</v>
      </c>
      <c r="H351" s="1">
        <f t="shared" si="93"/>
        <v>-13088.888888890806</v>
      </c>
      <c r="I351" s="1">
        <f t="shared" si="85"/>
        <v>-13.525185185187167</v>
      </c>
      <c r="J351" s="1">
        <f t="shared" si="86"/>
        <v>836902.86377567821</v>
      </c>
      <c r="K351" s="1">
        <f t="shared" si="87"/>
        <v>1144227.1301759523</v>
      </c>
      <c r="M351" s="3">
        <v>341</v>
      </c>
      <c r="N351" s="1">
        <f t="shared" si="94"/>
        <v>-160819.93694213653</v>
      </c>
      <c r="O351" s="1">
        <f t="shared" si="81"/>
        <v>-192.01393484020775</v>
      </c>
      <c r="P351" s="1">
        <f t="shared" si="88"/>
        <v>836902.86377567821</v>
      </c>
      <c r="Q351" s="1">
        <f t="shared" si="89"/>
        <v>1537086.7608845953</v>
      </c>
      <c r="S351" s="3">
        <v>341</v>
      </c>
      <c r="T351" s="1">
        <f t="shared" si="95"/>
        <v>-159908.33333333003</v>
      </c>
      <c r="U351" s="1">
        <f t="shared" si="82"/>
        <v>-191.07194444444102</v>
      </c>
      <c r="V351" s="1">
        <f t="shared" si="90"/>
        <v>836902.86377567821</v>
      </c>
      <c r="W351" s="1">
        <f t="shared" si="91"/>
        <v>1522645.5479538138</v>
      </c>
    </row>
    <row r="352" spans="1:23" x14ac:dyDescent="0.25">
      <c r="A352" s="3">
        <v>342</v>
      </c>
      <c r="B352" s="1">
        <f t="shared" si="92"/>
        <v>-14710.56898771689</v>
      </c>
      <c r="C352" s="1">
        <f t="shared" si="80"/>
        <v>-15.200921287307452</v>
      </c>
      <c r="D352" s="1">
        <f t="shared" si="83"/>
        <v>839343.83046169067</v>
      </c>
      <c r="E352" s="1">
        <f t="shared" si="84"/>
        <v>1190311.0306565445</v>
      </c>
      <c r="G352" s="3">
        <v>342</v>
      </c>
      <c r="H352" s="1">
        <f t="shared" si="93"/>
        <v>-12400.000000001917</v>
      </c>
      <c r="I352" s="1">
        <f t="shared" si="85"/>
        <v>-12.813333333335315</v>
      </c>
      <c r="J352" s="1">
        <f t="shared" si="86"/>
        <v>839343.83046169067</v>
      </c>
      <c r="K352" s="1">
        <f t="shared" si="87"/>
        <v>1151700.0862130898</v>
      </c>
      <c r="M352" s="3">
        <v>342</v>
      </c>
      <c r="N352" s="1">
        <f t="shared" si="94"/>
        <v>-160516.46337039457</v>
      </c>
      <c r="O352" s="1">
        <f t="shared" si="81"/>
        <v>-191.70034548274106</v>
      </c>
      <c r="P352" s="1">
        <f t="shared" si="88"/>
        <v>839343.83046169067</v>
      </c>
      <c r="Q352" s="1">
        <f t="shared" si="89"/>
        <v>1547057.6128165068</v>
      </c>
      <c r="S352" s="3">
        <v>342</v>
      </c>
      <c r="T352" s="1">
        <f t="shared" si="95"/>
        <v>-159649.99999999668</v>
      </c>
      <c r="U352" s="1">
        <f t="shared" si="82"/>
        <v>-190.80499999999657</v>
      </c>
      <c r="V352" s="1">
        <f t="shared" si="90"/>
        <v>839343.83046169067</v>
      </c>
      <c r="W352" s="1">
        <f t="shared" si="91"/>
        <v>1532578.5086502112</v>
      </c>
    </row>
    <row r="353" spans="1:23" x14ac:dyDescent="0.25">
      <c r="A353" s="3">
        <v>343</v>
      </c>
      <c r="B353" s="1">
        <f t="shared" si="92"/>
        <v>-13900.469891451738</v>
      </c>
      <c r="C353" s="1">
        <f t="shared" si="80"/>
        <v>-14.363818887833462</v>
      </c>
      <c r="D353" s="1">
        <f t="shared" si="83"/>
        <v>841791.91663387057</v>
      </c>
      <c r="E353" s="1">
        <f t="shared" si="84"/>
        <v>1197929.2116511553</v>
      </c>
      <c r="G353" s="3">
        <v>343</v>
      </c>
      <c r="H353" s="1">
        <f t="shared" si="93"/>
        <v>-11711.111111113029</v>
      </c>
      <c r="I353" s="1">
        <f t="shared" si="85"/>
        <v>-12.101481481483463</v>
      </c>
      <c r="J353" s="1">
        <f t="shared" si="86"/>
        <v>841791.91663387057</v>
      </c>
      <c r="K353" s="1">
        <f t="shared" si="87"/>
        <v>1159217.3463456291</v>
      </c>
      <c r="M353" s="3">
        <v>343</v>
      </c>
      <c r="N353" s="1">
        <f t="shared" si="94"/>
        <v>-160212.67620929514</v>
      </c>
      <c r="O353" s="1">
        <f t="shared" si="81"/>
        <v>-191.38643208293831</v>
      </c>
      <c r="P353" s="1">
        <f t="shared" si="88"/>
        <v>841791.91663387057</v>
      </c>
      <c r="Q353" s="1">
        <f t="shared" si="89"/>
        <v>1557086.6280513543</v>
      </c>
      <c r="S353" s="3">
        <v>343</v>
      </c>
      <c r="T353" s="1">
        <f t="shared" si="95"/>
        <v>-159391.66666666334</v>
      </c>
      <c r="U353" s="1">
        <f t="shared" si="82"/>
        <v>-190.53805555555212</v>
      </c>
      <c r="V353" s="1">
        <f t="shared" si="90"/>
        <v>841791.91663387057</v>
      </c>
      <c r="W353" s="1">
        <f t="shared" si="91"/>
        <v>1542569.6785617818</v>
      </c>
    </row>
    <row r="354" spans="1:23" x14ac:dyDescent="0.25">
      <c r="A354" s="3">
        <v>344</v>
      </c>
      <c r="B354" s="1">
        <f t="shared" si="92"/>
        <v>-13089.533692787112</v>
      </c>
      <c r="C354" s="1">
        <f t="shared" si="80"/>
        <v>-13.525851482546683</v>
      </c>
      <c r="D354" s="1">
        <f t="shared" si="83"/>
        <v>844247.14305738604</v>
      </c>
      <c r="E354" s="1">
        <f t="shared" si="84"/>
        <v>1205591.8320349013</v>
      </c>
      <c r="G354" s="3">
        <v>344</v>
      </c>
      <c r="H354" s="1">
        <f t="shared" si="93"/>
        <v>-11022.22222222414</v>
      </c>
      <c r="I354" s="1">
        <f t="shared" si="85"/>
        <v>-11.389629629631612</v>
      </c>
      <c r="J354" s="1">
        <f t="shared" si="86"/>
        <v>844247.14305738604</v>
      </c>
      <c r="K354" s="1">
        <f t="shared" si="87"/>
        <v>1166779.1690141265</v>
      </c>
      <c r="M354" s="3">
        <v>344</v>
      </c>
      <c r="N354" s="1">
        <f t="shared" si="94"/>
        <v>-159908.57513479592</v>
      </c>
      <c r="O354" s="1">
        <f t="shared" si="81"/>
        <v>-191.07219430595578</v>
      </c>
      <c r="P354" s="1">
        <f t="shared" si="88"/>
        <v>844247.14305738604</v>
      </c>
      <c r="Q354" s="1">
        <f t="shared" si="89"/>
        <v>1567174.1458750716</v>
      </c>
      <c r="S354" s="3">
        <v>344</v>
      </c>
      <c r="T354" s="1">
        <f t="shared" si="95"/>
        <v>-159133.33333333</v>
      </c>
      <c r="U354" s="1">
        <f t="shared" si="82"/>
        <v>-190.27111111110767</v>
      </c>
      <c r="V354" s="1">
        <f t="shared" si="90"/>
        <v>844247.14305738604</v>
      </c>
      <c r="W354" s="1">
        <f t="shared" si="91"/>
        <v>1552619.3972422811</v>
      </c>
    </row>
    <row r="355" spans="1:23" x14ac:dyDescent="0.25">
      <c r="A355" s="3">
        <v>345</v>
      </c>
      <c r="B355" s="1">
        <f t="shared" si="92"/>
        <v>-12277.7595267172</v>
      </c>
      <c r="C355" s="1">
        <f t="shared" si="80"/>
        <v>-12.687018177607774</v>
      </c>
      <c r="D355" s="1">
        <f t="shared" si="83"/>
        <v>846709.53055797005</v>
      </c>
      <c r="E355" s="1">
        <f t="shared" si="84"/>
        <v>1213299.1510375524</v>
      </c>
      <c r="G355" s="3">
        <v>345</v>
      </c>
      <c r="H355" s="1">
        <f t="shared" si="93"/>
        <v>-10333.333333335251</v>
      </c>
      <c r="I355" s="1">
        <f t="shared" si="85"/>
        <v>-10.67777777777976</v>
      </c>
      <c r="J355" s="1">
        <f t="shared" si="86"/>
        <v>846709.53055797005</v>
      </c>
      <c r="K355" s="1">
        <f t="shared" si="87"/>
        <v>1174385.8141667088</v>
      </c>
      <c r="M355" s="3">
        <v>345</v>
      </c>
      <c r="N355" s="1">
        <f t="shared" si="94"/>
        <v>-159604.15982251969</v>
      </c>
      <c r="O355" s="1">
        <f t="shared" si="81"/>
        <v>-190.75763181660369</v>
      </c>
      <c r="P355" s="1">
        <f t="shared" si="88"/>
        <v>846709.53055797005</v>
      </c>
      <c r="Q355" s="1">
        <f t="shared" si="89"/>
        <v>1577320.5075527607</v>
      </c>
      <c r="S355" s="3">
        <v>345</v>
      </c>
      <c r="T355" s="1">
        <f t="shared" si="95"/>
        <v>-158874.99999999665</v>
      </c>
      <c r="U355" s="1">
        <f t="shared" si="82"/>
        <v>-190.0041666666632</v>
      </c>
      <c r="V355" s="1">
        <f t="shared" si="90"/>
        <v>846709.53055797005</v>
      </c>
      <c r="W355" s="1">
        <f t="shared" si="91"/>
        <v>1562728.0062261946</v>
      </c>
    </row>
    <row r="356" spans="1:23" x14ac:dyDescent="0.25">
      <c r="A356" s="3">
        <v>346</v>
      </c>
      <c r="B356" s="1">
        <f t="shared" si="92"/>
        <v>-11465.146527342349</v>
      </c>
      <c r="C356" s="1">
        <f t="shared" si="80"/>
        <v>-11.847318078253759</v>
      </c>
      <c r="D356" s="1">
        <f t="shared" si="83"/>
        <v>849179.10002209747</v>
      </c>
      <c r="E356" s="1">
        <f t="shared" si="84"/>
        <v>1221051.4294010524</v>
      </c>
      <c r="G356" s="3">
        <v>346</v>
      </c>
      <c r="H356" s="1">
        <f t="shared" si="93"/>
        <v>-9644.4444444463625</v>
      </c>
      <c r="I356" s="1">
        <f t="shared" si="85"/>
        <v>-9.9659259259279072</v>
      </c>
      <c r="J356" s="1">
        <f t="shared" si="86"/>
        <v>849179.10002209747</v>
      </c>
      <c r="K356" s="1">
        <f t="shared" si="87"/>
        <v>1182037.5432678664</v>
      </c>
      <c r="M356" s="3">
        <v>346</v>
      </c>
      <c r="N356" s="1">
        <f t="shared" si="94"/>
        <v>-159299.42994775414</v>
      </c>
      <c r="O356" s="1">
        <f t="shared" si="81"/>
        <v>-190.44274427934593</v>
      </c>
      <c r="P356" s="1">
        <f t="shared" si="88"/>
        <v>849179.10002209747</v>
      </c>
      <c r="Q356" s="1">
        <f t="shared" si="89"/>
        <v>1587526.0563402362</v>
      </c>
      <c r="S356" s="3">
        <v>346</v>
      </c>
      <c r="T356" s="1">
        <f t="shared" si="95"/>
        <v>-158616.66666666331</v>
      </c>
      <c r="U356" s="1">
        <f t="shared" si="82"/>
        <v>-189.73722222221875</v>
      </c>
      <c r="V356" s="1">
        <f t="shared" si="90"/>
        <v>849179.10002209747</v>
      </c>
      <c r="W356" s="1">
        <f t="shared" si="91"/>
        <v>1572895.849040292</v>
      </c>
    </row>
    <row r="357" spans="1:23" x14ac:dyDescent="0.25">
      <c r="A357" s="3">
        <v>347</v>
      </c>
      <c r="B357" s="1">
        <f t="shared" si="92"/>
        <v>-10651.693827868143</v>
      </c>
      <c r="C357" s="1">
        <f t="shared" si="80"/>
        <v>-11.006750288797081</v>
      </c>
      <c r="D357" s="1">
        <f t="shared" si="83"/>
        <v>851655.8723971619</v>
      </c>
      <c r="E357" s="1">
        <f t="shared" si="84"/>
        <v>1228848.9293883394</v>
      </c>
      <c r="G357" s="3">
        <v>347</v>
      </c>
      <c r="H357" s="1">
        <f t="shared" si="93"/>
        <v>-8955.5555555574738</v>
      </c>
      <c r="I357" s="1">
        <f t="shared" si="85"/>
        <v>-9.2540740740760565</v>
      </c>
      <c r="J357" s="1">
        <f t="shared" si="86"/>
        <v>851655.8723971619</v>
      </c>
      <c r="K357" s="1">
        <f t="shared" si="87"/>
        <v>1189734.6193072991</v>
      </c>
      <c r="M357" s="3">
        <v>347</v>
      </c>
      <c r="N357" s="1">
        <f t="shared" si="94"/>
        <v>-158994.38518545131</v>
      </c>
      <c r="O357" s="1">
        <f t="shared" si="81"/>
        <v>-190.12753135829968</v>
      </c>
      <c r="P357" s="1">
        <f t="shared" si="88"/>
        <v>851655.8723971619</v>
      </c>
      <c r="Q357" s="1">
        <f t="shared" si="89"/>
        <v>1597791.1374956388</v>
      </c>
      <c r="S357" s="3">
        <v>347</v>
      </c>
      <c r="T357" s="1">
        <f t="shared" si="95"/>
        <v>-158358.33333332997</v>
      </c>
      <c r="U357" s="1">
        <f t="shared" si="82"/>
        <v>-189.4702777777743</v>
      </c>
      <c r="V357" s="1">
        <f t="shared" si="90"/>
        <v>851655.8723971619</v>
      </c>
      <c r="W357" s="1">
        <f t="shared" si="91"/>
        <v>1583123.2712152493</v>
      </c>
    </row>
    <row r="358" spans="1:23" x14ac:dyDescent="0.25">
      <c r="A358" s="3">
        <v>348</v>
      </c>
      <c r="B358" s="1">
        <f t="shared" si="92"/>
        <v>-9837.4005606044811</v>
      </c>
      <c r="C358" s="1">
        <f t="shared" si="80"/>
        <v>-10.165313912624631</v>
      </c>
      <c r="D358" s="1">
        <f t="shared" si="83"/>
        <v>854139.8686916536</v>
      </c>
      <c r="E358" s="1">
        <f t="shared" si="84"/>
        <v>1236691.9147922189</v>
      </c>
      <c r="G358" s="3">
        <v>348</v>
      </c>
      <c r="H358" s="1">
        <f t="shared" si="93"/>
        <v>-8266.6666666685851</v>
      </c>
      <c r="I358" s="1">
        <f t="shared" si="85"/>
        <v>-8.5422222222242041</v>
      </c>
      <c r="J358" s="1">
        <f t="shared" si="86"/>
        <v>854139.8686916536</v>
      </c>
      <c r="K358" s="1">
        <f t="shared" si="87"/>
        <v>1197477.3068088137</v>
      </c>
      <c r="M358" s="3">
        <v>348</v>
      </c>
      <c r="N358" s="1">
        <f t="shared" si="94"/>
        <v>-158689.02521022744</v>
      </c>
      <c r="O358" s="1">
        <f t="shared" si="81"/>
        <v>-189.81199271723503</v>
      </c>
      <c r="P358" s="1">
        <f t="shared" si="88"/>
        <v>854139.8686916536</v>
      </c>
      <c r="Q358" s="1">
        <f t="shared" si="89"/>
        <v>1608116.0982911147</v>
      </c>
      <c r="S358" s="3">
        <v>348</v>
      </c>
      <c r="T358" s="1">
        <f t="shared" si="95"/>
        <v>-158099.99999999662</v>
      </c>
      <c r="U358" s="1">
        <f t="shared" si="82"/>
        <v>-189.20333333332985</v>
      </c>
      <c r="V358" s="1">
        <f t="shared" si="90"/>
        <v>854139.8686916536</v>
      </c>
      <c r="W358" s="1">
        <f t="shared" si="91"/>
        <v>1593410.6202973383</v>
      </c>
    </row>
    <row r="359" spans="1:23" x14ac:dyDescent="0.25">
      <c r="A359" s="3">
        <v>349</v>
      </c>
      <c r="B359" s="1">
        <f t="shared" si="92"/>
        <v>-9022.2658569646464</v>
      </c>
      <c r="C359" s="1">
        <f t="shared" si="80"/>
        <v>-9.3230080521968013</v>
      </c>
      <c r="D359" s="1">
        <f t="shared" si="83"/>
        <v>856631.10997533763</v>
      </c>
      <c r="E359" s="1">
        <f t="shared" si="84"/>
        <v>1244580.6509442879</v>
      </c>
      <c r="G359" s="3">
        <v>349</v>
      </c>
      <c r="H359" s="1">
        <f t="shared" si="93"/>
        <v>-7577.7777777796964</v>
      </c>
      <c r="I359" s="1">
        <f t="shared" si="85"/>
        <v>-7.8303703703723526</v>
      </c>
      <c r="J359" s="1">
        <f t="shared" si="86"/>
        <v>856631.10997533763</v>
      </c>
      <c r="K359" s="1">
        <f t="shared" si="87"/>
        <v>1205265.8718392726</v>
      </c>
      <c r="M359" s="3">
        <v>349</v>
      </c>
      <c r="N359" s="1">
        <f t="shared" si="94"/>
        <v>-158383.34969636251</v>
      </c>
      <c r="O359" s="1">
        <f t="shared" si="81"/>
        <v>-189.4961280195746</v>
      </c>
      <c r="P359" s="1">
        <f t="shared" si="88"/>
        <v>856631.10997533763</v>
      </c>
      <c r="Q359" s="1">
        <f t="shared" si="89"/>
        <v>1618501.288024564</v>
      </c>
      <c r="S359" s="3">
        <v>349</v>
      </c>
      <c r="T359" s="1">
        <f t="shared" si="95"/>
        <v>-157841.66666666328</v>
      </c>
      <c r="U359" s="1">
        <f t="shared" si="82"/>
        <v>-188.9363888888854</v>
      </c>
      <c r="V359" s="1">
        <f t="shared" si="90"/>
        <v>856631.10997533763</v>
      </c>
      <c r="W359" s="1">
        <f t="shared" si="91"/>
        <v>1603758.2458601841</v>
      </c>
    </row>
    <row r="360" spans="1:23" x14ac:dyDescent="0.25">
      <c r="A360" s="3">
        <v>350</v>
      </c>
      <c r="B360" s="1">
        <f t="shared" si="92"/>
        <v>-8206.2888474643842</v>
      </c>
      <c r="C360" s="1">
        <f t="shared" si="80"/>
        <v>-8.4798318090465301</v>
      </c>
      <c r="D360" s="1">
        <f t="shared" si="83"/>
        <v>859129.61737943243</v>
      </c>
      <c r="E360" s="1">
        <f t="shared" si="84"/>
        <v>1252515.4047239104</v>
      </c>
      <c r="G360" s="3">
        <v>350</v>
      </c>
      <c r="H360" s="1">
        <f t="shared" si="93"/>
        <v>-6888.8888888908077</v>
      </c>
      <c r="I360" s="1">
        <f t="shared" si="85"/>
        <v>-7.1185185185205002</v>
      </c>
      <c r="J360" s="1">
        <f t="shared" si="86"/>
        <v>859129.61737943243</v>
      </c>
      <c r="K360" s="1">
        <f t="shared" si="87"/>
        <v>1213100.5820175942</v>
      </c>
      <c r="M360" s="3">
        <v>350</v>
      </c>
      <c r="N360" s="1">
        <f t="shared" si="94"/>
        <v>-158077.35831779992</v>
      </c>
      <c r="O360" s="1">
        <f t="shared" si="81"/>
        <v>-189.17993692839326</v>
      </c>
      <c r="P360" s="1">
        <f t="shared" si="88"/>
        <v>859129.61737943243</v>
      </c>
      <c r="Q360" s="1">
        <f t="shared" si="89"/>
        <v>1628947.0580314586</v>
      </c>
      <c r="S360" s="3">
        <v>350</v>
      </c>
      <c r="T360" s="1">
        <f t="shared" si="95"/>
        <v>-157583.33333332994</v>
      </c>
      <c r="U360" s="1">
        <f t="shared" si="82"/>
        <v>-188.66944444444093</v>
      </c>
      <c r="V360" s="1">
        <f t="shared" si="90"/>
        <v>859129.61737943243</v>
      </c>
      <c r="W360" s="1">
        <f t="shared" si="91"/>
        <v>1614166.499516591</v>
      </c>
    </row>
    <row r="361" spans="1:23" x14ac:dyDescent="0.25">
      <c r="A361" s="3">
        <v>351</v>
      </c>
      <c r="B361" s="1">
        <f t="shared" si="92"/>
        <v>-7389.4686617209718</v>
      </c>
      <c r="C361" s="1">
        <f t="shared" si="80"/>
        <v>-7.6357842837783378</v>
      </c>
      <c r="D361" s="1">
        <f t="shared" si="83"/>
        <v>861635.41209678911</v>
      </c>
      <c r="E361" s="1">
        <f t="shared" si="84"/>
        <v>1260496.4445672475</v>
      </c>
      <c r="G361" s="3">
        <v>351</v>
      </c>
      <c r="H361" s="1">
        <f t="shared" si="93"/>
        <v>-6200.000000001919</v>
      </c>
      <c r="I361" s="1">
        <f t="shared" si="85"/>
        <v>-6.4066666666686496</v>
      </c>
      <c r="J361" s="1">
        <f t="shared" si="86"/>
        <v>861635.41209678911</v>
      </c>
      <c r="K361" s="1">
        <f t="shared" si="87"/>
        <v>1220981.706523808</v>
      </c>
      <c r="M361" s="3">
        <v>351</v>
      </c>
      <c r="N361" s="1">
        <f t="shared" si="94"/>
        <v>-157771.05074814614</v>
      </c>
      <c r="O361" s="1">
        <f t="shared" si="81"/>
        <v>-188.86341910641767</v>
      </c>
      <c r="P361" s="1">
        <f t="shared" si="88"/>
        <v>861635.41209678911</v>
      </c>
      <c r="Q361" s="1">
        <f t="shared" si="89"/>
        <v>1639453.7616967268</v>
      </c>
      <c r="S361" s="3">
        <v>351</v>
      </c>
      <c r="T361" s="1">
        <f t="shared" si="95"/>
        <v>-157324.99999999659</v>
      </c>
      <c r="U361" s="1">
        <f t="shared" si="82"/>
        <v>-188.40249999999648</v>
      </c>
      <c r="V361" s="1">
        <f t="shared" si="90"/>
        <v>861635.41209678911</v>
      </c>
      <c r="W361" s="1">
        <f t="shared" si="91"/>
        <v>1624635.7349304378</v>
      </c>
    </row>
    <row r="362" spans="1:23" x14ac:dyDescent="0.25">
      <c r="A362" s="3">
        <v>352</v>
      </c>
      <c r="B362" s="1">
        <f t="shared" si="92"/>
        <v>-6571.8044284522921</v>
      </c>
      <c r="C362" s="1">
        <f t="shared" si="80"/>
        <v>-6.790864576067368</v>
      </c>
      <c r="D362" s="1">
        <f t="shared" si="83"/>
        <v>864148.51538207137</v>
      </c>
      <c r="E362" s="1">
        <f t="shared" si="84"/>
        <v>1268524.0404763373</v>
      </c>
      <c r="G362" s="3">
        <v>352</v>
      </c>
      <c r="H362" s="1">
        <f t="shared" si="93"/>
        <v>-5511.1111111130303</v>
      </c>
      <c r="I362" s="1">
        <f t="shared" si="85"/>
        <v>-5.6948148148167981</v>
      </c>
      <c r="J362" s="1">
        <f t="shared" si="86"/>
        <v>864148.51538207137</v>
      </c>
      <c r="K362" s="1">
        <f t="shared" si="87"/>
        <v>1228909.5161081599</v>
      </c>
      <c r="M362" s="3">
        <v>352</v>
      </c>
      <c r="N362" s="1">
        <f t="shared" si="94"/>
        <v>-157464.42666067037</v>
      </c>
      <c r="O362" s="1">
        <f t="shared" si="81"/>
        <v>-188.54657421602604</v>
      </c>
      <c r="P362" s="1">
        <f t="shared" si="88"/>
        <v>864148.51538207137</v>
      </c>
      <c r="Q362" s="1">
        <f t="shared" si="89"/>
        <v>1650021.754466709</v>
      </c>
      <c r="S362" s="3">
        <v>352</v>
      </c>
      <c r="T362" s="1">
        <f t="shared" si="95"/>
        <v>-157066.66666666325</v>
      </c>
      <c r="U362" s="1">
        <f t="shared" si="82"/>
        <v>-188.13555555555203</v>
      </c>
      <c r="V362" s="1">
        <f t="shared" si="90"/>
        <v>864148.51538207137</v>
      </c>
      <c r="W362" s="1">
        <f t="shared" si="91"/>
        <v>1635166.3078286431</v>
      </c>
    </row>
    <row r="363" spans="1:23" x14ac:dyDescent="0.25">
      <c r="A363" s="3">
        <v>353</v>
      </c>
      <c r="B363" s="1">
        <f t="shared" si="92"/>
        <v>-5753.2952754759008</v>
      </c>
      <c r="C363" s="1">
        <f t="shared" si="80"/>
        <v>-5.9450717846584311</v>
      </c>
      <c r="D363" s="1">
        <f t="shared" si="83"/>
        <v>866668.94855193573</v>
      </c>
      <c r="E363" s="1">
        <f t="shared" si="84"/>
        <v>1276598.4640282302</v>
      </c>
      <c r="G363" s="3">
        <v>353</v>
      </c>
      <c r="H363" s="1">
        <f t="shared" si="93"/>
        <v>-4822.2222222241417</v>
      </c>
      <c r="I363" s="1">
        <f t="shared" si="85"/>
        <v>-4.9829629629649466</v>
      </c>
      <c r="J363" s="1">
        <f t="shared" si="86"/>
        <v>866668.94855193573</v>
      </c>
      <c r="K363" s="1">
        <f t="shared" si="87"/>
        <v>1236884.2831002723</v>
      </c>
      <c r="M363" s="3">
        <v>353</v>
      </c>
      <c r="N363" s="1">
        <f t="shared" si="94"/>
        <v>-157157.48572830422</v>
      </c>
      <c r="O363" s="1">
        <f t="shared" si="81"/>
        <v>-188.22940191924769</v>
      </c>
      <c r="P363" s="1">
        <f t="shared" si="88"/>
        <v>866668.94855193573</v>
      </c>
      <c r="Q363" s="1">
        <f t="shared" si="89"/>
        <v>1660651.3938611827</v>
      </c>
      <c r="S363" s="3">
        <v>353</v>
      </c>
      <c r="T363" s="1">
        <f t="shared" si="95"/>
        <v>-156808.33333332991</v>
      </c>
      <c r="U363" s="1">
        <f t="shared" si="82"/>
        <v>-187.86861111110758</v>
      </c>
      <c r="V363" s="1">
        <f t="shared" si="90"/>
        <v>866668.94855193573</v>
      </c>
      <c r="W363" s="1">
        <f t="shared" si="91"/>
        <v>1645758.5760131993</v>
      </c>
    </row>
    <row r="364" spans="1:23" x14ac:dyDescent="0.25">
      <c r="A364" s="3">
        <v>354</v>
      </c>
      <c r="B364" s="1">
        <f t="shared" si="92"/>
        <v>-4933.9403297081008</v>
      </c>
      <c r="C364" s="1">
        <f t="shared" si="80"/>
        <v>-5.0984050073650371</v>
      </c>
      <c r="D364" s="1">
        <f t="shared" si="83"/>
        <v>869196.73298521223</v>
      </c>
      <c r="E364" s="1">
        <f t="shared" si="84"/>
        <v>1284719.9883841758</v>
      </c>
      <c r="G364" s="3">
        <v>354</v>
      </c>
      <c r="H364" s="1">
        <f t="shared" si="93"/>
        <v>-4133.333333335253</v>
      </c>
      <c r="I364" s="1">
        <f t="shared" si="85"/>
        <v>-4.2711111111130942</v>
      </c>
      <c r="J364" s="1">
        <f t="shared" si="86"/>
        <v>869196.73298521223</v>
      </c>
      <c r="K364" s="1">
        <f t="shared" si="87"/>
        <v>1244906.281418357</v>
      </c>
      <c r="M364" s="3">
        <v>354</v>
      </c>
      <c r="N364" s="1">
        <f t="shared" si="94"/>
        <v>-156850.22762364129</v>
      </c>
      <c r="O364" s="1">
        <f t="shared" si="81"/>
        <v>-187.91190187776266</v>
      </c>
      <c r="P364" s="1">
        <f t="shared" si="88"/>
        <v>869196.73298521223</v>
      </c>
      <c r="Q364" s="1">
        <f t="shared" si="89"/>
        <v>1671343.0394854576</v>
      </c>
      <c r="S364" s="3">
        <v>354</v>
      </c>
      <c r="T364" s="1">
        <f t="shared" si="95"/>
        <v>-156549.99999999657</v>
      </c>
      <c r="U364" s="1">
        <f t="shared" si="82"/>
        <v>-187.60166666666311</v>
      </c>
      <c r="V364" s="1">
        <f t="shared" si="90"/>
        <v>869196.73298521223</v>
      </c>
      <c r="W364" s="1">
        <f t="shared" si="91"/>
        <v>1656412.8993732764</v>
      </c>
    </row>
    <row r="365" spans="1:23" x14ac:dyDescent="0.25">
      <c r="A365" s="3">
        <v>355</v>
      </c>
      <c r="B365" s="1">
        <f t="shared" si="92"/>
        <v>-4113.7387171630071</v>
      </c>
      <c r="C365" s="1">
        <f t="shared" si="80"/>
        <v>-4.2508633410684409</v>
      </c>
      <c r="D365" s="1">
        <f t="shared" si="83"/>
        <v>871731.89012308582</v>
      </c>
      <c r="E365" s="1">
        <f t="shared" si="84"/>
        <v>1292888.8882988645</v>
      </c>
      <c r="G365" s="3">
        <v>355</v>
      </c>
      <c r="H365" s="1">
        <f t="shared" si="93"/>
        <v>-3444.4444444463643</v>
      </c>
      <c r="I365" s="1">
        <f t="shared" si="85"/>
        <v>-3.5592592592612431</v>
      </c>
      <c r="J365" s="1">
        <f t="shared" si="86"/>
        <v>871731.89012308582</v>
      </c>
      <c r="K365" s="1">
        <f t="shared" si="87"/>
        <v>1252975.7865784825</v>
      </c>
      <c r="M365" s="3">
        <v>355</v>
      </c>
      <c r="N365" s="1">
        <f t="shared" si="94"/>
        <v>-156542.65201893687</v>
      </c>
      <c r="O365" s="1">
        <f t="shared" si="81"/>
        <v>-187.59407375290144</v>
      </c>
      <c r="P365" s="1">
        <f t="shared" si="88"/>
        <v>871731.89012308582</v>
      </c>
      <c r="Q365" s="1">
        <f t="shared" si="89"/>
        <v>1682097.0530425406</v>
      </c>
      <c r="S365" s="3">
        <v>355</v>
      </c>
      <c r="T365" s="1">
        <f t="shared" si="95"/>
        <v>-156291.66666666322</v>
      </c>
      <c r="U365" s="1">
        <f t="shared" si="82"/>
        <v>-187.33472222221866</v>
      </c>
      <c r="V365" s="1">
        <f t="shared" si="90"/>
        <v>871731.89012308582</v>
      </c>
      <c r="W365" s="1">
        <f t="shared" si="91"/>
        <v>1667129.6398973984</v>
      </c>
    </row>
    <row r="366" spans="1:23" x14ac:dyDescent="0.25">
      <c r="A366" s="3">
        <v>356</v>
      </c>
      <c r="B366" s="1">
        <f t="shared" si="92"/>
        <v>-3292.6895629516171</v>
      </c>
      <c r="C366" s="1">
        <f t="shared" si="80"/>
        <v>-3.402445881716671</v>
      </c>
      <c r="D366" s="1">
        <f t="shared" si="83"/>
        <v>874274.44146927819</v>
      </c>
      <c r="E366" s="1">
        <f t="shared" si="84"/>
        <v>1301105.440129722</v>
      </c>
      <c r="G366" s="3">
        <v>356</v>
      </c>
      <c r="H366" s="1">
        <f t="shared" si="93"/>
        <v>-2755.5555555574756</v>
      </c>
      <c r="I366" s="1">
        <f t="shared" si="85"/>
        <v>-2.8474074074093916</v>
      </c>
      <c r="J366" s="1">
        <f t="shared" si="86"/>
        <v>874274.44146927819</v>
      </c>
      <c r="K366" s="1">
        <f t="shared" si="87"/>
        <v>1261093.075703894</v>
      </c>
      <c r="M366" s="3">
        <v>356</v>
      </c>
      <c r="N366" s="1">
        <f t="shared" si="94"/>
        <v>-156234.75858610761</v>
      </c>
      <c r="O366" s="1">
        <f t="shared" si="81"/>
        <v>-187.27591720564453</v>
      </c>
      <c r="P366" s="1">
        <f t="shared" si="88"/>
        <v>874274.44146927819</v>
      </c>
      <c r="Q366" s="1">
        <f t="shared" si="89"/>
        <v>1692913.7983453732</v>
      </c>
      <c r="S366" s="3">
        <v>356</v>
      </c>
      <c r="T366" s="1">
        <f t="shared" si="95"/>
        <v>-156033.33333332988</v>
      </c>
      <c r="U366" s="1">
        <f t="shared" si="82"/>
        <v>-187.06777777777421</v>
      </c>
      <c r="V366" s="1">
        <f t="shared" si="90"/>
        <v>874274.44146927819</v>
      </c>
      <c r="W366" s="1">
        <f t="shared" si="91"/>
        <v>1677909.1616856889</v>
      </c>
    </row>
    <row r="367" spans="1:23" x14ac:dyDescent="0.25">
      <c r="A367" s="3">
        <v>357</v>
      </c>
      <c r="B367" s="1">
        <f t="shared" si="92"/>
        <v>-2470.7919912808748</v>
      </c>
      <c r="C367" s="1">
        <f t="shared" si="80"/>
        <v>-2.5531517243235706</v>
      </c>
      <c r="D367" s="1">
        <f t="shared" si="83"/>
        <v>876824.40859023028</v>
      </c>
      <c r="E367" s="1">
        <f t="shared" si="84"/>
        <v>1309369.9218462596</v>
      </c>
      <c r="G367" s="3">
        <v>357</v>
      </c>
      <c r="H367" s="1">
        <f t="shared" si="93"/>
        <v>-2066.6666666685869</v>
      </c>
      <c r="I367" s="1">
        <f t="shared" si="85"/>
        <v>-2.1355555555575396</v>
      </c>
      <c r="J367" s="1">
        <f t="shared" si="86"/>
        <v>876824.40859023028</v>
      </c>
      <c r="K367" s="1">
        <f t="shared" si="87"/>
        <v>1269258.4275343888</v>
      </c>
      <c r="M367" s="3">
        <v>357</v>
      </c>
      <c r="N367" s="1">
        <f t="shared" si="94"/>
        <v>-155926.54699673108</v>
      </c>
      <c r="O367" s="1">
        <f t="shared" si="81"/>
        <v>-186.95743189662213</v>
      </c>
      <c r="P367" s="1">
        <f t="shared" si="88"/>
        <v>876824.40859023028</v>
      </c>
      <c r="Q367" s="1">
        <f t="shared" si="89"/>
        <v>1703793.6413291392</v>
      </c>
      <c r="S367" s="3">
        <v>357</v>
      </c>
      <c r="T367" s="1">
        <f t="shared" si="95"/>
        <v>-155774.99999999654</v>
      </c>
      <c r="U367" s="1">
        <f t="shared" si="82"/>
        <v>-186.80083333332976</v>
      </c>
      <c r="V367" s="1">
        <f t="shared" si="90"/>
        <v>876824.40859023028</v>
      </c>
      <c r="W367" s="1">
        <f t="shared" si="91"/>
        <v>1688751.830962189</v>
      </c>
    </row>
    <row r="368" spans="1:23" x14ac:dyDescent="0.25">
      <c r="A368" s="3">
        <v>358</v>
      </c>
      <c r="B368" s="1">
        <f t="shared" si="92"/>
        <v>-1648.0451254527395</v>
      </c>
      <c r="C368" s="1">
        <f t="shared" si="80"/>
        <v>-1.7029799629678308</v>
      </c>
      <c r="D368" s="1">
        <f t="shared" si="83"/>
        <v>879381.81311528513</v>
      </c>
      <c r="E368" s="1">
        <f t="shared" si="84"/>
        <v>1317682.613039477</v>
      </c>
      <c r="G368" s="3">
        <v>358</v>
      </c>
      <c r="H368" s="1">
        <f t="shared" si="93"/>
        <v>-1377.777777779698</v>
      </c>
      <c r="I368" s="1">
        <f t="shared" si="85"/>
        <v>-1.4237037037056879</v>
      </c>
      <c r="J368" s="1">
        <f t="shared" si="86"/>
        <v>879381.81311528513</v>
      </c>
      <c r="K368" s="1">
        <f t="shared" si="87"/>
        <v>1277472.1224357467</v>
      </c>
      <c r="M368" s="3">
        <v>358</v>
      </c>
      <c r="N368" s="1">
        <f t="shared" si="94"/>
        <v>-155618.01692204553</v>
      </c>
      <c r="O368" s="1">
        <f t="shared" si="81"/>
        <v>-186.6386174861137</v>
      </c>
      <c r="P368" s="1">
        <f t="shared" si="88"/>
        <v>879381.81311528513</v>
      </c>
      <c r="Q368" s="1">
        <f t="shared" si="89"/>
        <v>1714736.9500636437</v>
      </c>
      <c r="S368" s="3">
        <v>358</v>
      </c>
      <c r="T368" s="1">
        <f t="shared" si="95"/>
        <v>-155516.66666666319</v>
      </c>
      <c r="U368" s="1">
        <f t="shared" si="82"/>
        <v>-186.53388888888529</v>
      </c>
      <c r="V368" s="1">
        <f t="shared" si="90"/>
        <v>879381.81311528513</v>
      </c>
      <c r="W368" s="1">
        <f t="shared" si="91"/>
        <v>1699658.0160872464</v>
      </c>
    </row>
    <row r="369" spans="1:23" x14ac:dyDescent="0.25">
      <c r="A369" s="3">
        <v>359</v>
      </c>
      <c r="B369" s="1">
        <f t="shared" si="92"/>
        <v>-824.44808786324859</v>
      </c>
      <c r="C369" s="1">
        <f t="shared" si="80"/>
        <v>-0.85192969079202341</v>
      </c>
      <c r="D369" s="1">
        <f t="shared" si="83"/>
        <v>881946.67673687136</v>
      </c>
      <c r="E369" s="1">
        <f t="shared" si="84"/>
        <v>1326043.7949313216</v>
      </c>
      <c r="G369" s="3">
        <v>359</v>
      </c>
      <c r="H369" s="1">
        <f t="shared" si="93"/>
        <v>-688.88888889080908</v>
      </c>
      <c r="I369" s="1">
        <f t="shared" si="85"/>
        <v>-0.71185185185383604</v>
      </c>
      <c r="J369" s="1">
        <f t="shared" si="86"/>
        <v>881946.67673687136</v>
      </c>
      <c r="K369" s="1">
        <f t="shared" si="87"/>
        <v>1285734.4424092146</v>
      </c>
      <c r="M369" s="3">
        <v>359</v>
      </c>
      <c r="N369" s="1">
        <f t="shared" si="94"/>
        <v>-155309.16803294947</v>
      </c>
      <c r="O369" s="1">
        <f t="shared" si="81"/>
        <v>-186.3194736340478</v>
      </c>
      <c r="P369" s="1">
        <f t="shared" si="88"/>
        <v>881946.67673687136</v>
      </c>
      <c r="Q369" s="1">
        <f t="shared" si="89"/>
        <v>1725744.0947657663</v>
      </c>
      <c r="S369" s="3">
        <v>359</v>
      </c>
      <c r="T369" s="1">
        <f t="shared" si="95"/>
        <v>-155258.33333332985</v>
      </c>
      <c r="U369" s="1">
        <f t="shared" si="82"/>
        <v>-186.26694444444084</v>
      </c>
      <c r="V369" s="1">
        <f t="shared" si="90"/>
        <v>881946.67673687136</v>
      </c>
      <c r="W369" s="1">
        <f t="shared" si="91"/>
        <v>1710628.0875699776</v>
      </c>
    </row>
    <row r="370" spans="1:23" x14ac:dyDescent="0.25">
      <c r="A370" s="3">
        <v>360</v>
      </c>
      <c r="B370" s="1">
        <f t="shared" si="92"/>
        <v>-1.5818996113026174E-9</v>
      </c>
      <c r="C370" s="1">
        <f t="shared" si="80"/>
        <v>-1.6346295983460381E-12</v>
      </c>
      <c r="D370" s="1">
        <f t="shared" si="83"/>
        <v>884519.02121068723</v>
      </c>
      <c r="E370" s="1">
        <f t="shared" si="84"/>
        <v>1334453.750384202</v>
      </c>
      <c r="G370" s="3">
        <v>360</v>
      </c>
      <c r="H370" s="1">
        <f t="shared" si="93"/>
        <v>-1.9201706891180947E-9</v>
      </c>
      <c r="I370" s="1">
        <f t="shared" si="85"/>
        <v>-1.9841763787553645E-12</v>
      </c>
      <c r="J370" s="1">
        <f t="shared" si="86"/>
        <v>884519.02121068723</v>
      </c>
      <c r="K370" s="1">
        <f t="shared" si="87"/>
        <v>1294045.671101046</v>
      </c>
      <c r="M370" s="3">
        <v>360</v>
      </c>
      <c r="N370" s="1">
        <f t="shared" si="94"/>
        <v>-155000.00000000134</v>
      </c>
      <c r="O370" s="1">
        <f t="shared" si="81"/>
        <v>-186.00000000000139</v>
      </c>
      <c r="P370" s="1">
        <f t="shared" si="88"/>
        <v>884519.02121068723</v>
      </c>
      <c r="Q370" s="1">
        <f t="shared" si="89"/>
        <v>1736815.4478119845</v>
      </c>
      <c r="S370" s="3">
        <v>360</v>
      </c>
      <c r="T370" s="1">
        <f t="shared" si="95"/>
        <v>-154999.99999999651</v>
      </c>
      <c r="U370" s="1">
        <f t="shared" si="82"/>
        <v>-185.99999999999639</v>
      </c>
      <c r="V370" s="1">
        <f t="shared" si="90"/>
        <v>884519.02121068723</v>
      </c>
      <c r="W370" s="1">
        <f t="shared" si="91"/>
        <v>1721662.4180808025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31</v>
      </c>
      <c r="N1" s="68"/>
      <c r="O1" s="68"/>
      <c r="P1" s="68"/>
      <c r="Q1" s="68"/>
      <c r="S1" s="68" t="s">
        <v>34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woningwaarde*perc_70)</f>
        <v>217000</v>
      </c>
      <c r="D2" s="2"/>
      <c r="E2" s="4"/>
      <c r="G2" s="67" t="s">
        <v>21</v>
      </c>
      <c r="H2" s="67"/>
      <c r="I2" s="5">
        <f>MIN(maximale_hypotheek, woningwaarde*perc_70)</f>
        <v>217000</v>
      </c>
      <c r="J2" s="2"/>
      <c r="K2" s="4"/>
      <c r="M2" s="67" t="s">
        <v>21</v>
      </c>
      <c r="N2" s="67"/>
      <c r="O2" s="5">
        <f>MIN(maximale_hypotheek, woningwaarde*perc_70)-P2</f>
        <v>62000</v>
      </c>
      <c r="P2" s="6">
        <f>woningwaarde/2</f>
        <v>155000</v>
      </c>
      <c r="Q2" s="1">
        <f>SUM(O2:P2)</f>
        <v>217000</v>
      </c>
      <c r="S2" s="67" t="s">
        <v>21</v>
      </c>
      <c r="T2" s="67"/>
      <c r="U2" s="5">
        <f>MIN(maximale_hypotheek, woningwaarde*perc_70)-V2</f>
        <v>62000</v>
      </c>
      <c r="V2" s="6">
        <f>woningwaarde/2</f>
        <v>155000</v>
      </c>
      <c r="W2" s="1">
        <f>SUM(U2:V2)</f>
        <v>217000</v>
      </c>
    </row>
    <row r="3" spans="1:23" x14ac:dyDescent="0.25">
      <c r="A3" s="69" t="s">
        <v>25</v>
      </c>
      <c r="B3" s="69"/>
      <c r="C3" s="1">
        <f>PMT(int_a_70/12, 12 * 30, -$C$2)</f>
        <v>722.1375153584014</v>
      </c>
      <c r="D3" s="1"/>
      <c r="G3" s="69" t="s">
        <v>25</v>
      </c>
      <c r="H3" s="69"/>
      <c r="I3" s="1">
        <f>I2/360+I2*int_l_70/12</f>
        <v>827.01111111111118</v>
      </c>
      <c r="J3" s="1"/>
      <c r="M3" s="69" t="s">
        <v>25</v>
      </c>
      <c r="N3" s="69"/>
      <c r="O3" s="1">
        <f>PMT(int_a_70/12, 12 * 30, -O$2)</f>
        <v>206.32500438811468</v>
      </c>
      <c r="P3" s="1">
        <f>P2*intonly_70/12</f>
        <v>186</v>
      </c>
      <c r="Q3" s="1">
        <f>SUM(O3:P3)</f>
        <v>392.32500438811468</v>
      </c>
      <c r="S3" s="69" t="s">
        <v>25</v>
      </c>
      <c r="T3" s="69"/>
      <c r="U3" s="1">
        <f>U2/360+U2*int_l_70/12</f>
        <v>236.28888888888889</v>
      </c>
      <c r="V3" s="1">
        <f>V2*intonly_70/12</f>
        <v>186</v>
      </c>
      <c r="W3" s="1">
        <f>SUM(U3:V3)</f>
        <v>422.28888888888889</v>
      </c>
    </row>
    <row r="4" spans="1:23" x14ac:dyDescent="0.25">
      <c r="A4" s="69" t="s">
        <v>28</v>
      </c>
      <c r="B4" s="69"/>
      <c r="C4" s="1">
        <f>C3</f>
        <v>722.1375153584014</v>
      </c>
      <c r="D4" s="1"/>
      <c r="G4" s="3" t="s">
        <v>28</v>
      </c>
      <c r="I4" s="1">
        <f>I2/360-I369</f>
        <v>603.40064814814718</v>
      </c>
      <c r="J4" s="1"/>
      <c r="M4" s="69" t="s">
        <v>28</v>
      </c>
      <c r="N4" s="69"/>
      <c r="O4" s="1">
        <f>O3</f>
        <v>206.32500438811468</v>
      </c>
      <c r="P4" s="1">
        <f>P3</f>
        <v>186</v>
      </c>
      <c r="Q4" s="1">
        <f>SUM(O4:P4)</f>
        <v>392.32500438811468</v>
      </c>
      <c r="S4" s="69" t="s">
        <v>28</v>
      </c>
      <c r="T4" s="69"/>
      <c r="U4" s="1">
        <f>U2/360-U369-V4</f>
        <v>172.40018518518639</v>
      </c>
      <c r="V4" s="1">
        <f>V3</f>
        <v>186</v>
      </c>
      <c r="W4" s="1">
        <f>SUM(U4:V4)</f>
        <v>358.40018518518639</v>
      </c>
    </row>
    <row r="5" spans="1:23" x14ac:dyDescent="0.25">
      <c r="A5" s="69" t="s">
        <v>22</v>
      </c>
      <c r="B5" s="69"/>
      <c r="C5" s="1">
        <f>C$2-woningwaarde</f>
        <v>-93000</v>
      </c>
      <c r="D5" s="1"/>
      <c r="G5" s="69" t="s">
        <v>22</v>
      </c>
      <c r="H5" s="69"/>
      <c r="I5" s="1">
        <f>C$2-woningwaarde</f>
        <v>-93000</v>
      </c>
      <c r="J5" s="1"/>
      <c r="M5" s="69" t="s">
        <v>22</v>
      </c>
      <c r="N5" s="69"/>
      <c r="O5" s="1">
        <f>SUM(O2:P2)-woningwaarde</f>
        <v>-93000</v>
      </c>
      <c r="P5" s="1"/>
      <c r="S5" s="69" t="s">
        <v>22</v>
      </c>
      <c r="T5" s="69"/>
      <c r="U5" s="1">
        <f>SUM(U2:V2)-woningwaarde</f>
        <v>-93000</v>
      </c>
      <c r="V5" s="1"/>
    </row>
    <row r="6" spans="1:23" x14ac:dyDescent="0.25">
      <c r="A6" s="69" t="s">
        <v>26</v>
      </c>
      <c r="B6" s="69"/>
      <c r="C6" s="1">
        <f>SUM(B370,D370)</f>
        <v>884519.02121068642</v>
      </c>
      <c r="D6" s="1"/>
      <c r="G6" s="69" t="s">
        <v>26</v>
      </c>
      <c r="H6" s="69"/>
      <c r="I6" s="1">
        <f>SUM(H370,J370)</f>
        <v>884519.02121068817</v>
      </c>
      <c r="J6" s="1"/>
      <c r="M6" s="69" t="s">
        <v>26</v>
      </c>
      <c r="N6" s="69"/>
      <c r="O6" s="1">
        <f>SUM(N370,P370)</f>
        <v>729519.02121068607</v>
      </c>
      <c r="P6" s="1"/>
      <c r="S6" s="69" t="s">
        <v>26</v>
      </c>
      <c r="T6" s="69"/>
      <c r="U6" s="1">
        <f>SUM(T370,V370)</f>
        <v>729519.02121068607</v>
      </c>
      <c r="V6" s="1"/>
    </row>
    <row r="7" spans="1:23" x14ac:dyDescent="0.25">
      <c r="A7" s="69" t="s">
        <v>27</v>
      </c>
      <c r="B7" s="69"/>
      <c r="C7" s="1">
        <f>E370</f>
        <v>1208697.5891764704</v>
      </c>
      <c r="D7" s="1"/>
      <c r="G7" s="69" t="s">
        <v>27</v>
      </c>
      <c r="H7" s="69"/>
      <c r="I7" s="1">
        <f>K370</f>
        <v>1173340.5198037156</v>
      </c>
      <c r="J7" s="1"/>
      <c r="M7" s="69" t="s">
        <v>27</v>
      </c>
      <c r="N7" s="69"/>
      <c r="O7" s="1">
        <f>Q370</f>
        <v>1611059.2866042524</v>
      </c>
      <c r="P7" s="1"/>
      <c r="S7" s="69" t="s">
        <v>27</v>
      </c>
      <c r="T7" s="69"/>
      <c r="U7" s="1">
        <f>W370</f>
        <v>1600957.2667834507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-217000</v>
      </c>
      <c r="C10" s="1">
        <f t="shared" ref="C10:C73" si="0">B10*int_a_70/12</f>
        <v>-224.23333333333332</v>
      </c>
      <c r="D10" s="1">
        <f>woningwaarde</f>
        <v>310000</v>
      </c>
      <c r="E10" s="1">
        <f>SUM(overwaarde, eigen_geld,C$5)</f>
        <v>32000</v>
      </c>
      <c r="G10" s="3">
        <v>0</v>
      </c>
      <c r="H10" s="1">
        <f>-I$2</f>
        <v>-217000</v>
      </c>
      <c r="I10" s="1">
        <f>H10*int_a_70/12</f>
        <v>-224.23333333333332</v>
      </c>
      <c r="J10" s="1">
        <f>woningwaarde</f>
        <v>310000</v>
      </c>
      <c r="K10" s="1">
        <f>SUM(overwaarde, eigen_geld,I$5)</f>
        <v>32000</v>
      </c>
      <c r="M10" s="3">
        <v>0</v>
      </c>
      <c r="N10" s="1">
        <f>-SUM(O$2,P$2)</f>
        <v>-217000</v>
      </c>
      <c r="O10" s="1">
        <f t="shared" ref="O10:O73" si="1">(N10+P$2)*int_a_70/12-P$3</f>
        <v>-250.06666666666666</v>
      </c>
      <c r="P10" s="1">
        <f>woningwaarde</f>
        <v>310000</v>
      </c>
      <c r="Q10" s="1">
        <f>SUM(overwaarde, eigen_geld,O$5)</f>
        <v>32000</v>
      </c>
      <c r="R10" s="1"/>
      <c r="S10" s="3">
        <v>0</v>
      </c>
      <c r="T10" s="1">
        <f>-SUM(U$2,V$2)</f>
        <v>-217000</v>
      </c>
      <c r="U10" s="1">
        <f t="shared" ref="U10:U73" si="2">(T10+V$2)*int_l_70/12-V$3</f>
        <v>-250.06666666666666</v>
      </c>
      <c r="V10" s="1">
        <f>woningwaarde</f>
        <v>310000</v>
      </c>
      <c r="W10" s="1">
        <f>SUM(overwaarde, eigen_geld,U$5)</f>
        <v>32000</v>
      </c>
    </row>
    <row r="11" spans="1:23" x14ac:dyDescent="0.25">
      <c r="A11" s="3">
        <v>1</v>
      </c>
      <c r="B11" s="1">
        <f>B10+C$3+C10</f>
        <v>-216502.09581797494</v>
      </c>
      <c r="C11" s="1">
        <f t="shared" si="0"/>
        <v>-223.71883234524077</v>
      </c>
      <c r="D11" s="1">
        <f t="shared" ref="D11:D74" si="3">D10*(1+groei_woning/12)</f>
        <v>310904.16666666669</v>
      </c>
      <c r="E11" s="1">
        <f t="shared" ref="E11:E74" si="4">E10*(1+groei_spaargeld/12)+(inleg-C$3)</f>
        <v>32964.529151308263</v>
      </c>
      <c r="G11" s="3">
        <v>1</v>
      </c>
      <c r="H11" s="1">
        <f>H10+I$2/360</f>
        <v>-216397.22222222222</v>
      </c>
      <c r="I11" s="1">
        <f t="shared" ref="I11:I74" si="5">H11*int_l_70/12</f>
        <v>-223.61046296296297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32860.278425925928</v>
      </c>
      <c r="M11" s="3">
        <v>1</v>
      </c>
      <c r="N11" s="1">
        <f>N10+O$3+(O10+P$3)</f>
        <v>-216857.74166227857</v>
      </c>
      <c r="O11" s="1">
        <f t="shared" si="1"/>
        <v>-249.91966638435451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33294.341662278552</v>
      </c>
      <c r="S11" s="3">
        <v>1</v>
      </c>
      <c r="T11" s="1">
        <f>T10+U$2/360</f>
        <v>-216827.77777777778</v>
      </c>
      <c r="U11" s="1">
        <f t="shared" si="2"/>
        <v>-249.8887037037037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33264.555740740747</v>
      </c>
    </row>
    <row r="12" spans="1:23" x14ac:dyDescent="0.25">
      <c r="A12" s="3">
        <v>2</v>
      </c>
      <c r="B12" s="1">
        <f t="shared" ref="B12:B75" si="12">B11+C$3+C11</f>
        <v>-216003.67713496179</v>
      </c>
      <c r="C12" s="1">
        <f t="shared" si="0"/>
        <v>-223.20379970612717</v>
      </c>
      <c r="D12" s="1">
        <f t="shared" si="3"/>
        <v>311810.97048611112</v>
      </c>
      <c r="E12" s="1">
        <f t="shared" si="4"/>
        <v>33934.684722665828</v>
      </c>
      <c r="G12" s="3">
        <v>2</v>
      </c>
      <c r="H12" s="1">
        <f t="shared" ref="H12:H75" si="13">H11+I$2/360</f>
        <v>-215794.44444444444</v>
      </c>
      <c r="I12" s="1">
        <f t="shared" si="5"/>
        <v>-222.98759259259259</v>
      </c>
      <c r="J12" s="1">
        <f t="shared" si="6"/>
        <v>311810.97048611112</v>
      </c>
      <c r="K12" s="1">
        <f t="shared" si="7"/>
        <v>33726.198013040121</v>
      </c>
      <c r="M12" s="3">
        <v>2</v>
      </c>
      <c r="N12" s="1">
        <f t="shared" ref="N12:N75" si="14">N11+O$3+(O11+P$3)</f>
        <v>-216715.3363242748</v>
      </c>
      <c r="O12" s="1">
        <f t="shared" si="1"/>
        <v>-249.77251420175062</v>
      </c>
      <c r="P12" s="1">
        <f t="shared" si="8"/>
        <v>311810.97048611112</v>
      </c>
      <c r="Q12" s="1">
        <f t="shared" si="9"/>
        <v>34596.233650920396</v>
      </c>
      <c r="S12" s="3">
        <v>2</v>
      </c>
      <c r="T12" s="1">
        <f t="shared" ref="T12:T75" si="15">T11+U$2/360</f>
        <v>-216655.55555555556</v>
      </c>
      <c r="U12" s="1">
        <f t="shared" si="2"/>
        <v>-249.71074074074073</v>
      </c>
      <c r="V12" s="1">
        <f t="shared" si="10"/>
        <v>311810.97048611112</v>
      </c>
      <c r="W12" s="1">
        <f t="shared" si="11"/>
        <v>34536.666019598779</v>
      </c>
    </row>
    <row r="13" spans="1:23" x14ac:dyDescent="0.25">
      <c r="A13" s="3">
        <v>3</v>
      </c>
      <c r="B13" s="1">
        <f t="shared" si="12"/>
        <v>-215504.74341930953</v>
      </c>
      <c r="C13" s="1">
        <f t="shared" si="0"/>
        <v>-222.68823486661984</v>
      </c>
      <c r="D13" s="1">
        <f t="shared" si="3"/>
        <v>312720.41915002896</v>
      </c>
      <c r="E13" s="1">
        <f t="shared" si="4"/>
        <v>34910.49953485631</v>
      </c>
      <c r="G13" s="3">
        <v>3</v>
      </c>
      <c r="H13" s="1">
        <f t="shared" si="13"/>
        <v>-215191.66666666666</v>
      </c>
      <c r="I13" s="1">
        <f t="shared" si="5"/>
        <v>-222.36472222222221</v>
      </c>
      <c r="J13" s="1">
        <f t="shared" si="6"/>
        <v>312720.41915002896</v>
      </c>
      <c r="K13" s="1">
        <f t="shared" si="7"/>
        <v>34597.791668116188</v>
      </c>
      <c r="M13" s="3">
        <v>3</v>
      </c>
      <c r="N13" s="1">
        <f t="shared" si="14"/>
        <v>-216572.78383408845</v>
      </c>
      <c r="O13" s="1">
        <f t="shared" si="1"/>
        <v>-249.62520996189139</v>
      </c>
      <c r="P13" s="1">
        <f t="shared" si="8"/>
        <v>312720.41915002896</v>
      </c>
      <c r="Q13" s="1">
        <f t="shared" si="9"/>
        <v>35905.720009495984</v>
      </c>
      <c r="S13" s="3">
        <v>3</v>
      </c>
      <c r="T13" s="1">
        <f t="shared" si="15"/>
        <v>-216483.33333333334</v>
      </c>
      <c r="U13" s="1">
        <f t="shared" si="2"/>
        <v>-249.5327777777778</v>
      </c>
      <c r="V13" s="1">
        <f t="shared" si="10"/>
        <v>312720.41915002896</v>
      </c>
      <c r="W13" s="1">
        <f t="shared" si="11"/>
        <v>35816.374904713106</v>
      </c>
    </row>
    <row r="14" spans="1:23" x14ac:dyDescent="0.25">
      <c r="A14" s="3">
        <v>4</v>
      </c>
      <c r="B14" s="1">
        <f t="shared" si="12"/>
        <v>-215005.29413881776</v>
      </c>
      <c r="C14" s="1">
        <f t="shared" si="0"/>
        <v>-222.17213727677836</v>
      </c>
      <c r="D14" s="1">
        <f t="shared" si="3"/>
        <v>313632.52037254989</v>
      </c>
      <c r="E14" s="1">
        <f t="shared" si="4"/>
        <v>35892.006600117908</v>
      </c>
      <c r="G14" s="3">
        <v>4</v>
      </c>
      <c r="H14" s="1">
        <f t="shared" si="13"/>
        <v>-214588.88888888888</v>
      </c>
      <c r="I14" s="1">
        <f t="shared" si="5"/>
        <v>-221.74185185185183</v>
      </c>
      <c r="J14" s="1">
        <f t="shared" si="6"/>
        <v>313632.52037254989</v>
      </c>
      <c r="K14" s="1">
        <f t="shared" si="7"/>
        <v>35475.0924898839</v>
      </c>
      <c r="M14" s="3">
        <v>4</v>
      </c>
      <c r="N14" s="1">
        <f t="shared" si="14"/>
        <v>-216430.08403966224</v>
      </c>
      <c r="O14" s="1">
        <f t="shared" si="1"/>
        <v>-249.47775350765099</v>
      </c>
      <c r="P14" s="1">
        <f t="shared" si="8"/>
        <v>313632.52037254989</v>
      </c>
      <c r="Q14" s="1">
        <f t="shared" si="9"/>
        <v>37222.845038496598</v>
      </c>
      <c r="S14" s="3">
        <v>4</v>
      </c>
      <c r="T14" s="1">
        <f t="shared" si="15"/>
        <v>-216311.11111111112</v>
      </c>
      <c r="U14" s="1">
        <f t="shared" si="2"/>
        <v>-249.35481481481483</v>
      </c>
      <c r="V14" s="1">
        <f t="shared" si="10"/>
        <v>313632.52037254989</v>
      </c>
      <c r="W14" s="1">
        <f t="shared" si="11"/>
        <v>37103.726721286897</v>
      </c>
    </row>
    <row r="15" spans="1:23" x14ac:dyDescent="0.25">
      <c r="A15" s="3">
        <v>5</v>
      </c>
      <c r="B15" s="1">
        <f t="shared" si="12"/>
        <v>-214505.32876073613</v>
      </c>
      <c r="C15" s="1">
        <f t="shared" si="0"/>
        <v>-221.65550638609398</v>
      </c>
      <c r="D15" s="1">
        <f t="shared" si="3"/>
        <v>314547.28189030319</v>
      </c>
      <c r="E15" s="1">
        <f t="shared" si="4"/>
        <v>36879.239123260195</v>
      </c>
      <c r="G15" s="3">
        <v>5</v>
      </c>
      <c r="H15" s="1">
        <f t="shared" si="13"/>
        <v>-213986.11111111109</v>
      </c>
      <c r="I15" s="1">
        <f t="shared" si="5"/>
        <v>-221.11898148148146</v>
      </c>
      <c r="J15" s="1">
        <f t="shared" si="6"/>
        <v>314547.28189030319</v>
      </c>
      <c r="K15" s="1">
        <f t="shared" si="7"/>
        <v>36358.133770148961</v>
      </c>
      <c r="M15" s="3">
        <v>5</v>
      </c>
      <c r="N15" s="1">
        <f t="shared" si="14"/>
        <v>-216287.23678878177</v>
      </c>
      <c r="O15" s="1">
        <f t="shared" si="1"/>
        <v>-249.33014468174116</v>
      </c>
      <c r="P15" s="1">
        <f t="shared" si="8"/>
        <v>314547.28189030319</v>
      </c>
      <c r="Q15" s="1">
        <f t="shared" si="9"/>
        <v>38547.65329683305</v>
      </c>
      <c r="S15" s="3">
        <v>5</v>
      </c>
      <c r="T15" s="1">
        <f t="shared" si="15"/>
        <v>-216138.88888888891</v>
      </c>
      <c r="U15" s="1">
        <f t="shared" si="2"/>
        <v>-249.17685185185186</v>
      </c>
      <c r="V15" s="1">
        <f t="shared" si="10"/>
        <v>314547.28189030319</v>
      </c>
      <c r="W15" s="1">
        <f t="shared" si="11"/>
        <v>38398.766053087005</v>
      </c>
    </row>
    <row r="16" spans="1:23" x14ac:dyDescent="0.25">
      <c r="A16" s="3">
        <v>6</v>
      </c>
      <c r="B16" s="1">
        <f t="shared" si="12"/>
        <v>-214004.84675176383</v>
      </c>
      <c r="C16" s="1">
        <f t="shared" si="0"/>
        <v>-221.1383416434893</v>
      </c>
      <c r="D16" s="1">
        <f t="shared" si="3"/>
        <v>315464.71146248322</v>
      </c>
      <c r="E16" s="1">
        <f t="shared" si="4"/>
        <v>37872.230502787475</v>
      </c>
      <c r="G16" s="3">
        <v>6</v>
      </c>
      <c r="H16" s="1">
        <f t="shared" si="13"/>
        <v>-213383.33333333331</v>
      </c>
      <c r="I16" s="1">
        <f t="shared" si="5"/>
        <v>-220.49611111111108</v>
      </c>
      <c r="J16" s="1">
        <f t="shared" si="6"/>
        <v>315464.71146248322</v>
      </c>
      <c r="K16" s="1">
        <f t="shared" si="7"/>
        <v>37246.948994919272</v>
      </c>
      <c r="M16" s="3">
        <v>6</v>
      </c>
      <c r="N16" s="1">
        <f t="shared" si="14"/>
        <v>-216144.24192907539</v>
      </c>
      <c r="O16" s="1">
        <f t="shared" si="1"/>
        <v>-249.18238332671123</v>
      </c>
      <c r="P16" s="1">
        <f t="shared" si="8"/>
        <v>315464.71146248322</v>
      </c>
      <c r="Q16" s="1">
        <f t="shared" si="9"/>
        <v>39880.189603343133</v>
      </c>
      <c r="S16" s="3">
        <v>6</v>
      </c>
      <c r="T16" s="1">
        <f t="shared" si="15"/>
        <v>-215966.66666666669</v>
      </c>
      <c r="U16" s="1">
        <f t="shared" si="2"/>
        <v>-248.9988888888889</v>
      </c>
      <c r="V16" s="1">
        <f t="shared" si="10"/>
        <v>315464.71146248322</v>
      </c>
      <c r="W16" s="1">
        <f t="shared" si="11"/>
        <v>39701.537743952234</v>
      </c>
    </row>
    <row r="17" spans="1:23" x14ac:dyDescent="0.25">
      <c r="A17" s="3">
        <v>7</v>
      </c>
      <c r="B17" s="1">
        <f t="shared" si="12"/>
        <v>-213503.84757804894</v>
      </c>
      <c r="C17" s="1">
        <f t="shared" si="0"/>
        <v>-220.62064249731722</v>
      </c>
      <c r="D17" s="1">
        <f t="shared" si="3"/>
        <v>316384.81687091547</v>
      </c>
      <c r="E17" s="1">
        <f t="shared" si="4"/>
        <v>38871.014332028666</v>
      </c>
      <c r="G17" s="3">
        <v>7</v>
      </c>
      <c r="H17" s="1">
        <f t="shared" si="13"/>
        <v>-212780.55555555553</v>
      </c>
      <c r="I17" s="1">
        <f t="shared" si="5"/>
        <v>-219.8732407407407</v>
      </c>
      <c r="J17" s="1">
        <f t="shared" si="6"/>
        <v>316384.81687091547</v>
      </c>
      <c r="K17" s="1">
        <f t="shared" si="7"/>
        <v>38141.571845537779</v>
      </c>
      <c r="M17" s="3">
        <v>7</v>
      </c>
      <c r="N17" s="1">
        <f t="shared" si="14"/>
        <v>-216001.09930801397</v>
      </c>
      <c r="O17" s="1">
        <f t="shared" si="1"/>
        <v>-249.03446928494776</v>
      </c>
      <c r="P17" s="1">
        <f t="shared" si="8"/>
        <v>316384.81687091547</v>
      </c>
      <c r="Q17" s="1">
        <f t="shared" si="9"/>
        <v>41220.499038307855</v>
      </c>
      <c r="S17" s="3">
        <v>7</v>
      </c>
      <c r="T17" s="1">
        <f t="shared" si="15"/>
        <v>-215794.44444444447</v>
      </c>
      <c r="U17" s="1">
        <f t="shared" si="2"/>
        <v>-248.82092592592593</v>
      </c>
      <c r="V17" s="1">
        <f t="shared" si="10"/>
        <v>316384.81687091547</v>
      </c>
      <c r="W17" s="1">
        <f t="shared" si="11"/>
        <v>41012.086899310481</v>
      </c>
    </row>
    <row r="18" spans="1:23" x14ac:dyDescent="0.25">
      <c r="A18" s="3">
        <v>8</v>
      </c>
      <c r="B18" s="1">
        <f t="shared" si="12"/>
        <v>-213002.33070518787</v>
      </c>
      <c r="C18" s="1">
        <f t="shared" si="0"/>
        <v>-220.10240839536081</v>
      </c>
      <c r="D18" s="1">
        <f t="shared" si="3"/>
        <v>317307.6059201223</v>
      </c>
      <c r="E18" s="1">
        <f t="shared" si="4"/>
        <v>39875.624400273766</v>
      </c>
      <c r="G18" s="3">
        <v>8</v>
      </c>
      <c r="H18" s="1">
        <f t="shared" si="13"/>
        <v>-212177.77777777775</v>
      </c>
      <c r="I18" s="1">
        <f t="shared" si="5"/>
        <v>-219.25037037037032</v>
      </c>
      <c r="J18" s="1">
        <f t="shared" si="6"/>
        <v>317307.6059201223</v>
      </c>
      <c r="K18" s="1">
        <f t="shared" si="7"/>
        <v>39042.03619982193</v>
      </c>
      <c r="M18" s="3">
        <v>8</v>
      </c>
      <c r="N18" s="1">
        <f t="shared" si="14"/>
        <v>-215857.80877291082</v>
      </c>
      <c r="O18" s="1">
        <f t="shared" si="1"/>
        <v>-248.88640239867451</v>
      </c>
      <c r="P18" s="1">
        <f t="shared" si="8"/>
        <v>317307.6059201223</v>
      </c>
      <c r="Q18" s="1">
        <f t="shared" si="9"/>
        <v>42568.626944976539</v>
      </c>
      <c r="S18" s="3">
        <v>8</v>
      </c>
      <c r="T18" s="1">
        <f t="shared" si="15"/>
        <v>-215622.22222222225</v>
      </c>
      <c r="U18" s="1">
        <f t="shared" si="2"/>
        <v>-248.642962962963</v>
      </c>
      <c r="V18" s="1">
        <f t="shared" si="10"/>
        <v>317307.6059201223</v>
      </c>
      <c r="W18" s="1">
        <f t="shared" si="11"/>
        <v>42330.458887704612</v>
      </c>
    </row>
    <row r="19" spans="1:23" x14ac:dyDescent="0.25">
      <c r="A19" s="3">
        <v>9</v>
      </c>
      <c r="B19" s="1">
        <f t="shared" si="12"/>
        <v>-212500.29559822482</v>
      </c>
      <c r="C19" s="1">
        <f t="shared" si="0"/>
        <v>-219.58363878483229</v>
      </c>
      <c r="D19" s="1">
        <f t="shared" si="3"/>
        <v>318233.08643738931</v>
      </c>
      <c r="E19" s="1">
        <f t="shared" si="4"/>
        <v>40886.094693916959</v>
      </c>
      <c r="G19" s="3">
        <v>9</v>
      </c>
      <c r="H19" s="1">
        <f t="shared" si="13"/>
        <v>-211574.99999999997</v>
      </c>
      <c r="I19" s="1">
        <f t="shared" si="5"/>
        <v>-218.62749999999997</v>
      </c>
      <c r="J19" s="1">
        <f t="shared" si="6"/>
        <v>318233.08643738931</v>
      </c>
      <c r="K19" s="1">
        <f t="shared" si="7"/>
        <v>39948.376133209778</v>
      </c>
      <c r="M19" s="3">
        <v>9</v>
      </c>
      <c r="N19" s="1">
        <f t="shared" si="14"/>
        <v>-215714.37017092138</v>
      </c>
      <c r="O19" s="1">
        <f t="shared" si="1"/>
        <v>-248.73818250995208</v>
      </c>
      <c r="P19" s="1">
        <f t="shared" si="8"/>
        <v>318233.08643738931</v>
      </c>
      <c r="Q19" s="1">
        <f t="shared" si="9"/>
        <v>43924.618931100791</v>
      </c>
      <c r="S19" s="3">
        <v>9</v>
      </c>
      <c r="T19" s="1">
        <f t="shared" si="15"/>
        <v>-215450.00000000003</v>
      </c>
      <c r="U19" s="1">
        <f t="shared" si="2"/>
        <v>-248.46500000000003</v>
      </c>
      <c r="V19" s="1">
        <f t="shared" si="10"/>
        <v>318233.08643738931</v>
      </c>
      <c r="W19" s="1">
        <f t="shared" si="11"/>
        <v>43656.699342327338</v>
      </c>
    </row>
    <row r="20" spans="1:23" x14ac:dyDescent="0.25">
      <c r="A20" s="3">
        <v>10</v>
      </c>
      <c r="B20" s="1">
        <f t="shared" si="12"/>
        <v>-211997.74172165125</v>
      </c>
      <c r="C20" s="1">
        <f t="shared" si="0"/>
        <v>-219.06433311237296</v>
      </c>
      <c r="D20" s="1">
        <f t="shared" si="3"/>
        <v>319161.26627283171</v>
      </c>
      <c r="E20" s="1">
        <f t="shared" si="4"/>
        <v>41902.459397606406</v>
      </c>
      <c r="G20" s="3">
        <v>10</v>
      </c>
      <c r="H20" s="1">
        <f t="shared" si="13"/>
        <v>-210972.22222222219</v>
      </c>
      <c r="I20" s="1">
        <f t="shared" si="5"/>
        <v>-218.00462962962959</v>
      </c>
      <c r="J20" s="1">
        <f t="shared" si="6"/>
        <v>319161.26627283171</v>
      </c>
      <c r="K20" s="1">
        <f t="shared" si="7"/>
        <v>40860.62591991276</v>
      </c>
      <c r="M20" s="3">
        <v>10</v>
      </c>
      <c r="N20" s="1">
        <f t="shared" si="14"/>
        <v>-215570.78334904322</v>
      </c>
      <c r="O20" s="1">
        <f t="shared" si="1"/>
        <v>-248.589809460678</v>
      </c>
      <c r="P20" s="1">
        <f t="shared" si="8"/>
        <v>319161.26627283171</v>
      </c>
      <c r="Q20" s="1">
        <f t="shared" si="9"/>
        <v>45288.520870477434</v>
      </c>
      <c r="S20" s="3">
        <v>10</v>
      </c>
      <c r="T20" s="1">
        <f t="shared" si="15"/>
        <v>-215277.77777777781</v>
      </c>
      <c r="U20" s="1">
        <f t="shared" si="2"/>
        <v>-248.28703703703707</v>
      </c>
      <c r="V20" s="1">
        <f t="shared" si="10"/>
        <v>319161.26627283171</v>
      </c>
      <c r="W20" s="1">
        <f t="shared" si="11"/>
        <v>44990.854162564996</v>
      </c>
    </row>
    <row r="21" spans="1:23" x14ac:dyDescent="0.25">
      <c r="A21" s="3">
        <v>11</v>
      </c>
      <c r="B21" s="1">
        <f t="shared" si="12"/>
        <v>-211494.66853940525</v>
      </c>
      <c r="C21" s="1">
        <f t="shared" si="0"/>
        <v>-218.54449082405208</v>
      </c>
      <c r="D21" s="1">
        <f t="shared" si="3"/>
        <v>320092.15329946083</v>
      </c>
      <c r="E21" s="1">
        <f t="shared" si="4"/>
        <v>42924.752895400707</v>
      </c>
      <c r="G21" s="3">
        <v>11</v>
      </c>
      <c r="H21" s="1">
        <f t="shared" si="13"/>
        <v>-210369.44444444441</v>
      </c>
      <c r="I21" s="1">
        <f t="shared" si="5"/>
        <v>-217.38175925925921</v>
      </c>
      <c r="J21" s="1">
        <f t="shared" si="6"/>
        <v>320092.15329946083</v>
      </c>
      <c r="K21" s="1">
        <f t="shared" si="7"/>
        <v>41778.820034075208</v>
      </c>
      <c r="M21" s="3">
        <v>11</v>
      </c>
      <c r="N21" s="1">
        <f t="shared" si="14"/>
        <v>-215427.04815411579</v>
      </c>
      <c r="O21" s="1">
        <f t="shared" si="1"/>
        <v>-248.4412830925863</v>
      </c>
      <c r="P21" s="1">
        <f t="shared" si="8"/>
        <v>320092.15329946083</v>
      </c>
      <c r="Q21" s="1">
        <f t="shared" si="9"/>
        <v>46660.378904500438</v>
      </c>
      <c r="S21" s="3">
        <v>11</v>
      </c>
      <c r="T21" s="1">
        <f t="shared" si="15"/>
        <v>-215105.55555555559</v>
      </c>
      <c r="U21" s="1">
        <f t="shared" si="2"/>
        <v>-248.1090740740741</v>
      </c>
      <c r="V21" s="1">
        <f t="shared" si="10"/>
        <v>320092.15329946083</v>
      </c>
      <c r="W21" s="1">
        <f t="shared" si="11"/>
        <v>46332.969515550329</v>
      </c>
    </row>
    <row r="22" spans="1:23" x14ac:dyDescent="0.25">
      <c r="A22" s="3">
        <v>12</v>
      </c>
      <c r="B22" s="1">
        <f t="shared" si="12"/>
        <v>-210991.0755148709</v>
      </c>
      <c r="C22" s="1">
        <f t="shared" si="0"/>
        <v>-218.02411136536659</v>
      </c>
      <c r="D22" s="1">
        <f t="shared" si="3"/>
        <v>321025.75541325094</v>
      </c>
      <c r="E22" s="1">
        <f t="shared" si="4"/>
        <v>43953.009771932142</v>
      </c>
      <c r="G22" s="3">
        <v>12</v>
      </c>
      <c r="H22" s="1">
        <f t="shared" si="13"/>
        <v>-209766.66666666663</v>
      </c>
      <c r="I22" s="1">
        <f t="shared" si="5"/>
        <v>-216.75888888888883</v>
      </c>
      <c r="J22" s="1">
        <f t="shared" si="6"/>
        <v>321025.75541325094</v>
      </c>
      <c r="K22" s="1">
        <f t="shared" si="7"/>
        <v>42702.993150940645</v>
      </c>
      <c r="M22" s="3">
        <v>12</v>
      </c>
      <c r="N22" s="1">
        <f t="shared" si="14"/>
        <v>-215283.16443282025</v>
      </c>
      <c r="O22" s="1">
        <f t="shared" si="1"/>
        <v>-248.2926032472476</v>
      </c>
      <c r="P22" s="1">
        <f t="shared" si="8"/>
        <v>321025.75541325094</v>
      </c>
      <c r="Q22" s="1">
        <f t="shared" si="9"/>
        <v>48040.239443721912</v>
      </c>
      <c r="S22" s="3">
        <v>12</v>
      </c>
      <c r="T22" s="1">
        <f t="shared" si="15"/>
        <v>-214933.33333333337</v>
      </c>
      <c r="U22" s="1">
        <f t="shared" si="2"/>
        <v>-247.93111111111114</v>
      </c>
      <c r="V22" s="1">
        <f t="shared" si="10"/>
        <v>321025.75541325094</v>
      </c>
      <c r="W22" s="1">
        <f t="shared" si="11"/>
        <v>47683.09183772438</v>
      </c>
    </row>
    <row r="23" spans="1:23" x14ac:dyDescent="0.25">
      <c r="A23" s="3">
        <v>13</v>
      </c>
      <c r="B23" s="1">
        <f t="shared" si="12"/>
        <v>-210486.96211087788</v>
      </c>
      <c r="C23" s="1">
        <f t="shared" si="0"/>
        <v>-217.50319418124047</v>
      </c>
      <c r="D23" s="1">
        <f t="shared" si="3"/>
        <v>321962.08053320623</v>
      </c>
      <c r="E23" s="1">
        <f t="shared" si="4"/>
        <v>44987.264813576679</v>
      </c>
      <c r="G23" s="3">
        <v>13</v>
      </c>
      <c r="H23" s="1">
        <f t="shared" si="13"/>
        <v>-209163.88888888885</v>
      </c>
      <c r="I23" s="1">
        <f t="shared" si="5"/>
        <v>-216.13601851851845</v>
      </c>
      <c r="J23" s="1">
        <f t="shared" si="6"/>
        <v>321962.08053320623</v>
      </c>
      <c r="K23" s="1">
        <f t="shared" si="7"/>
        <v>43633.180148024832</v>
      </c>
      <c r="M23" s="3">
        <v>13</v>
      </c>
      <c r="N23" s="1">
        <f t="shared" si="14"/>
        <v>-215139.13203167939</v>
      </c>
      <c r="O23" s="1">
        <f t="shared" si="1"/>
        <v>-248.14376976606869</v>
      </c>
      <c r="P23" s="1">
        <f t="shared" si="8"/>
        <v>321962.08053320623</v>
      </c>
      <c r="Q23" s="1">
        <f t="shared" si="9"/>
        <v>49428.149169422177</v>
      </c>
      <c r="S23" s="3">
        <v>13</v>
      </c>
      <c r="T23" s="1">
        <f t="shared" si="15"/>
        <v>-214761.11111111115</v>
      </c>
      <c r="U23" s="1">
        <f t="shared" si="2"/>
        <v>-247.7531481481482</v>
      </c>
      <c r="V23" s="1">
        <f t="shared" si="10"/>
        <v>321962.08053320623</v>
      </c>
      <c r="W23" s="1">
        <f t="shared" si="11"/>
        <v>49041.267836407402</v>
      </c>
    </row>
    <row r="24" spans="1:23" x14ac:dyDescent="0.25">
      <c r="A24" s="3">
        <v>14</v>
      </c>
      <c r="B24" s="1">
        <f t="shared" si="12"/>
        <v>-209982.32778970074</v>
      </c>
      <c r="C24" s="1">
        <f t="shared" si="0"/>
        <v>-216.9817387160241</v>
      </c>
      <c r="D24" s="1">
        <f t="shared" si="3"/>
        <v>322901.13660142809</v>
      </c>
      <c r="E24" s="1">
        <f t="shared" si="4"/>
        <v>46027.553009630807</v>
      </c>
      <c r="G24" s="3">
        <v>14</v>
      </c>
      <c r="H24" s="1">
        <f t="shared" si="13"/>
        <v>-208561.11111111107</v>
      </c>
      <c r="I24" s="1">
        <f t="shared" si="5"/>
        <v>-215.51314814814808</v>
      </c>
      <c r="J24" s="1">
        <f t="shared" si="6"/>
        <v>322901.13660142809</v>
      </c>
      <c r="K24" s="1">
        <f t="shared" si="7"/>
        <v>44569.416106295714</v>
      </c>
      <c r="M24" s="3">
        <v>14</v>
      </c>
      <c r="N24" s="1">
        <f t="shared" si="14"/>
        <v>-214994.95079705733</v>
      </c>
      <c r="O24" s="1">
        <f t="shared" si="1"/>
        <v>-247.99478249029258</v>
      </c>
      <c r="P24" s="1">
        <f t="shared" si="8"/>
        <v>322901.13660142809</v>
      </c>
      <c r="Q24" s="1">
        <f t="shared" si="9"/>
        <v>50824.155035189026</v>
      </c>
      <c r="S24" s="3">
        <v>14</v>
      </c>
      <c r="T24" s="1">
        <f t="shared" si="15"/>
        <v>-214588.88888888893</v>
      </c>
      <c r="U24" s="1">
        <f t="shared" si="2"/>
        <v>-247.57518518518523</v>
      </c>
      <c r="V24" s="1">
        <f t="shared" si="10"/>
        <v>322901.13660142809</v>
      </c>
      <c r="W24" s="1">
        <f t="shared" si="11"/>
        <v>50407.544491379049</v>
      </c>
    </row>
    <row r="25" spans="1:23" x14ac:dyDescent="0.25">
      <c r="A25" s="3">
        <v>15</v>
      </c>
      <c r="B25" s="1">
        <f t="shared" si="12"/>
        <v>-209477.17201305836</v>
      </c>
      <c r="C25" s="1">
        <f t="shared" si="0"/>
        <v>-216.45974441349361</v>
      </c>
      <c r="D25" s="1">
        <f t="shared" si="3"/>
        <v>323842.93158318225</v>
      </c>
      <c r="E25" s="1">
        <f t="shared" si="4"/>
        <v>47073.90955349525</v>
      </c>
      <c r="G25" s="3">
        <v>15</v>
      </c>
      <c r="H25" s="1">
        <f t="shared" si="13"/>
        <v>-207958.33333333328</v>
      </c>
      <c r="I25" s="1">
        <f t="shared" si="5"/>
        <v>-214.8902777777777</v>
      </c>
      <c r="J25" s="1">
        <f t="shared" si="6"/>
        <v>323842.93158318225</v>
      </c>
      <c r="K25" s="1">
        <f t="shared" si="7"/>
        <v>45511.736311360219</v>
      </c>
      <c r="M25" s="3">
        <v>15</v>
      </c>
      <c r="N25" s="1">
        <f t="shared" si="14"/>
        <v>-214850.62057515953</v>
      </c>
      <c r="O25" s="1">
        <f t="shared" si="1"/>
        <v>-247.84564126099818</v>
      </c>
      <c r="P25" s="1">
        <f t="shared" si="8"/>
        <v>323842.93158318225</v>
      </c>
      <c r="Q25" s="1">
        <f t="shared" si="9"/>
        <v>52228.304268506181</v>
      </c>
      <c r="S25" s="3">
        <v>15</v>
      </c>
      <c r="T25" s="1">
        <f t="shared" si="15"/>
        <v>-214416.66666666672</v>
      </c>
      <c r="U25" s="1">
        <f t="shared" si="2"/>
        <v>-247.39722222222227</v>
      </c>
      <c r="V25" s="1">
        <f t="shared" si="10"/>
        <v>323842.93158318225</v>
      </c>
      <c r="W25" s="1">
        <f t="shared" si="11"/>
        <v>51781.969056467657</v>
      </c>
    </row>
    <row r="26" spans="1:23" x14ac:dyDescent="0.25">
      <c r="A26" s="3">
        <v>16</v>
      </c>
      <c r="B26" s="1">
        <f t="shared" si="12"/>
        <v>-208971.49424211346</v>
      </c>
      <c r="C26" s="1">
        <f t="shared" si="0"/>
        <v>-215.93721071685059</v>
      </c>
      <c r="D26" s="1">
        <f t="shared" si="3"/>
        <v>324787.47346696653</v>
      </c>
      <c r="E26" s="1">
        <f t="shared" si="4"/>
        <v>48126.36984386557</v>
      </c>
      <c r="G26" s="3">
        <v>16</v>
      </c>
      <c r="H26" s="1">
        <f t="shared" si="13"/>
        <v>-207355.5555555555</v>
      </c>
      <c r="I26" s="1">
        <f t="shared" si="5"/>
        <v>-214.26740740740732</v>
      </c>
      <c r="J26" s="1">
        <f t="shared" si="6"/>
        <v>324787.47346696653</v>
      </c>
      <c r="K26" s="1">
        <f t="shared" si="7"/>
        <v>46460.176254657963</v>
      </c>
      <c r="M26" s="3">
        <v>16</v>
      </c>
      <c r="N26" s="1">
        <f t="shared" si="14"/>
        <v>-214706.14121203241</v>
      </c>
      <c r="O26" s="1">
        <f t="shared" si="1"/>
        <v>-247.69634591910017</v>
      </c>
      <c r="P26" s="1">
        <f t="shared" si="8"/>
        <v>324787.47346696653</v>
      </c>
      <c r="Q26" s="1">
        <f t="shared" si="9"/>
        <v>53640.644372351024</v>
      </c>
      <c r="S26" s="3">
        <v>16</v>
      </c>
      <c r="T26" s="1">
        <f t="shared" si="15"/>
        <v>-214244.4444444445</v>
      </c>
      <c r="U26" s="1">
        <f t="shared" si="2"/>
        <v>-247.2192592592593</v>
      </c>
      <c r="V26" s="1">
        <f t="shared" si="10"/>
        <v>324787.47346696653</v>
      </c>
      <c r="W26" s="1">
        <f t="shared" si="11"/>
        <v>53164.589061148909</v>
      </c>
    </row>
    <row r="27" spans="1:23" x14ac:dyDescent="0.25">
      <c r="A27" s="3">
        <v>17</v>
      </c>
      <c r="B27" s="1">
        <f t="shared" si="12"/>
        <v>-208465.29393747193</v>
      </c>
      <c r="C27" s="1">
        <f t="shared" si="0"/>
        <v>-215.41413706872098</v>
      </c>
      <c r="D27" s="1">
        <f t="shared" si="3"/>
        <v>325734.77026457852</v>
      </c>
      <c r="E27" s="1">
        <f t="shared" si="4"/>
        <v>49184.969485929716</v>
      </c>
      <c r="G27" s="3">
        <v>17</v>
      </c>
      <c r="H27" s="1">
        <f t="shared" si="13"/>
        <v>-206752.77777777772</v>
      </c>
      <c r="I27" s="1">
        <f t="shared" si="5"/>
        <v>-213.644537037037</v>
      </c>
      <c r="J27" s="1">
        <f t="shared" si="6"/>
        <v>325734.77026457852</v>
      </c>
      <c r="K27" s="1">
        <f t="shared" si="7"/>
        <v>47414.771634661985</v>
      </c>
      <c r="M27" s="3">
        <v>17</v>
      </c>
      <c r="N27" s="1">
        <f t="shared" si="14"/>
        <v>-214561.5125535634</v>
      </c>
      <c r="O27" s="1">
        <f t="shared" si="1"/>
        <v>-247.54689630534884</v>
      </c>
      <c r="P27" s="1">
        <f t="shared" si="8"/>
        <v>325734.77026457852</v>
      </c>
      <c r="Q27" s="1">
        <f t="shared" si="9"/>
        <v>55061.223126801626</v>
      </c>
      <c r="S27" s="3">
        <v>17</v>
      </c>
      <c r="T27" s="1">
        <f t="shared" si="15"/>
        <v>-214072.22222222228</v>
      </c>
      <c r="U27" s="1">
        <f t="shared" si="2"/>
        <v>-247.04129629629634</v>
      </c>
      <c r="V27" s="1">
        <f t="shared" si="10"/>
        <v>325734.77026457852</v>
      </c>
      <c r="W27" s="1">
        <f t="shared" si="11"/>
        <v>54555.452312153764</v>
      </c>
    </row>
    <row r="28" spans="1:23" x14ac:dyDescent="0.25">
      <c r="A28" s="3">
        <v>18</v>
      </c>
      <c r="B28" s="1">
        <f t="shared" si="12"/>
        <v>-207958.57055918226</v>
      </c>
      <c r="C28" s="1">
        <f t="shared" si="0"/>
        <v>-214.89052291115499</v>
      </c>
      <c r="D28" s="1">
        <f t="shared" si="3"/>
        <v>326684.83001118357</v>
      </c>
      <c r="E28" s="1">
        <f t="shared" si="4"/>
        <v>50249.74429257257</v>
      </c>
      <c r="G28" s="3">
        <v>18</v>
      </c>
      <c r="H28" s="1">
        <f t="shared" si="13"/>
        <v>-206149.99999999994</v>
      </c>
      <c r="I28" s="1">
        <f t="shared" si="5"/>
        <v>-213.02166666666662</v>
      </c>
      <c r="J28" s="1">
        <f t="shared" si="6"/>
        <v>326684.83001118357</v>
      </c>
      <c r="K28" s="1">
        <f t="shared" si="7"/>
        <v>48375.558358086397</v>
      </c>
      <c r="M28" s="3">
        <v>18</v>
      </c>
      <c r="N28" s="1">
        <f t="shared" si="14"/>
        <v>-214416.73444548063</v>
      </c>
      <c r="O28" s="1">
        <f t="shared" si="1"/>
        <v>-247.39729226032998</v>
      </c>
      <c r="P28" s="1">
        <f t="shared" si="8"/>
        <v>326684.83001118357</v>
      </c>
      <c r="Q28" s="1">
        <f t="shared" si="9"/>
        <v>56490.088590653191</v>
      </c>
      <c r="S28" s="3">
        <v>18</v>
      </c>
      <c r="T28" s="1">
        <f t="shared" si="15"/>
        <v>-213900.00000000006</v>
      </c>
      <c r="U28" s="1">
        <f t="shared" si="2"/>
        <v>-246.8633333333334</v>
      </c>
      <c r="V28" s="1">
        <f t="shared" si="10"/>
        <v>326684.83001118357</v>
      </c>
      <c r="W28" s="1">
        <f t="shared" si="11"/>
        <v>55954.606895085773</v>
      </c>
    </row>
    <row r="29" spans="1:23" x14ac:dyDescent="0.25">
      <c r="A29" s="3">
        <v>19</v>
      </c>
      <c r="B29" s="1">
        <f t="shared" si="12"/>
        <v>-207451.32356673502</v>
      </c>
      <c r="C29" s="1">
        <f t="shared" si="0"/>
        <v>-214.36636768562619</v>
      </c>
      <c r="D29" s="1">
        <f t="shared" si="3"/>
        <v>327637.66076538287</v>
      </c>
      <c r="E29" s="1">
        <f t="shared" si="4"/>
        <v>51320.73028558751</v>
      </c>
      <c r="G29" s="3">
        <v>19</v>
      </c>
      <c r="H29" s="1">
        <f t="shared" si="13"/>
        <v>-205547.22222222216</v>
      </c>
      <c r="I29" s="1">
        <f t="shared" si="5"/>
        <v>-212.39879629629624</v>
      </c>
      <c r="J29" s="1">
        <f t="shared" si="6"/>
        <v>327637.66076538287</v>
      </c>
      <c r="K29" s="1">
        <f t="shared" si="7"/>
        <v>49342.572541101159</v>
      </c>
      <c r="M29" s="3">
        <v>19</v>
      </c>
      <c r="N29" s="1">
        <f t="shared" si="14"/>
        <v>-214271.80673335286</v>
      </c>
      <c r="O29" s="1">
        <f t="shared" si="1"/>
        <v>-247.24753362446461</v>
      </c>
      <c r="P29" s="1">
        <f t="shared" si="8"/>
        <v>327637.66076538287</v>
      </c>
      <c r="Q29" s="1">
        <f t="shared" si="9"/>
        <v>57927.289103043891</v>
      </c>
      <c r="S29" s="3">
        <v>19</v>
      </c>
      <c r="T29" s="1">
        <f t="shared" si="15"/>
        <v>-213727.77777777784</v>
      </c>
      <c r="U29" s="1">
        <f t="shared" si="2"/>
        <v>-246.68537037037044</v>
      </c>
      <c r="V29" s="1">
        <f t="shared" si="10"/>
        <v>327637.66076538287</v>
      </c>
      <c r="W29" s="1">
        <f t="shared" si="11"/>
        <v>57362.101176047858</v>
      </c>
    </row>
    <row r="30" spans="1:23" x14ac:dyDescent="0.25">
      <c r="A30" s="3">
        <v>20</v>
      </c>
      <c r="B30" s="1">
        <f t="shared" si="12"/>
        <v>-206943.55241906227</v>
      </c>
      <c r="C30" s="1">
        <f t="shared" si="0"/>
        <v>-213.841670833031</v>
      </c>
      <c r="D30" s="1">
        <f t="shared" si="3"/>
        <v>328593.2706092819</v>
      </c>
      <c r="E30" s="1">
        <f t="shared" si="4"/>
        <v>52397.963696895036</v>
      </c>
      <c r="G30" s="3">
        <v>20</v>
      </c>
      <c r="H30" s="1">
        <f t="shared" si="13"/>
        <v>-204944.44444444438</v>
      </c>
      <c r="I30" s="1">
        <f t="shared" si="5"/>
        <v>-211.77592592592586</v>
      </c>
      <c r="J30" s="1">
        <f t="shared" si="6"/>
        <v>328593.2706092819</v>
      </c>
      <c r="K30" s="1">
        <f t="shared" si="7"/>
        <v>50315.850510553879</v>
      </c>
      <c r="M30" s="3">
        <v>20</v>
      </c>
      <c r="N30" s="1">
        <f t="shared" si="14"/>
        <v>-214126.72926258922</v>
      </c>
      <c r="O30" s="1">
        <f t="shared" si="1"/>
        <v>-247.09762023800886</v>
      </c>
      <c r="P30" s="1">
        <f t="shared" si="8"/>
        <v>328593.2706092819</v>
      </c>
      <c r="Q30" s="1">
        <f t="shared" si="9"/>
        <v>59372.873285090202</v>
      </c>
      <c r="S30" s="3">
        <v>20</v>
      </c>
      <c r="T30" s="1">
        <f t="shared" si="15"/>
        <v>-213555.55555555562</v>
      </c>
      <c r="U30" s="1">
        <f t="shared" si="2"/>
        <v>-246.50740740740747</v>
      </c>
      <c r="V30" s="1">
        <f t="shared" si="10"/>
        <v>328593.2706092819</v>
      </c>
      <c r="W30" s="1">
        <f t="shared" si="11"/>
        <v>58777.983803278512</v>
      </c>
    </row>
    <row r="31" spans="1:23" x14ac:dyDescent="0.25">
      <c r="A31" s="3">
        <v>21</v>
      </c>
      <c r="B31" s="1">
        <f t="shared" si="12"/>
        <v>-206435.25657453691</v>
      </c>
      <c r="C31" s="1">
        <f t="shared" si="0"/>
        <v>-213.31643179368814</v>
      </c>
      <c r="D31" s="1">
        <f t="shared" si="3"/>
        <v>329551.66764855897</v>
      </c>
      <c r="E31" s="1">
        <f t="shared" si="4"/>
        <v>53481.480969768527</v>
      </c>
      <c r="G31" s="3">
        <v>21</v>
      </c>
      <c r="H31" s="1">
        <f t="shared" si="13"/>
        <v>-204341.6666666666</v>
      </c>
      <c r="I31" s="1">
        <f t="shared" si="5"/>
        <v>-211.15305555555548</v>
      </c>
      <c r="J31" s="1">
        <f t="shared" si="6"/>
        <v>329551.66764855897</v>
      </c>
      <c r="K31" s="1">
        <f t="shared" si="7"/>
        <v>51295.428805198775</v>
      </c>
      <c r="M31" s="3">
        <v>21</v>
      </c>
      <c r="N31" s="1">
        <f t="shared" si="14"/>
        <v>-213981.5018784391</v>
      </c>
      <c r="O31" s="1">
        <f t="shared" si="1"/>
        <v>-246.94755194105375</v>
      </c>
      <c r="P31" s="1">
        <f t="shared" si="8"/>
        <v>329551.66764855897</v>
      </c>
      <c r="Q31" s="1">
        <f t="shared" si="9"/>
        <v>60826.890041531784</v>
      </c>
      <c r="S31" s="3">
        <v>21</v>
      </c>
      <c r="T31" s="1">
        <f t="shared" si="15"/>
        <v>-213383.3333333334</v>
      </c>
      <c r="U31" s="1">
        <f t="shared" si="2"/>
        <v>-246.3294444444445</v>
      </c>
      <c r="V31" s="1">
        <f t="shared" si="10"/>
        <v>329551.66764855897</v>
      </c>
      <c r="W31" s="1">
        <f t="shared" si="11"/>
        <v>60202.303708797641</v>
      </c>
    </row>
    <row r="32" spans="1:23" x14ac:dyDescent="0.25">
      <c r="A32" s="3">
        <v>22</v>
      </c>
      <c r="B32" s="1">
        <f t="shared" si="12"/>
        <v>-205926.43549097219</v>
      </c>
      <c r="C32" s="1">
        <f t="shared" si="0"/>
        <v>-212.79065000733792</v>
      </c>
      <c r="D32" s="1">
        <f t="shared" si="3"/>
        <v>330512.86001253396</v>
      </c>
      <c r="E32" s="1">
        <f t="shared" si="4"/>
        <v>54571.318760067108</v>
      </c>
      <c r="G32" s="3">
        <v>22</v>
      </c>
      <c r="H32" s="1">
        <f t="shared" si="13"/>
        <v>-203738.88888888882</v>
      </c>
      <c r="I32" s="1">
        <f t="shared" si="5"/>
        <v>-210.5301851851851</v>
      </c>
      <c r="J32" s="1">
        <f t="shared" si="6"/>
        <v>330512.86001253396</v>
      </c>
      <c r="K32" s="1">
        <f t="shared" si="7"/>
        <v>52281.344176932806</v>
      </c>
      <c r="M32" s="3">
        <v>22</v>
      </c>
      <c r="N32" s="1">
        <f t="shared" si="14"/>
        <v>-213836.12442599205</v>
      </c>
      <c r="O32" s="1">
        <f t="shared" si="1"/>
        <v>-246.79732857352511</v>
      </c>
      <c r="P32" s="1">
        <f t="shared" si="8"/>
        <v>330512.86001253396</v>
      </c>
      <c r="Q32" s="1">
        <f t="shared" si="9"/>
        <v>62289.388562385939</v>
      </c>
      <c r="S32" s="3">
        <v>22</v>
      </c>
      <c r="T32" s="1">
        <f t="shared" si="15"/>
        <v>-213211.11111111118</v>
      </c>
      <c r="U32" s="1">
        <f t="shared" si="2"/>
        <v>-246.15148148148154</v>
      </c>
      <c r="V32" s="1">
        <f t="shared" si="10"/>
        <v>330512.86001253396</v>
      </c>
      <c r="W32" s="1">
        <f t="shared" si="11"/>
        <v>61635.110110061927</v>
      </c>
    </row>
    <row r="33" spans="1:23" x14ac:dyDescent="0.25">
      <c r="A33" s="3">
        <v>23</v>
      </c>
      <c r="B33" s="1">
        <f t="shared" si="12"/>
        <v>-205417.08862562114</v>
      </c>
      <c r="C33" s="1">
        <f t="shared" si="0"/>
        <v>-212.26432491314185</v>
      </c>
      <c r="D33" s="1">
        <f t="shared" si="3"/>
        <v>331476.85585423716</v>
      </c>
      <c r="E33" s="1">
        <f t="shared" si="4"/>
        <v>55667.513937475764</v>
      </c>
      <c r="G33" s="3">
        <v>23</v>
      </c>
      <c r="H33" s="1">
        <f t="shared" si="13"/>
        <v>-203136.11111111104</v>
      </c>
      <c r="I33" s="1">
        <f t="shared" si="5"/>
        <v>-209.90731481481473</v>
      </c>
      <c r="J33" s="1">
        <f t="shared" si="6"/>
        <v>331476.85585423716</v>
      </c>
      <c r="K33" s="1">
        <f t="shared" si="7"/>
        <v>53273.633592038983</v>
      </c>
      <c r="M33" s="3">
        <v>23</v>
      </c>
      <c r="N33" s="1">
        <f t="shared" si="14"/>
        <v>-213690.59675017747</v>
      </c>
      <c r="O33" s="1">
        <f t="shared" si="1"/>
        <v>-246.64694997518339</v>
      </c>
      <c r="P33" s="1">
        <f t="shared" si="8"/>
        <v>331476.85585423716</v>
      </c>
      <c r="Q33" s="1">
        <f t="shared" si="9"/>
        <v>63760.418324611746</v>
      </c>
      <c r="S33" s="3">
        <v>23</v>
      </c>
      <c r="T33" s="1">
        <f t="shared" si="15"/>
        <v>-213038.88888888896</v>
      </c>
      <c r="U33" s="1">
        <f t="shared" si="2"/>
        <v>-245.9735185185186</v>
      </c>
      <c r="V33" s="1">
        <f t="shared" si="10"/>
        <v>331476.85585423716</v>
      </c>
      <c r="W33" s="1">
        <f t="shared" si="11"/>
        <v>63076.452511629883</v>
      </c>
    </row>
    <row r="34" spans="1:23" x14ac:dyDescent="0.25">
      <c r="A34" s="3">
        <v>24</v>
      </c>
      <c r="B34" s="1">
        <f t="shared" si="12"/>
        <v>-204907.21543517589</v>
      </c>
      <c r="C34" s="1">
        <f t="shared" si="0"/>
        <v>-211.73745594968173</v>
      </c>
      <c r="D34" s="1">
        <f t="shared" si="3"/>
        <v>332443.66335047869</v>
      </c>
      <c r="E34" s="1">
        <f t="shared" si="4"/>
        <v>56770.103586752637</v>
      </c>
      <c r="G34" s="3">
        <v>24</v>
      </c>
      <c r="H34" s="1">
        <f t="shared" si="13"/>
        <v>-202533.33333333326</v>
      </c>
      <c r="I34" s="1">
        <f t="shared" si="5"/>
        <v>-209.28444444444438</v>
      </c>
      <c r="J34" s="1">
        <f t="shared" si="6"/>
        <v>332443.66335047869</v>
      </c>
      <c r="K34" s="1">
        <f t="shared" si="7"/>
        <v>54272.334232436988</v>
      </c>
      <c r="M34" s="3">
        <v>24</v>
      </c>
      <c r="N34" s="1">
        <f t="shared" si="14"/>
        <v>-213544.91869576453</v>
      </c>
      <c r="O34" s="1">
        <f t="shared" si="1"/>
        <v>-246.49641598562334</v>
      </c>
      <c r="P34" s="1">
        <f t="shared" si="8"/>
        <v>332443.66335047869</v>
      </c>
      <c r="Q34" s="1">
        <f t="shared" si="9"/>
        <v>65240.029093783873</v>
      </c>
      <c r="S34" s="3">
        <v>24</v>
      </c>
      <c r="T34" s="1">
        <f t="shared" si="15"/>
        <v>-212866.66666666674</v>
      </c>
      <c r="U34" s="1">
        <f t="shared" si="2"/>
        <v>-245.79555555555564</v>
      </c>
      <c r="V34" s="1">
        <f t="shared" si="10"/>
        <v>332443.66335047869</v>
      </c>
      <c r="W34" s="1">
        <f t="shared" si="11"/>
        <v>64526.380706836622</v>
      </c>
    </row>
    <row r="35" spans="1:23" x14ac:dyDescent="0.25">
      <c r="A35" s="3">
        <v>25</v>
      </c>
      <c r="B35" s="1">
        <f t="shared" si="12"/>
        <v>-204396.81537576718</v>
      </c>
      <c r="C35" s="1">
        <f t="shared" si="0"/>
        <v>-211.21004255495941</v>
      </c>
      <c r="D35" s="1">
        <f t="shared" si="3"/>
        <v>333413.29070191761</v>
      </c>
      <c r="E35" s="1">
        <f t="shared" si="4"/>
        <v>57879.125008983625</v>
      </c>
      <c r="G35" s="3">
        <v>25</v>
      </c>
      <c r="H35" s="1">
        <f t="shared" si="13"/>
        <v>-201930.55555555547</v>
      </c>
      <c r="I35" s="1">
        <f t="shared" si="5"/>
        <v>-208.661574074074</v>
      </c>
      <c r="J35" s="1">
        <f t="shared" si="6"/>
        <v>333413.29070191761</v>
      </c>
      <c r="K35" s="1">
        <f t="shared" si="7"/>
        <v>55277.483496941015</v>
      </c>
      <c r="M35" s="3">
        <v>25</v>
      </c>
      <c r="N35" s="1">
        <f t="shared" si="14"/>
        <v>-213399.09010736205</v>
      </c>
      <c r="O35" s="1">
        <f t="shared" si="1"/>
        <v>-246.34572644427411</v>
      </c>
      <c r="P35" s="1">
        <f t="shared" si="8"/>
        <v>333413.29070191761</v>
      </c>
      <c r="Q35" s="1">
        <f t="shared" si="9"/>
        <v>66728.270925776174</v>
      </c>
      <c r="S35" s="3">
        <v>25</v>
      </c>
      <c r="T35" s="1">
        <f t="shared" si="15"/>
        <v>-212694.44444444453</v>
      </c>
      <c r="U35" s="1">
        <f t="shared" si="2"/>
        <v>-245.61759259259267</v>
      </c>
      <c r="V35" s="1">
        <f t="shared" si="10"/>
        <v>333413.29070191761</v>
      </c>
      <c r="W35" s="1">
        <f t="shared" si="11"/>
        <v>65984.944779478348</v>
      </c>
    </row>
    <row r="36" spans="1:23" x14ac:dyDescent="0.25">
      <c r="A36" s="3">
        <v>26</v>
      </c>
      <c r="B36" s="1">
        <f t="shared" si="12"/>
        <v>-203885.88790296376</v>
      </c>
      <c r="C36" s="1">
        <f t="shared" si="0"/>
        <v>-210.68208416639587</v>
      </c>
      <c r="D36" s="1">
        <f t="shared" si="3"/>
        <v>334385.74613313156</v>
      </c>
      <c r="E36" s="1">
        <f t="shared" si="4"/>
        <v>58994.615722844297</v>
      </c>
      <c r="G36" s="3">
        <v>26</v>
      </c>
      <c r="H36" s="1">
        <f t="shared" si="13"/>
        <v>-201327.77777777769</v>
      </c>
      <c r="I36" s="1">
        <f t="shared" si="5"/>
        <v>-208.03870370370362</v>
      </c>
      <c r="J36" s="1">
        <f t="shared" si="6"/>
        <v>334385.74613313156</v>
      </c>
      <c r="K36" s="1">
        <f t="shared" si="7"/>
        <v>56289.119002525018</v>
      </c>
      <c r="M36" s="3">
        <v>26</v>
      </c>
      <c r="N36" s="1">
        <f t="shared" si="14"/>
        <v>-213253.1108294182</v>
      </c>
      <c r="O36" s="1">
        <f t="shared" si="1"/>
        <v>-246.1948811903988</v>
      </c>
      <c r="P36" s="1">
        <f t="shared" si="8"/>
        <v>334385.74613313156</v>
      </c>
      <c r="Q36" s="1">
        <f t="shared" si="9"/>
        <v>68225.194168455084</v>
      </c>
      <c r="S36" s="3">
        <v>26</v>
      </c>
      <c r="T36" s="1">
        <f t="shared" si="15"/>
        <v>-212522.22222222231</v>
      </c>
      <c r="U36" s="1">
        <f t="shared" si="2"/>
        <v>-245.43962962962971</v>
      </c>
      <c r="V36" s="1">
        <f t="shared" si="10"/>
        <v>334385.74613313156</v>
      </c>
      <c r="W36" s="1">
        <f t="shared" si="11"/>
        <v>67452.195105506791</v>
      </c>
    </row>
    <row r="37" spans="1:23" x14ac:dyDescent="0.25">
      <c r="A37" s="3">
        <v>27</v>
      </c>
      <c r="B37" s="1">
        <f t="shared" si="12"/>
        <v>-203374.43247177175</v>
      </c>
      <c r="C37" s="1">
        <f t="shared" si="0"/>
        <v>-210.1535802208308</v>
      </c>
      <c r="D37" s="1">
        <f t="shared" si="3"/>
        <v>335361.03789268655</v>
      </c>
      <c r="E37" s="1">
        <f t="shared" si="4"/>
        <v>60116.613465869159</v>
      </c>
      <c r="G37" s="3">
        <v>27</v>
      </c>
      <c r="H37" s="1">
        <f t="shared" si="13"/>
        <v>-200724.99999999991</v>
      </c>
      <c r="I37" s="1">
        <f t="shared" si="5"/>
        <v>-207.41583333333324</v>
      </c>
      <c r="J37" s="1">
        <f t="shared" si="6"/>
        <v>335361.03789268655</v>
      </c>
      <c r="K37" s="1">
        <f t="shared" si="7"/>
        <v>57307.278585595304</v>
      </c>
      <c r="M37" s="3">
        <v>27</v>
      </c>
      <c r="N37" s="1">
        <f t="shared" si="14"/>
        <v>-213106.98070622049</v>
      </c>
      <c r="O37" s="1">
        <f t="shared" si="1"/>
        <v>-246.04388006309452</v>
      </c>
      <c r="P37" s="1">
        <f t="shared" si="8"/>
        <v>335361.03789268655</v>
      </c>
      <c r="Q37" s="1">
        <f t="shared" si="9"/>
        <v>69730.849463382954</v>
      </c>
      <c r="S37" s="3">
        <v>27</v>
      </c>
      <c r="T37" s="1">
        <f t="shared" si="15"/>
        <v>-212350.00000000009</v>
      </c>
      <c r="U37" s="1">
        <f t="shared" si="2"/>
        <v>-245.26166666666674</v>
      </c>
      <c r="V37" s="1">
        <f t="shared" si="10"/>
        <v>335361.03789268655</v>
      </c>
      <c r="W37" s="1">
        <f t="shared" si="11"/>
        <v>68928.182354733362</v>
      </c>
    </row>
    <row r="38" spans="1:23" x14ac:dyDescent="0.25">
      <c r="A38" s="3">
        <v>28</v>
      </c>
      <c r="B38" s="1">
        <f t="shared" si="12"/>
        <v>-202862.44853663418</v>
      </c>
      <c r="C38" s="1">
        <f t="shared" si="0"/>
        <v>-209.62453015452198</v>
      </c>
      <c r="D38" s="1">
        <f t="shared" si="3"/>
        <v>336339.17425320687</v>
      </c>
      <c r="E38" s="1">
        <f t="shared" si="4"/>
        <v>61245.156195728327</v>
      </c>
      <c r="G38" s="3">
        <v>28</v>
      </c>
      <c r="H38" s="1">
        <f t="shared" si="13"/>
        <v>-200122.22222222213</v>
      </c>
      <c r="I38" s="1">
        <f t="shared" si="5"/>
        <v>-206.79296296296286</v>
      </c>
      <c r="J38" s="1">
        <f t="shared" si="6"/>
        <v>336339.17425320687</v>
      </c>
      <c r="K38" s="1">
        <f t="shared" si="7"/>
        <v>58332.000303270535</v>
      </c>
      <c r="M38" s="3">
        <v>28</v>
      </c>
      <c r="N38" s="1">
        <f t="shared" si="14"/>
        <v>-212960.69958189546</v>
      </c>
      <c r="O38" s="1">
        <f t="shared" si="1"/>
        <v>-245.89272290129196</v>
      </c>
      <c r="P38" s="1">
        <f t="shared" si="8"/>
        <v>336339.17425320687</v>
      </c>
      <c r="Q38" s="1">
        <f t="shared" si="9"/>
        <v>71245.287747531242</v>
      </c>
      <c r="S38" s="3">
        <v>28</v>
      </c>
      <c r="T38" s="1">
        <f t="shared" si="15"/>
        <v>-212177.77777777787</v>
      </c>
      <c r="U38" s="1">
        <f t="shared" si="2"/>
        <v>-245.0837037037038</v>
      </c>
      <c r="V38" s="1">
        <f t="shared" si="10"/>
        <v>336339.17425320687</v>
      </c>
      <c r="W38" s="1">
        <f t="shared" si="11"/>
        <v>70412.957492543384</v>
      </c>
    </row>
    <row r="39" spans="1:23" x14ac:dyDescent="0.25">
      <c r="A39" s="3">
        <v>29</v>
      </c>
      <c r="B39" s="1">
        <f t="shared" si="12"/>
        <v>-202349.9355514303</v>
      </c>
      <c r="C39" s="1">
        <f t="shared" si="0"/>
        <v>-209.09493340314464</v>
      </c>
      <c r="D39" s="1">
        <f t="shared" si="3"/>
        <v>337320.1635114454</v>
      </c>
      <c r="E39" s="1">
        <f t="shared" si="4"/>
        <v>62380.282091511675</v>
      </c>
      <c r="G39" s="3">
        <v>29</v>
      </c>
      <c r="H39" s="1">
        <f t="shared" si="13"/>
        <v>-199519.44444444435</v>
      </c>
      <c r="I39" s="1">
        <f t="shared" si="5"/>
        <v>-206.17009259259248</v>
      </c>
      <c r="J39" s="1">
        <f t="shared" si="6"/>
        <v>337320.1635114454</v>
      </c>
      <c r="K39" s="1">
        <f t="shared" si="7"/>
        <v>59363.322434669244</v>
      </c>
      <c r="M39" s="3">
        <v>29</v>
      </c>
      <c r="N39" s="1">
        <f t="shared" si="14"/>
        <v>-212814.26730040865</v>
      </c>
      <c r="O39" s="1">
        <f t="shared" si="1"/>
        <v>-245.74140954375559</v>
      </c>
      <c r="P39" s="1">
        <f t="shared" si="8"/>
        <v>337320.1635114454</v>
      </c>
      <c r="Q39" s="1">
        <f t="shared" si="9"/>
        <v>72768.560255003729</v>
      </c>
      <c r="S39" s="3">
        <v>29</v>
      </c>
      <c r="T39" s="1">
        <f t="shared" si="15"/>
        <v>-212005.55555555565</v>
      </c>
      <c r="U39" s="1">
        <f t="shared" si="2"/>
        <v>-244.90574074074084</v>
      </c>
      <c r="V39" s="1">
        <f t="shared" si="10"/>
        <v>337320.1635114454</v>
      </c>
      <c r="W39" s="1">
        <f t="shared" si="11"/>
        <v>71906.571781620267</v>
      </c>
    </row>
    <row r="40" spans="1:23" x14ac:dyDescent="0.25">
      <c r="A40" s="3">
        <v>30</v>
      </c>
      <c r="B40" s="1">
        <f t="shared" si="12"/>
        <v>-201836.89296947504</v>
      </c>
      <c r="C40" s="1">
        <f t="shared" si="0"/>
        <v>-208.56478940179088</v>
      </c>
      <c r="D40" s="1">
        <f t="shared" si="3"/>
        <v>338304.01398835378</v>
      </c>
      <c r="E40" s="1">
        <f t="shared" si="4"/>
        <v>63522.029555020425</v>
      </c>
      <c r="G40" s="3">
        <v>30</v>
      </c>
      <c r="H40" s="1">
        <f t="shared" si="13"/>
        <v>-198916.66666666657</v>
      </c>
      <c r="I40" s="1">
        <f t="shared" si="5"/>
        <v>-205.5472222222221</v>
      </c>
      <c r="J40" s="1">
        <f t="shared" si="6"/>
        <v>338304.01398835378</v>
      </c>
      <c r="K40" s="1">
        <f t="shared" si="7"/>
        <v>60401.28348220481</v>
      </c>
      <c r="M40" s="3">
        <v>30</v>
      </c>
      <c r="N40" s="1">
        <f t="shared" si="14"/>
        <v>-212667.6837055643</v>
      </c>
      <c r="O40" s="1">
        <f t="shared" si="1"/>
        <v>-245.58993982908311</v>
      </c>
      <c r="P40" s="1">
        <f t="shared" si="8"/>
        <v>338304.01398835378</v>
      </c>
      <c r="Q40" s="1">
        <f t="shared" si="9"/>
        <v>74300.718518769805</v>
      </c>
      <c r="S40" s="3">
        <v>30</v>
      </c>
      <c r="T40" s="1">
        <f t="shared" si="15"/>
        <v>-211833.33333333343</v>
      </c>
      <c r="U40" s="1">
        <f t="shared" si="2"/>
        <v>-244.72777777777787</v>
      </c>
      <c r="V40" s="1">
        <f t="shared" si="10"/>
        <v>338304.01398835378</v>
      </c>
      <c r="W40" s="1">
        <f t="shared" si="11"/>
        <v>73409.076783679717</v>
      </c>
    </row>
    <row r="41" spans="1:23" x14ac:dyDescent="0.25">
      <c r="A41" s="3">
        <v>31</v>
      </c>
      <c r="B41" s="1">
        <f t="shared" si="12"/>
        <v>-201323.32024351845</v>
      </c>
      <c r="C41" s="1">
        <f t="shared" si="0"/>
        <v>-208.03409758496903</v>
      </c>
      <c r="D41" s="1">
        <f t="shared" si="3"/>
        <v>339290.73402915313</v>
      </c>
      <c r="E41" s="1">
        <f t="shared" si="4"/>
        <v>64670.43721206631</v>
      </c>
      <c r="G41" s="3">
        <v>31</v>
      </c>
      <c r="H41" s="1">
        <f t="shared" si="13"/>
        <v>-198313.88888888879</v>
      </c>
      <c r="I41" s="1">
        <f t="shared" si="5"/>
        <v>-204.92435185185172</v>
      </c>
      <c r="J41" s="1">
        <f t="shared" si="6"/>
        <v>339290.73402915313</v>
      </c>
      <c r="K41" s="1">
        <f t="shared" si="7"/>
        <v>61445.922172888044</v>
      </c>
      <c r="M41" s="3">
        <v>31</v>
      </c>
      <c r="N41" s="1">
        <f t="shared" si="14"/>
        <v>-212520.94864100526</v>
      </c>
      <c r="O41" s="1">
        <f t="shared" si="1"/>
        <v>-245.43831359570544</v>
      </c>
      <c r="P41" s="1">
        <f t="shared" si="8"/>
        <v>339290.73402915313</v>
      </c>
      <c r="Q41" s="1">
        <f t="shared" si="9"/>
        <v>75841.814372407855</v>
      </c>
      <c r="S41" s="3">
        <v>31</v>
      </c>
      <c r="T41" s="1">
        <f t="shared" si="15"/>
        <v>-211661.11111111121</v>
      </c>
      <c r="U41" s="1">
        <f t="shared" si="2"/>
        <v>-244.54981481481491</v>
      </c>
      <c r="V41" s="1">
        <f t="shared" si="10"/>
        <v>339290.73402915313</v>
      </c>
      <c r="W41" s="1">
        <f t="shared" si="11"/>
        <v>74920.524361214149</v>
      </c>
    </row>
    <row r="42" spans="1:23" x14ac:dyDescent="0.25">
      <c r="A42" s="3">
        <v>32</v>
      </c>
      <c r="B42" s="1">
        <f t="shared" si="12"/>
        <v>-200809.21682574504</v>
      </c>
      <c r="C42" s="1">
        <f t="shared" si="0"/>
        <v>-207.50285738660318</v>
      </c>
      <c r="D42" s="1">
        <f t="shared" si="3"/>
        <v>340280.33200340485</v>
      </c>
      <c r="E42" s="1">
        <f t="shared" si="4"/>
        <v>65825.543913778296</v>
      </c>
      <c r="G42" s="3">
        <v>32</v>
      </c>
      <c r="H42" s="1">
        <f t="shared" si="13"/>
        <v>-197711.11111111101</v>
      </c>
      <c r="I42" s="1">
        <f t="shared" si="5"/>
        <v>-204.30148148148137</v>
      </c>
      <c r="J42" s="1">
        <f t="shared" si="6"/>
        <v>340280.33200340485</v>
      </c>
      <c r="K42" s="1">
        <f t="shared" si="7"/>
        <v>62497.277459637298</v>
      </c>
      <c r="M42" s="3">
        <v>32</v>
      </c>
      <c r="N42" s="1">
        <f t="shared" si="14"/>
        <v>-212374.06195021287</v>
      </c>
      <c r="O42" s="1">
        <f t="shared" si="1"/>
        <v>-245.28653068188663</v>
      </c>
      <c r="P42" s="1">
        <f t="shared" si="8"/>
        <v>340280.33200340485</v>
      </c>
      <c r="Q42" s="1">
        <f t="shared" si="9"/>
        <v>77391.899951858795</v>
      </c>
      <c r="S42" s="3">
        <v>32</v>
      </c>
      <c r="T42" s="1">
        <f t="shared" si="15"/>
        <v>-211488.88888888899</v>
      </c>
      <c r="U42" s="1">
        <f t="shared" si="2"/>
        <v>-244.37185185185194</v>
      </c>
      <c r="V42" s="1">
        <f t="shared" si="10"/>
        <v>340280.33200340485</v>
      </c>
      <c r="W42" s="1">
        <f t="shared" si="11"/>
        <v>76440.966679247154</v>
      </c>
    </row>
    <row r="43" spans="1:23" x14ac:dyDescent="0.25">
      <c r="A43" s="3">
        <v>33</v>
      </c>
      <c r="B43" s="1">
        <f t="shared" si="12"/>
        <v>-200294.58216777325</v>
      </c>
      <c r="C43" s="1">
        <f t="shared" si="0"/>
        <v>-206.97106824003234</v>
      </c>
      <c r="D43" s="1">
        <f t="shared" si="3"/>
        <v>341272.81630508148</v>
      </c>
      <c r="E43" s="1">
        <f t="shared" si="4"/>
        <v>66987.388737916932</v>
      </c>
      <c r="G43" s="3">
        <v>33</v>
      </c>
      <c r="H43" s="1">
        <f t="shared" si="13"/>
        <v>-197108.33333333323</v>
      </c>
      <c r="I43" s="1">
        <f t="shared" si="5"/>
        <v>-203.678611111111</v>
      </c>
      <c r="J43" s="1">
        <f t="shared" si="6"/>
        <v>341272.81630508148</v>
      </c>
      <c r="K43" s="1">
        <f t="shared" si="7"/>
        <v>63555.388522596288</v>
      </c>
      <c r="M43" s="3">
        <v>33</v>
      </c>
      <c r="N43" s="1">
        <f t="shared" si="14"/>
        <v>-212227.02347650664</v>
      </c>
      <c r="O43" s="1">
        <f t="shared" si="1"/>
        <v>-245.13459092572353</v>
      </c>
      <c r="P43" s="1">
        <f t="shared" si="8"/>
        <v>341272.81630508148</v>
      </c>
      <c r="Q43" s="1">
        <f t="shared" si="9"/>
        <v>78951.027697189857</v>
      </c>
      <c r="S43" s="3">
        <v>33</v>
      </c>
      <c r="T43" s="1">
        <f t="shared" si="15"/>
        <v>-211316.66666666677</v>
      </c>
      <c r="U43" s="1">
        <f t="shared" si="2"/>
        <v>-244.19388888888901</v>
      </c>
      <c r="V43" s="1">
        <f t="shared" si="10"/>
        <v>341272.81630508148</v>
      </c>
      <c r="W43" s="1">
        <f t="shared" si="11"/>
        <v>77970.456207098323</v>
      </c>
    </row>
    <row r="44" spans="1:23" x14ac:dyDescent="0.25">
      <c r="A44" s="3">
        <v>34</v>
      </c>
      <c r="B44" s="1">
        <f t="shared" si="12"/>
        <v>-199779.41572065488</v>
      </c>
      <c r="C44" s="1">
        <f t="shared" si="0"/>
        <v>-206.43872957801003</v>
      </c>
      <c r="D44" s="1">
        <f t="shared" si="3"/>
        <v>342268.19535263797</v>
      </c>
      <c r="E44" s="1">
        <f t="shared" si="4"/>
        <v>68156.010990196373</v>
      </c>
      <c r="G44" s="3">
        <v>34</v>
      </c>
      <c r="H44" s="1">
        <f t="shared" si="13"/>
        <v>-196505.55555555545</v>
      </c>
      <c r="I44" s="1">
        <f t="shared" si="5"/>
        <v>-203.05574074074062</v>
      </c>
      <c r="J44" s="1">
        <f t="shared" si="6"/>
        <v>342268.19535263797</v>
      </c>
      <c r="K44" s="1">
        <f t="shared" si="7"/>
        <v>64620.294770459579</v>
      </c>
      <c r="M44" s="3">
        <v>34</v>
      </c>
      <c r="N44" s="1">
        <f t="shared" si="14"/>
        <v>-212079.83306304427</v>
      </c>
      <c r="O44" s="1">
        <f t="shared" si="1"/>
        <v>-244.98249416514574</v>
      </c>
      <c r="P44" s="1">
        <f t="shared" si="8"/>
        <v>342268.19535263797</v>
      </c>
      <c r="Q44" s="1">
        <f t="shared" si="9"/>
        <v>80519.250354368691</v>
      </c>
      <c r="S44" s="3">
        <v>34</v>
      </c>
      <c r="T44" s="1">
        <f t="shared" si="15"/>
        <v>-211144.44444444455</v>
      </c>
      <c r="U44" s="1">
        <f t="shared" si="2"/>
        <v>-244.01592592592604</v>
      </c>
      <c r="V44" s="1">
        <f t="shared" si="10"/>
        <v>342268.19535263797</v>
      </c>
      <c r="W44" s="1">
        <f t="shared" si="11"/>
        <v>79509.045720158261</v>
      </c>
    </row>
    <row r="45" spans="1:23" x14ac:dyDescent="0.25">
      <c r="A45" s="3">
        <v>35</v>
      </c>
      <c r="B45" s="1">
        <f t="shared" si="12"/>
        <v>-199263.71693487451</v>
      </c>
      <c r="C45" s="1">
        <f t="shared" si="0"/>
        <v>-205.90584083270366</v>
      </c>
      <c r="D45" s="1">
        <f t="shared" si="3"/>
        <v>343266.47758908314</v>
      </c>
      <c r="E45" s="1">
        <f t="shared" si="4"/>
        <v>69331.450205614106</v>
      </c>
      <c r="G45" s="3">
        <v>35</v>
      </c>
      <c r="H45" s="1">
        <f t="shared" si="13"/>
        <v>-195902.77777777766</v>
      </c>
      <c r="I45" s="1">
        <f t="shared" si="5"/>
        <v>-202.43287037037024</v>
      </c>
      <c r="J45" s="1">
        <f t="shared" si="6"/>
        <v>343266.47758908314</v>
      </c>
      <c r="K45" s="1">
        <f t="shared" si="7"/>
        <v>65692.035841805773</v>
      </c>
      <c r="M45" s="3">
        <v>35</v>
      </c>
      <c r="N45" s="1">
        <f t="shared" si="14"/>
        <v>-211932.49055282128</v>
      </c>
      <c r="O45" s="1">
        <f t="shared" si="1"/>
        <v>-244.83024023791532</v>
      </c>
      <c r="P45" s="1">
        <f t="shared" si="8"/>
        <v>343266.47758908314</v>
      </c>
      <c r="Q45" s="1">
        <f t="shared" si="9"/>
        <v>82096.620977047729</v>
      </c>
      <c r="S45" s="3">
        <v>35</v>
      </c>
      <c r="T45" s="1">
        <f t="shared" si="15"/>
        <v>-210972.22222222234</v>
      </c>
      <c r="U45" s="1">
        <f t="shared" si="2"/>
        <v>-243.83796296296308</v>
      </c>
      <c r="V45" s="1">
        <f t="shared" si="10"/>
        <v>343266.47758908314</v>
      </c>
      <c r="W45" s="1">
        <f t="shared" si="11"/>
        <v>81056.788301674009</v>
      </c>
    </row>
    <row r="46" spans="1:23" x14ac:dyDescent="0.25">
      <c r="A46" s="3">
        <v>36</v>
      </c>
      <c r="B46" s="1">
        <f t="shared" si="12"/>
        <v>-198747.48526034883</v>
      </c>
      <c r="C46" s="1">
        <f t="shared" si="0"/>
        <v>-205.37240143569377</v>
      </c>
      <c r="D46" s="1">
        <f t="shared" si="3"/>
        <v>344267.67148205132</v>
      </c>
      <c r="E46" s="1">
        <f t="shared" si="4"/>
        <v>70513.746149788451</v>
      </c>
      <c r="G46" s="3">
        <v>36</v>
      </c>
      <c r="H46" s="1">
        <f t="shared" si="13"/>
        <v>-195299.99999999988</v>
      </c>
      <c r="I46" s="1">
        <f t="shared" si="5"/>
        <v>-201.80999999999986</v>
      </c>
      <c r="J46" s="1">
        <f t="shared" si="6"/>
        <v>344267.67148205132</v>
      </c>
      <c r="K46" s="1">
        <f t="shared" si="7"/>
        <v>66770.651606438536</v>
      </c>
      <c r="M46" s="3">
        <v>36</v>
      </c>
      <c r="N46" s="1">
        <f t="shared" si="14"/>
        <v>-211784.99578867108</v>
      </c>
      <c r="O46" s="1">
        <f t="shared" si="1"/>
        <v>-244.67782898162679</v>
      </c>
      <c r="P46" s="1">
        <f t="shared" si="8"/>
        <v>344267.67148205132</v>
      </c>
      <c r="Q46" s="1">
        <f t="shared" si="9"/>
        <v>83683.192928359058</v>
      </c>
      <c r="S46" s="3">
        <v>36</v>
      </c>
      <c r="T46" s="1">
        <f t="shared" si="15"/>
        <v>-210800.00000000012</v>
      </c>
      <c r="U46" s="1">
        <f t="shared" si="2"/>
        <v>-243.66000000000011</v>
      </c>
      <c r="V46" s="1">
        <f t="shared" si="10"/>
        <v>344267.67148205132</v>
      </c>
      <c r="W46" s="1">
        <f t="shared" si="11"/>
        <v>82613.73734454489</v>
      </c>
    </row>
    <row r="47" spans="1:23" x14ac:dyDescent="0.25">
      <c r="A47" s="3">
        <v>37</v>
      </c>
      <c r="B47" s="1">
        <f t="shared" si="12"/>
        <v>-198230.72014642612</v>
      </c>
      <c r="C47" s="1">
        <f t="shared" si="0"/>
        <v>-204.83841081797365</v>
      </c>
      <c r="D47" s="1">
        <f t="shared" si="3"/>
        <v>345271.78552387399</v>
      </c>
      <c r="E47" s="1">
        <f t="shared" si="4"/>
        <v>71702.938820303811</v>
      </c>
      <c r="G47" s="3">
        <v>37</v>
      </c>
      <c r="H47" s="1">
        <f t="shared" si="13"/>
        <v>-194697.2222222221</v>
      </c>
      <c r="I47" s="1">
        <f t="shared" si="5"/>
        <v>-201.18712962962948</v>
      </c>
      <c r="J47" s="1">
        <f t="shared" si="6"/>
        <v>345271.78552387399</v>
      </c>
      <c r="K47" s="1">
        <f t="shared" si="7"/>
        <v>67856.182166735351</v>
      </c>
      <c r="M47" s="3">
        <v>37</v>
      </c>
      <c r="N47" s="1">
        <f t="shared" si="14"/>
        <v>-211637.34861326459</v>
      </c>
      <c r="O47" s="1">
        <f t="shared" si="1"/>
        <v>-244.52526023370675</v>
      </c>
      <c r="P47" s="1">
        <f t="shared" si="8"/>
        <v>345271.78552387399</v>
      </c>
      <c r="Q47" s="1">
        <f t="shared" si="9"/>
        <v>85279.019882719702</v>
      </c>
      <c r="S47" s="3">
        <v>37</v>
      </c>
      <c r="T47" s="1">
        <f t="shared" si="15"/>
        <v>-210627.7777777779</v>
      </c>
      <c r="U47" s="1">
        <f t="shared" si="2"/>
        <v>-243.48203703703714</v>
      </c>
      <c r="V47" s="1">
        <f t="shared" si="10"/>
        <v>345271.78552387399</v>
      </c>
      <c r="W47" s="1">
        <f t="shared" si="11"/>
        <v>84179.946553128815</v>
      </c>
    </row>
    <row r="48" spans="1:23" x14ac:dyDescent="0.25">
      <c r="A48" s="3">
        <v>38</v>
      </c>
      <c r="B48" s="1">
        <f t="shared" si="12"/>
        <v>-197713.42104188568</v>
      </c>
      <c r="C48" s="1">
        <f t="shared" si="0"/>
        <v>-204.30386840994854</v>
      </c>
      <c r="D48" s="1">
        <f t="shared" si="3"/>
        <v>346278.82823165198</v>
      </c>
      <c r="E48" s="1">
        <f t="shared" si="4"/>
        <v>72899.068448063845</v>
      </c>
      <c r="G48" s="3">
        <v>38</v>
      </c>
      <c r="H48" s="1">
        <f t="shared" si="13"/>
        <v>-194094.44444444432</v>
      </c>
      <c r="I48" s="1">
        <f t="shared" si="5"/>
        <v>-200.5642592592591</v>
      </c>
      <c r="J48" s="1">
        <f t="shared" si="6"/>
        <v>346278.82823165198</v>
      </c>
      <c r="K48" s="1">
        <f t="shared" si="7"/>
        <v>68948.667859004257</v>
      </c>
      <c r="M48" s="3">
        <v>38</v>
      </c>
      <c r="N48" s="1">
        <f t="shared" si="14"/>
        <v>-211489.54886911018</v>
      </c>
      <c r="O48" s="1">
        <f t="shared" si="1"/>
        <v>-244.37253383141385</v>
      </c>
      <c r="P48" s="1">
        <f t="shared" si="8"/>
        <v>346278.82823165198</v>
      </c>
      <c r="Q48" s="1">
        <f t="shared" si="9"/>
        <v>86884.155827647453</v>
      </c>
      <c r="S48" s="3">
        <v>38</v>
      </c>
      <c r="T48" s="1">
        <f t="shared" si="15"/>
        <v>-210455.55555555568</v>
      </c>
      <c r="U48" s="1">
        <f t="shared" si="2"/>
        <v>-243.30407407407421</v>
      </c>
      <c r="V48" s="1">
        <f t="shared" si="10"/>
        <v>346278.82823165198</v>
      </c>
      <c r="W48" s="1">
        <f t="shared" si="11"/>
        <v>85755.469945059114</v>
      </c>
    </row>
    <row r="49" spans="1:23" x14ac:dyDescent="0.25">
      <c r="A49" s="3">
        <v>39</v>
      </c>
      <c r="B49" s="1">
        <f t="shared" si="12"/>
        <v>-197195.58739493723</v>
      </c>
      <c r="C49" s="1">
        <f t="shared" si="0"/>
        <v>-203.76877364143513</v>
      </c>
      <c r="D49" s="1">
        <f t="shared" si="3"/>
        <v>347288.80814732763</v>
      </c>
      <c r="E49" s="1">
        <f t="shared" si="4"/>
        <v>74102.175498652476</v>
      </c>
      <c r="G49" s="3">
        <v>39</v>
      </c>
      <c r="H49" s="1">
        <f t="shared" si="13"/>
        <v>-193491.66666666654</v>
      </c>
      <c r="I49" s="1">
        <f t="shared" si="5"/>
        <v>-199.94138888888872</v>
      </c>
      <c r="J49" s="1">
        <f t="shared" si="6"/>
        <v>347288.80814732763</v>
      </c>
      <c r="K49" s="1">
        <f t="shared" si="7"/>
        <v>70048.149254848438</v>
      </c>
      <c r="M49" s="3">
        <v>39</v>
      </c>
      <c r="N49" s="1">
        <f t="shared" si="14"/>
        <v>-211341.59639855349</v>
      </c>
      <c r="O49" s="1">
        <f t="shared" si="1"/>
        <v>-244.21964961183861</v>
      </c>
      <c r="P49" s="1">
        <f t="shared" si="8"/>
        <v>347288.80814732763</v>
      </c>
      <c r="Q49" s="1">
        <f t="shared" si="9"/>
        <v>88498.655065587285</v>
      </c>
      <c r="S49" s="3">
        <v>39</v>
      </c>
      <c r="T49" s="1">
        <f t="shared" si="15"/>
        <v>-210283.33333333346</v>
      </c>
      <c r="U49" s="1">
        <f t="shared" si="2"/>
        <v>-243.12611111111124</v>
      </c>
      <c r="V49" s="1">
        <f t="shared" si="10"/>
        <v>347288.80814732763</v>
      </c>
      <c r="W49" s="1">
        <f t="shared" si="11"/>
        <v>87340.361853071969</v>
      </c>
    </row>
    <row r="50" spans="1:23" x14ac:dyDescent="0.25">
      <c r="A50" s="3">
        <v>40</v>
      </c>
      <c r="B50" s="1">
        <f t="shared" si="12"/>
        <v>-196677.21865322028</v>
      </c>
      <c r="C50" s="1">
        <f t="shared" si="0"/>
        <v>-203.23312594166097</v>
      </c>
      <c r="D50" s="1">
        <f t="shared" si="3"/>
        <v>348301.73383775732</v>
      </c>
      <c r="E50" s="1">
        <f t="shared" si="4"/>
        <v>75312.300673702877</v>
      </c>
      <c r="G50" s="3">
        <v>40</v>
      </c>
      <c r="H50" s="1">
        <f t="shared" si="13"/>
        <v>-192888.88888888876</v>
      </c>
      <c r="I50" s="1">
        <f t="shared" si="5"/>
        <v>-199.3185185185184</v>
      </c>
      <c r="J50" s="1">
        <f t="shared" si="6"/>
        <v>348301.73383775732</v>
      </c>
      <c r="K50" s="1">
        <f t="shared" si="7"/>
        <v>71154.667162538768</v>
      </c>
      <c r="M50" s="3">
        <v>40</v>
      </c>
      <c r="N50" s="1">
        <f t="shared" si="14"/>
        <v>-211193.49104377721</v>
      </c>
      <c r="O50" s="1">
        <f t="shared" si="1"/>
        <v>-244.06660741190311</v>
      </c>
      <c r="P50" s="1">
        <f t="shared" si="8"/>
        <v>348301.73383775732</v>
      </c>
      <c r="Q50" s="1">
        <f t="shared" si="9"/>
        <v>90122.572215748427</v>
      </c>
      <c r="S50" s="3">
        <v>40</v>
      </c>
      <c r="T50" s="1">
        <f t="shared" si="15"/>
        <v>-210111.11111111124</v>
      </c>
      <c r="U50" s="1">
        <f t="shared" si="2"/>
        <v>-242.94814814814828</v>
      </c>
      <c r="V50" s="1">
        <f t="shared" si="10"/>
        <v>348301.73383775732</v>
      </c>
      <c r="W50" s="1">
        <f t="shared" si="11"/>
        <v>88934.67692684452</v>
      </c>
    </row>
    <row r="51" spans="1:23" x14ac:dyDescent="0.25">
      <c r="A51" s="3">
        <v>41</v>
      </c>
      <c r="B51" s="1">
        <f t="shared" si="12"/>
        <v>-196158.31426380354</v>
      </c>
      <c r="C51" s="1">
        <f t="shared" si="0"/>
        <v>-202.69692473926364</v>
      </c>
      <c r="D51" s="1">
        <f t="shared" si="3"/>
        <v>349317.61389478412</v>
      </c>
      <c r="E51" s="1">
        <f t="shared" si="4"/>
        <v>76529.484912274405</v>
      </c>
      <c r="G51" s="3">
        <v>41</v>
      </c>
      <c r="H51" s="1">
        <f t="shared" si="13"/>
        <v>-192286.11111111098</v>
      </c>
      <c r="I51" s="1">
        <f t="shared" si="5"/>
        <v>-198.69564814814802</v>
      </c>
      <c r="J51" s="1">
        <f t="shared" si="6"/>
        <v>349317.61389478412</v>
      </c>
      <c r="K51" s="1">
        <f t="shared" si="7"/>
        <v>72268.262628394325</v>
      </c>
      <c r="M51" s="3">
        <v>41</v>
      </c>
      <c r="N51" s="1">
        <f t="shared" si="14"/>
        <v>-211045.23264680099</v>
      </c>
      <c r="O51" s="1">
        <f t="shared" si="1"/>
        <v>-243.91340706836101</v>
      </c>
      <c r="P51" s="1">
        <f t="shared" si="8"/>
        <v>349317.61389478412</v>
      </c>
      <c r="Q51" s="1">
        <f t="shared" si="9"/>
        <v>91755.962215952182</v>
      </c>
      <c r="S51" s="3">
        <v>41</v>
      </c>
      <c r="T51" s="1">
        <f t="shared" si="15"/>
        <v>-209938.88888888902</v>
      </c>
      <c r="U51" s="1">
        <f t="shared" si="2"/>
        <v>-242.77018518518531</v>
      </c>
      <c r="V51" s="1">
        <f t="shared" si="10"/>
        <v>349317.61389478412</v>
      </c>
      <c r="W51" s="1">
        <f t="shared" si="11"/>
        <v>90538.470134843708</v>
      </c>
    </row>
    <row r="52" spans="1:23" x14ac:dyDescent="0.25">
      <c r="A52" s="3">
        <v>42</v>
      </c>
      <c r="B52" s="1">
        <f t="shared" si="12"/>
        <v>-195638.8736731844</v>
      </c>
      <c r="C52" s="1">
        <f t="shared" si="0"/>
        <v>-202.16016946229055</v>
      </c>
      <c r="D52" s="1">
        <f t="shared" si="3"/>
        <v>350336.45693531056</v>
      </c>
      <c r="E52" s="1">
        <f t="shared" si="4"/>
        <v>77753.769392237606</v>
      </c>
      <c r="G52" s="3">
        <v>42</v>
      </c>
      <c r="H52" s="1">
        <f t="shared" si="13"/>
        <v>-191683.3333333332</v>
      </c>
      <c r="I52" s="1">
        <f t="shared" si="5"/>
        <v>-198.07277777777765</v>
      </c>
      <c r="J52" s="1">
        <f t="shared" si="6"/>
        <v>350336.45693531056</v>
      </c>
      <c r="K52" s="1">
        <f t="shared" si="7"/>
        <v>73388.976938171065</v>
      </c>
      <c r="M52" s="3">
        <v>42</v>
      </c>
      <c r="N52" s="1">
        <f t="shared" si="14"/>
        <v>-210896.82104948122</v>
      </c>
      <c r="O52" s="1">
        <f t="shared" si="1"/>
        <v>-243.76004841779726</v>
      </c>
      <c r="P52" s="1">
        <f t="shared" si="8"/>
        <v>350336.45693531056</v>
      </c>
      <c r="Q52" s="1">
        <f t="shared" si="9"/>
        <v>93398.880324490456</v>
      </c>
      <c r="S52" s="3">
        <v>42</v>
      </c>
      <c r="T52" s="1">
        <f t="shared" si="15"/>
        <v>-209766.6666666668</v>
      </c>
      <c r="U52" s="1">
        <f t="shared" si="2"/>
        <v>-242.59222222222235</v>
      </c>
      <c r="V52" s="1">
        <f t="shared" si="10"/>
        <v>350336.45693531056</v>
      </c>
      <c r="W52" s="1">
        <f t="shared" si="11"/>
        <v>92151.796766185857</v>
      </c>
    </row>
    <row r="53" spans="1:23" x14ac:dyDescent="0.25">
      <c r="A53" s="3">
        <v>43</v>
      </c>
      <c r="B53" s="1">
        <f t="shared" si="12"/>
        <v>-195118.8963272883</v>
      </c>
      <c r="C53" s="1">
        <f t="shared" si="0"/>
        <v>-201.6228595381979</v>
      </c>
      <c r="D53" s="1">
        <f t="shared" si="3"/>
        <v>351358.27160137187</v>
      </c>
      <c r="E53" s="1">
        <f t="shared" si="4"/>
        <v>78985.195531667254</v>
      </c>
      <c r="G53" s="3">
        <v>43</v>
      </c>
      <c r="H53" s="1">
        <f t="shared" si="13"/>
        <v>-191080.55555555542</v>
      </c>
      <c r="I53" s="1">
        <f t="shared" si="5"/>
        <v>-197.44990740740727</v>
      </c>
      <c r="J53" s="1">
        <f t="shared" si="6"/>
        <v>351358.27160137187</v>
      </c>
      <c r="K53" s="1">
        <f t="shared" si="7"/>
        <v>74516.851618458531</v>
      </c>
      <c r="M53" s="3">
        <v>43</v>
      </c>
      <c r="N53" s="1">
        <f t="shared" si="14"/>
        <v>-210748.25609351092</v>
      </c>
      <c r="O53" s="1">
        <f t="shared" si="1"/>
        <v>-243.60653129662796</v>
      </c>
      <c r="P53" s="1">
        <f t="shared" si="8"/>
        <v>351358.27160137187</v>
      </c>
      <c r="Q53" s="1">
        <f t="shared" si="9"/>
        <v>95051.382121995208</v>
      </c>
      <c r="S53" s="3">
        <v>43</v>
      </c>
      <c r="T53" s="1">
        <f t="shared" si="15"/>
        <v>-209594.44444444458</v>
      </c>
      <c r="U53" s="1">
        <f t="shared" si="2"/>
        <v>-242.41425925925941</v>
      </c>
      <c r="V53" s="1">
        <f t="shared" si="10"/>
        <v>351358.27160137187</v>
      </c>
      <c r="W53" s="1">
        <f t="shared" si="11"/>
        <v>93774.712432507135</v>
      </c>
    </row>
    <row r="54" spans="1:23" x14ac:dyDescent="0.25">
      <c r="A54" s="3">
        <v>44</v>
      </c>
      <c r="B54" s="1">
        <f t="shared" si="12"/>
        <v>-194598.38167146809</v>
      </c>
      <c r="C54" s="1">
        <f t="shared" si="0"/>
        <v>-201.08499439385037</v>
      </c>
      <c r="D54" s="1">
        <f t="shared" si="3"/>
        <v>352383.0665602092</v>
      </c>
      <c r="E54" s="1">
        <f t="shared" si="4"/>
        <v>80223.804990243574</v>
      </c>
      <c r="G54" s="3">
        <v>44</v>
      </c>
      <c r="H54" s="1">
        <f t="shared" si="13"/>
        <v>-190477.77777777764</v>
      </c>
      <c r="I54" s="1">
        <f t="shared" si="5"/>
        <v>-196.82703703703689</v>
      </c>
      <c r="J54" s="1">
        <f t="shared" si="6"/>
        <v>352383.0665602092</v>
      </c>
      <c r="K54" s="1">
        <f t="shared" si="7"/>
        <v>75651.928438084724</v>
      </c>
      <c r="M54" s="3">
        <v>44</v>
      </c>
      <c r="N54" s="1">
        <f t="shared" si="14"/>
        <v>-210599.53762041943</v>
      </c>
      <c r="O54" s="1">
        <f t="shared" si="1"/>
        <v>-243.45285554110009</v>
      </c>
      <c r="P54" s="1">
        <f t="shared" si="8"/>
        <v>352383.0665602092</v>
      </c>
      <c r="Q54" s="1">
        <f t="shared" si="9"/>
        <v>96713.523513318738</v>
      </c>
      <c r="S54" s="3">
        <v>44</v>
      </c>
      <c r="T54" s="1">
        <f t="shared" si="15"/>
        <v>-209422.22222222236</v>
      </c>
      <c r="U54" s="1">
        <f t="shared" si="2"/>
        <v>-242.23629629629644</v>
      </c>
      <c r="V54" s="1">
        <f t="shared" si="10"/>
        <v>352383.0665602092</v>
      </c>
      <c r="W54" s="1">
        <f t="shared" si="11"/>
        <v>95407.273069844916</v>
      </c>
    </row>
    <row r="55" spans="1:23" x14ac:dyDescent="0.25">
      <c r="A55" s="3">
        <v>45</v>
      </c>
      <c r="B55" s="1">
        <f t="shared" si="12"/>
        <v>-194077.32915050353</v>
      </c>
      <c r="C55" s="1">
        <f t="shared" si="0"/>
        <v>-200.5465734555203</v>
      </c>
      <c r="D55" s="1">
        <f t="shared" si="3"/>
        <v>353410.85050434317</v>
      </c>
      <c r="E55" s="1">
        <f t="shared" si="4"/>
        <v>81469.639670661592</v>
      </c>
      <c r="G55" s="3">
        <v>45</v>
      </c>
      <c r="H55" s="1">
        <f t="shared" si="13"/>
        <v>-189874.99999999985</v>
      </c>
      <c r="I55" s="1">
        <f t="shared" si="5"/>
        <v>-196.20416666666651</v>
      </c>
      <c r="J55" s="1">
        <f t="shared" si="6"/>
        <v>353410.85050434317</v>
      </c>
      <c r="K55" s="1">
        <f t="shared" si="7"/>
        <v>76794.249409529104</v>
      </c>
      <c r="M55" s="3">
        <v>45</v>
      </c>
      <c r="N55" s="1">
        <f t="shared" si="14"/>
        <v>-210450.66547157243</v>
      </c>
      <c r="O55" s="1">
        <f t="shared" si="1"/>
        <v>-243.2990209872915</v>
      </c>
      <c r="P55" s="1">
        <f t="shared" si="8"/>
        <v>353410.85050434317</v>
      </c>
      <c r="Q55" s="1">
        <f t="shared" si="9"/>
        <v>98385.360729424981</v>
      </c>
      <c r="S55" s="3">
        <v>45</v>
      </c>
      <c r="T55" s="1">
        <f t="shared" si="15"/>
        <v>-209250.00000000015</v>
      </c>
      <c r="U55" s="1">
        <f t="shared" si="2"/>
        <v>-242.05833333333348</v>
      </c>
      <c r="V55" s="1">
        <f t="shared" si="10"/>
        <v>353410.85050434317</v>
      </c>
      <c r="W55" s="1">
        <f t="shared" si="11"/>
        <v>97049.534940530124</v>
      </c>
    </row>
    <row r="56" spans="1:23" x14ac:dyDescent="0.25">
      <c r="A56" s="3">
        <v>46</v>
      </c>
      <c r="B56" s="1">
        <f t="shared" si="12"/>
        <v>-193555.73820860067</v>
      </c>
      <c r="C56" s="1">
        <f t="shared" si="0"/>
        <v>-200.00759614888736</v>
      </c>
      <c r="D56" s="1">
        <f t="shared" si="3"/>
        <v>354441.63215164753</v>
      </c>
      <c r="E56" s="1">
        <f t="shared" si="4"/>
        <v>82722.741720048711</v>
      </c>
      <c r="G56" s="3">
        <v>46</v>
      </c>
      <c r="H56" s="1">
        <f t="shared" si="13"/>
        <v>-189272.22222222207</v>
      </c>
      <c r="I56" s="1">
        <f t="shared" si="5"/>
        <v>-195.58129629629613</v>
      </c>
      <c r="J56" s="1">
        <f t="shared" si="6"/>
        <v>354441.63215164753</v>
      </c>
      <c r="K56" s="1">
        <f t="shared" si="7"/>
        <v>77943.856790343954</v>
      </c>
      <c r="M56" s="3">
        <v>46</v>
      </c>
      <c r="N56" s="1">
        <f t="shared" si="14"/>
        <v>-210301.63948817161</v>
      </c>
      <c r="O56" s="1">
        <f t="shared" si="1"/>
        <v>-243.14502747111067</v>
      </c>
      <c r="P56" s="1">
        <f t="shared" si="8"/>
        <v>354441.63215164753</v>
      </c>
      <c r="Q56" s="1">
        <f t="shared" si="9"/>
        <v>100066.95032929185</v>
      </c>
      <c r="S56" s="3">
        <v>46</v>
      </c>
      <c r="T56" s="1">
        <f t="shared" si="15"/>
        <v>-209077.77777777793</v>
      </c>
      <c r="U56" s="1">
        <f t="shared" si="2"/>
        <v>-241.88037037037051</v>
      </c>
      <c r="V56" s="1">
        <f t="shared" si="10"/>
        <v>354441.63215164753</v>
      </c>
      <c r="W56" s="1">
        <f t="shared" si="11"/>
        <v>98701.554635090622</v>
      </c>
    </row>
    <row r="57" spans="1:23" x14ac:dyDescent="0.25">
      <c r="A57" s="3">
        <v>47</v>
      </c>
      <c r="B57" s="1">
        <f t="shared" si="12"/>
        <v>-193033.60828939115</v>
      </c>
      <c r="C57" s="1">
        <f t="shared" si="0"/>
        <v>-199.46806189903751</v>
      </c>
      <c r="D57" s="1">
        <f t="shared" si="3"/>
        <v>355475.42024542316</v>
      </c>
      <c r="E57" s="1">
        <f t="shared" si="4"/>
        <v>83983.153531390592</v>
      </c>
      <c r="G57" s="3">
        <v>47</v>
      </c>
      <c r="H57" s="1">
        <f t="shared" si="13"/>
        <v>-188669.44444444429</v>
      </c>
      <c r="I57" s="1">
        <f t="shared" si="5"/>
        <v>-194.95842592592578</v>
      </c>
      <c r="J57" s="1">
        <f t="shared" si="6"/>
        <v>355475.42024542316</v>
      </c>
      <c r="K57" s="1">
        <f t="shared" si="7"/>
        <v>79100.793084583915</v>
      </c>
      <c r="M57" s="3">
        <v>47</v>
      </c>
      <c r="N57" s="1">
        <f t="shared" si="14"/>
        <v>-210152.45951125462</v>
      </c>
      <c r="O57" s="1">
        <f t="shared" si="1"/>
        <v>-242.99087482829646</v>
      </c>
      <c r="P57" s="1">
        <f t="shared" si="8"/>
        <v>355475.42024542316</v>
      </c>
      <c r="Q57" s="1">
        <f t="shared" si="9"/>
        <v>101758.34920182462</v>
      </c>
      <c r="S57" s="3">
        <v>47</v>
      </c>
      <c r="T57" s="1">
        <f t="shared" si="15"/>
        <v>-208905.55555555571</v>
      </c>
      <c r="U57" s="1">
        <f t="shared" si="2"/>
        <v>-241.70240740740755</v>
      </c>
      <c r="V57" s="1">
        <f t="shared" si="10"/>
        <v>355475.42024542316</v>
      </c>
      <c r="W57" s="1">
        <f t="shared" si="11"/>
        <v>100363.38907416568</v>
      </c>
    </row>
    <row r="58" spans="1:23" x14ac:dyDescent="0.25">
      <c r="A58" s="3">
        <v>48</v>
      </c>
      <c r="B58" s="1">
        <f t="shared" si="12"/>
        <v>-192510.9388359318</v>
      </c>
      <c r="C58" s="1">
        <f t="shared" si="0"/>
        <v>-198.92797013046285</v>
      </c>
      <c r="D58" s="1">
        <f t="shared" si="3"/>
        <v>356512.22355447232</v>
      </c>
      <c r="E58" s="1">
        <f t="shared" si="4"/>
        <v>85250.917744965293</v>
      </c>
      <c r="G58" s="3">
        <v>48</v>
      </c>
      <c r="H58" s="1">
        <f t="shared" si="13"/>
        <v>-188066.66666666651</v>
      </c>
      <c r="I58" s="1">
        <f t="shared" si="5"/>
        <v>-194.3355555555554</v>
      </c>
      <c r="J58" s="1">
        <f t="shared" si="6"/>
        <v>356512.22355447232</v>
      </c>
      <c r="K58" s="1">
        <f t="shared" si="7"/>
        <v>80265.101044243987</v>
      </c>
      <c r="M58" s="3">
        <v>48</v>
      </c>
      <c r="N58" s="1">
        <f t="shared" si="14"/>
        <v>-210003.12538169482</v>
      </c>
      <c r="O58" s="1">
        <f t="shared" si="1"/>
        <v>-242.83656289441797</v>
      </c>
      <c r="P58" s="1">
        <f t="shared" si="8"/>
        <v>356512.22355447232</v>
      </c>
      <c r="Q58" s="1">
        <f t="shared" si="9"/>
        <v>103459.61456778049</v>
      </c>
      <c r="S58" s="3">
        <v>48</v>
      </c>
      <c r="T58" s="1">
        <f t="shared" si="15"/>
        <v>-208733.33333333349</v>
      </c>
      <c r="U58" s="1">
        <f t="shared" si="2"/>
        <v>-241.52444444444461</v>
      </c>
      <c r="V58" s="1">
        <f t="shared" si="10"/>
        <v>356512.22355447232</v>
      </c>
      <c r="W58" s="1">
        <f t="shared" si="11"/>
        <v>102035.09551043165</v>
      </c>
    </row>
    <row r="59" spans="1:23" x14ac:dyDescent="0.25">
      <c r="A59" s="3">
        <v>49</v>
      </c>
      <c r="B59" s="1">
        <f t="shared" si="12"/>
        <v>-191987.72929070386</v>
      </c>
      <c r="C59" s="1">
        <f t="shared" si="0"/>
        <v>-198.38732026706066</v>
      </c>
      <c r="D59" s="1">
        <f t="shared" si="3"/>
        <v>357552.05087317288</v>
      </c>
      <c r="E59" s="1">
        <f t="shared" si="4"/>
        <v>86526.077249785856</v>
      </c>
      <c r="G59" s="3">
        <v>49</v>
      </c>
      <c r="H59" s="1">
        <f t="shared" si="13"/>
        <v>-187463.88888888873</v>
      </c>
      <c r="I59" s="1">
        <f t="shared" si="5"/>
        <v>-193.71268518518502</v>
      </c>
      <c r="J59" s="1">
        <f t="shared" si="6"/>
        <v>357552.05087317288</v>
      </c>
      <c r="K59" s="1">
        <f t="shared" si="7"/>
        <v>81436.82367070578</v>
      </c>
      <c r="M59" s="3">
        <v>49</v>
      </c>
      <c r="N59" s="1">
        <f t="shared" si="14"/>
        <v>-209853.63694020113</v>
      </c>
      <c r="O59" s="1">
        <f t="shared" si="1"/>
        <v>-242.68209150487451</v>
      </c>
      <c r="P59" s="1">
        <f t="shared" si="8"/>
        <v>357552.05087317288</v>
      </c>
      <c r="Q59" s="1">
        <f t="shared" si="9"/>
        <v>105170.80398170443</v>
      </c>
      <c r="S59" s="3">
        <v>49</v>
      </c>
      <c r="T59" s="1">
        <f t="shared" si="15"/>
        <v>-208561.11111111127</v>
      </c>
      <c r="U59" s="1">
        <f t="shared" si="2"/>
        <v>-241.34648148148165</v>
      </c>
      <c r="V59" s="1">
        <f t="shared" si="10"/>
        <v>357552.05087317288</v>
      </c>
      <c r="W59" s="1">
        <f t="shared" si="11"/>
        <v>103716.7315305388</v>
      </c>
    </row>
    <row r="60" spans="1:23" x14ac:dyDescent="0.25">
      <c r="A60" s="3">
        <v>50</v>
      </c>
      <c r="B60" s="1">
        <f t="shared" si="12"/>
        <v>-191463.97909561254</v>
      </c>
      <c r="C60" s="1">
        <f t="shared" si="0"/>
        <v>-197.84611173213295</v>
      </c>
      <c r="D60" s="1">
        <f t="shared" si="3"/>
        <v>358594.91102155298</v>
      </c>
      <c r="E60" s="1">
        <f t="shared" si="4"/>
        <v>87808.675185051194</v>
      </c>
      <c r="G60" s="3">
        <v>50</v>
      </c>
      <c r="H60" s="1">
        <f t="shared" si="13"/>
        <v>-186861.11111111095</v>
      </c>
      <c r="I60" s="1">
        <f t="shared" si="5"/>
        <v>-193.08981481481464</v>
      </c>
      <c r="J60" s="1">
        <f t="shared" si="6"/>
        <v>358594.91102155298</v>
      </c>
      <c r="K60" s="1">
        <f t="shared" si="7"/>
        <v>82616.004216192305</v>
      </c>
      <c r="M60" s="3">
        <v>50</v>
      </c>
      <c r="N60" s="1">
        <f t="shared" si="14"/>
        <v>-209703.99402731791</v>
      </c>
      <c r="O60" s="1">
        <f t="shared" si="1"/>
        <v>-242.52746049489517</v>
      </c>
      <c r="P60" s="1">
        <f t="shared" si="8"/>
        <v>358594.91102155298</v>
      </c>
      <c r="Q60" s="1">
        <f t="shared" si="9"/>
        <v>106891.97533387627</v>
      </c>
      <c r="S60" s="3">
        <v>50</v>
      </c>
      <c r="T60" s="1">
        <f t="shared" si="15"/>
        <v>-208388.88888888905</v>
      </c>
      <c r="U60" s="1">
        <f t="shared" si="2"/>
        <v>-241.16851851851868</v>
      </c>
      <c r="V60" s="1">
        <f t="shared" si="10"/>
        <v>358594.91102155298</v>
      </c>
      <c r="W60" s="1">
        <f t="shared" si="11"/>
        <v>105408.35505705954</v>
      </c>
    </row>
    <row r="61" spans="1:23" x14ac:dyDescent="0.25">
      <c r="A61" s="3">
        <v>51</v>
      </c>
      <c r="B61" s="1">
        <f t="shared" si="12"/>
        <v>-190939.68769198627</v>
      </c>
      <c r="C61" s="1">
        <f t="shared" si="0"/>
        <v>-197.30434394838582</v>
      </c>
      <c r="D61" s="1">
        <f t="shared" si="3"/>
        <v>359640.81284536584</v>
      </c>
      <c r="E61" s="1">
        <f t="shared" si="4"/>
        <v>89098.754941605584</v>
      </c>
      <c r="G61" s="3">
        <v>51</v>
      </c>
      <c r="H61" s="1">
        <f t="shared" si="13"/>
        <v>-186258.33333333317</v>
      </c>
      <c r="I61" s="1">
        <f t="shared" si="5"/>
        <v>-192.46694444444427</v>
      </c>
      <c r="J61" s="1">
        <f t="shared" si="6"/>
        <v>359640.81284536584</v>
      </c>
      <c r="K61" s="1">
        <f t="shared" si="7"/>
        <v>83802.686185231199</v>
      </c>
      <c r="M61" s="3">
        <v>51</v>
      </c>
      <c r="N61" s="1">
        <f t="shared" si="14"/>
        <v>-209554.19648342469</v>
      </c>
      <c r="O61" s="1">
        <f t="shared" si="1"/>
        <v>-242.37266969953885</v>
      </c>
      <c r="P61" s="1">
        <f t="shared" si="8"/>
        <v>359640.81284536584</v>
      </c>
      <c r="Q61" s="1">
        <f t="shared" si="9"/>
        <v>108623.18685226911</v>
      </c>
      <c r="S61" s="3">
        <v>51</v>
      </c>
      <c r="T61" s="1">
        <f t="shared" si="15"/>
        <v>-208216.66666666683</v>
      </c>
      <c r="U61" s="1">
        <f t="shared" si="2"/>
        <v>-240.99055555555572</v>
      </c>
      <c r="V61" s="1">
        <f t="shared" si="10"/>
        <v>359640.81284536584</v>
      </c>
      <c r="W61" s="1">
        <f t="shared" si="11"/>
        <v>107110.02435044794</v>
      </c>
    </row>
    <row r="62" spans="1:23" x14ac:dyDescent="0.25">
      <c r="A62" s="3">
        <v>52</v>
      </c>
      <c r="B62" s="1">
        <f t="shared" si="12"/>
        <v>-190414.85452057625</v>
      </c>
      <c r="C62" s="1">
        <f t="shared" si="0"/>
        <v>-196.7620163379288</v>
      </c>
      <c r="D62" s="1">
        <f t="shared" si="3"/>
        <v>360689.76521616481</v>
      </c>
      <c r="E62" s="1">
        <f t="shared" si="4"/>
        <v>90396.360163406542</v>
      </c>
      <c r="G62" s="3">
        <v>52</v>
      </c>
      <c r="H62" s="1">
        <f t="shared" si="13"/>
        <v>-185655.55555555539</v>
      </c>
      <c r="I62" s="1">
        <f t="shared" si="5"/>
        <v>-191.84407407407389</v>
      </c>
      <c r="J62" s="1">
        <f t="shared" si="6"/>
        <v>360689.76521616481</v>
      </c>
      <c r="K62" s="1">
        <f t="shared" si="7"/>
        <v>84996.913336126527</v>
      </c>
      <c r="M62" s="3">
        <v>52</v>
      </c>
      <c r="N62" s="1">
        <f t="shared" si="14"/>
        <v>-209404.24414873612</v>
      </c>
      <c r="O62" s="1">
        <f t="shared" si="1"/>
        <v>-242.217718953694</v>
      </c>
      <c r="P62" s="1">
        <f t="shared" si="8"/>
        <v>360689.76521616481</v>
      </c>
      <c r="Q62" s="1">
        <f t="shared" si="9"/>
        <v>110364.49710451924</v>
      </c>
      <c r="S62" s="3">
        <v>52</v>
      </c>
      <c r="T62" s="1">
        <f t="shared" si="15"/>
        <v>-208044.44444444461</v>
      </c>
      <c r="U62" s="1">
        <f t="shared" si="2"/>
        <v>-240.81259259259275</v>
      </c>
      <c r="V62" s="1">
        <f t="shared" si="10"/>
        <v>360689.76521616481</v>
      </c>
      <c r="W62" s="1">
        <f t="shared" si="11"/>
        <v>108821.79801101075</v>
      </c>
    </row>
    <row r="63" spans="1:23" x14ac:dyDescent="0.25">
      <c r="A63" s="3">
        <v>53</v>
      </c>
      <c r="B63" s="1">
        <f t="shared" si="12"/>
        <v>-189889.47902155577</v>
      </c>
      <c r="C63" s="1">
        <f t="shared" si="0"/>
        <v>-196.21912832227429</v>
      </c>
      <c r="D63" s="1">
        <f t="shared" si="3"/>
        <v>361741.77703137865</v>
      </c>
      <c r="E63" s="1">
        <f t="shared" si="4"/>
        <v>91701.534749001337</v>
      </c>
      <c r="G63" s="3">
        <v>53</v>
      </c>
      <c r="H63" s="1">
        <f t="shared" si="13"/>
        <v>-185052.77777777761</v>
      </c>
      <c r="I63" s="1">
        <f t="shared" si="5"/>
        <v>-191.22120370370351</v>
      </c>
      <c r="J63" s="1">
        <f t="shared" si="6"/>
        <v>361741.77703137865</v>
      </c>
      <c r="K63" s="1">
        <f t="shared" si="7"/>
        <v>86198.729682439109</v>
      </c>
      <c r="M63" s="3">
        <v>53</v>
      </c>
      <c r="N63" s="1">
        <f t="shared" si="14"/>
        <v>-209254.13686330171</v>
      </c>
      <c r="O63" s="1">
        <f t="shared" si="1"/>
        <v>-242.06260809207842</v>
      </c>
      <c r="P63" s="1">
        <f t="shared" si="8"/>
        <v>361741.77703137865</v>
      </c>
      <c r="Q63" s="1">
        <f t="shared" si="9"/>
        <v>112115.96499990749</v>
      </c>
      <c r="S63" s="3">
        <v>53</v>
      </c>
      <c r="T63" s="1">
        <f t="shared" si="15"/>
        <v>-207872.22222222239</v>
      </c>
      <c r="U63" s="1">
        <f t="shared" si="2"/>
        <v>-240.63462962962981</v>
      </c>
      <c r="V63" s="1">
        <f t="shared" si="10"/>
        <v>361741.77703137865</v>
      </c>
      <c r="W63" s="1">
        <f t="shared" si="11"/>
        <v>110543.7349808898</v>
      </c>
    </row>
    <row r="64" spans="1:23" x14ac:dyDescent="0.25">
      <c r="A64" s="3">
        <v>54</v>
      </c>
      <c r="B64" s="1">
        <f t="shared" si="12"/>
        <v>-189363.56063451964</v>
      </c>
      <c r="C64" s="1">
        <f t="shared" si="0"/>
        <v>-195.67567932233695</v>
      </c>
      <c r="D64" s="1">
        <f t="shared" si="3"/>
        <v>362796.85721438687</v>
      </c>
      <c r="E64" s="1">
        <f t="shared" si="4"/>
        <v>93014.322853012112</v>
      </c>
      <c r="G64" s="3">
        <v>54</v>
      </c>
      <c r="H64" s="1">
        <f t="shared" si="13"/>
        <v>-184449.99999999983</v>
      </c>
      <c r="I64" s="1">
        <f t="shared" si="5"/>
        <v>-190.59833333333313</v>
      </c>
      <c r="J64" s="1">
        <f t="shared" si="6"/>
        <v>362796.85721438687</v>
      </c>
      <c r="K64" s="1">
        <f t="shared" si="7"/>
        <v>87408.179494475567</v>
      </c>
      <c r="M64" s="3">
        <v>54</v>
      </c>
      <c r="N64" s="1">
        <f t="shared" si="14"/>
        <v>-209103.87446700569</v>
      </c>
      <c r="O64" s="1">
        <f t="shared" si="1"/>
        <v>-241.90733694923921</v>
      </c>
      <c r="P64" s="1">
        <f t="shared" si="8"/>
        <v>362796.85721438687</v>
      </c>
      <c r="Q64" s="1">
        <f t="shared" si="9"/>
        <v>113877.64979135217</v>
      </c>
      <c r="S64" s="3">
        <v>54</v>
      </c>
      <c r="T64" s="1">
        <f t="shared" si="15"/>
        <v>-207700.00000000017</v>
      </c>
      <c r="U64" s="1">
        <f t="shared" si="2"/>
        <v>-240.45666666666685</v>
      </c>
      <c r="V64" s="1">
        <f t="shared" si="10"/>
        <v>362796.85721438687</v>
      </c>
      <c r="W64" s="1">
        <f t="shared" si="11"/>
        <v>112275.89454605611</v>
      </c>
    </row>
    <row r="65" spans="1:23" x14ac:dyDescent="0.25">
      <c r="A65" s="3">
        <v>55</v>
      </c>
      <c r="B65" s="1">
        <f t="shared" si="12"/>
        <v>-188837.09879848358</v>
      </c>
      <c r="C65" s="1">
        <f t="shared" si="0"/>
        <v>-195.13166875843305</v>
      </c>
      <c r="D65" s="1">
        <f t="shared" si="3"/>
        <v>363855.01471459551</v>
      </c>
      <c r="E65" s="1">
        <f t="shared" si="4"/>
        <v>94334.768887629616</v>
      </c>
      <c r="G65" s="3">
        <v>55</v>
      </c>
      <c r="H65" s="1">
        <f t="shared" si="13"/>
        <v>-183847.22222222204</v>
      </c>
      <c r="I65" s="1">
        <f t="shared" si="5"/>
        <v>-189.97546296296278</v>
      </c>
      <c r="J65" s="1">
        <f t="shared" si="6"/>
        <v>363855.01471459551</v>
      </c>
      <c r="K65" s="1">
        <f t="shared" si="7"/>
        <v>88625.307300785935</v>
      </c>
      <c r="M65" s="3">
        <v>55</v>
      </c>
      <c r="N65" s="1">
        <f t="shared" si="14"/>
        <v>-208953.4567995668</v>
      </c>
      <c r="O65" s="1">
        <f t="shared" si="1"/>
        <v>-241.75190535955235</v>
      </c>
      <c r="P65" s="1">
        <f t="shared" si="8"/>
        <v>363855.01471459551</v>
      </c>
      <c r="Q65" s="1">
        <f t="shared" si="9"/>
        <v>115649.61107741362</v>
      </c>
      <c r="S65" s="3">
        <v>55</v>
      </c>
      <c r="T65" s="1">
        <f t="shared" si="15"/>
        <v>-207527.77777777796</v>
      </c>
      <c r="U65" s="1">
        <f t="shared" si="2"/>
        <v>-240.27870370370388</v>
      </c>
      <c r="V65" s="1">
        <f t="shared" si="10"/>
        <v>363855.01471459551</v>
      </c>
      <c r="W65" s="1">
        <f t="shared" si="11"/>
        <v>114018.33633831551</v>
      </c>
    </row>
    <row r="66" spans="1:23" x14ac:dyDescent="0.25">
      <c r="A66" s="3">
        <v>56</v>
      </c>
      <c r="B66" s="1">
        <f t="shared" si="12"/>
        <v>-188310.09295188362</v>
      </c>
      <c r="C66" s="1">
        <f t="shared" si="0"/>
        <v>-194.58709605027971</v>
      </c>
      <c r="D66" s="1">
        <f t="shared" si="3"/>
        <v>364916.25850751309</v>
      </c>
      <c r="E66" s="1">
        <f t="shared" si="4"/>
        <v>95662.917524115721</v>
      </c>
      <c r="G66" s="3">
        <v>56</v>
      </c>
      <c r="H66" s="1">
        <f t="shared" si="13"/>
        <v>-183244.44444444426</v>
      </c>
      <c r="I66" s="1">
        <f t="shared" si="5"/>
        <v>-189.3525925925924</v>
      </c>
      <c r="J66" s="1">
        <f t="shared" si="6"/>
        <v>364916.25850751309</v>
      </c>
      <c r="K66" s="1">
        <f t="shared" si="7"/>
        <v>89850.157889670154</v>
      </c>
      <c r="M66" s="3">
        <v>56</v>
      </c>
      <c r="N66" s="1">
        <f t="shared" si="14"/>
        <v>-208802.88370053825</v>
      </c>
      <c r="O66" s="1">
        <f t="shared" si="1"/>
        <v>-241.59631315722285</v>
      </c>
      <c r="P66" s="1">
        <f t="shared" si="8"/>
        <v>364916.25850751309</v>
      </c>
      <c r="Q66" s="1">
        <f t="shared" si="9"/>
        <v>117431.90880431043</v>
      </c>
      <c r="S66" s="3">
        <v>56</v>
      </c>
      <c r="T66" s="1">
        <f t="shared" si="15"/>
        <v>-207355.55555555574</v>
      </c>
      <c r="U66" s="1">
        <f t="shared" si="2"/>
        <v>-240.10074074074092</v>
      </c>
      <c r="V66" s="1">
        <f t="shared" si="10"/>
        <v>364916.25850751309</v>
      </c>
      <c r="W66" s="1">
        <f t="shared" si="11"/>
        <v>115771.12033732605</v>
      </c>
    </row>
    <row r="67" spans="1:23" x14ac:dyDescent="0.25">
      <c r="A67" s="3">
        <v>57</v>
      </c>
      <c r="B67" s="1">
        <f t="shared" si="12"/>
        <v>-187782.54253257549</v>
      </c>
      <c r="C67" s="1">
        <f t="shared" si="0"/>
        <v>-194.04196061699466</v>
      </c>
      <c r="D67" s="1">
        <f t="shared" si="3"/>
        <v>365980.59759482666</v>
      </c>
      <c r="E67" s="1">
        <f t="shared" si="4"/>
        <v>96998.813694314653</v>
      </c>
      <c r="G67" s="3">
        <v>57</v>
      </c>
      <c r="H67" s="1">
        <f t="shared" si="13"/>
        <v>-182641.66666666648</v>
      </c>
      <c r="I67" s="1">
        <f t="shared" si="5"/>
        <v>-188.72972222222202</v>
      </c>
      <c r="J67" s="1">
        <f t="shared" si="6"/>
        <v>365980.59759482666</v>
      </c>
      <c r="K67" s="1">
        <f t="shared" si="7"/>
        <v>91082.776310693225</v>
      </c>
      <c r="M67" s="3">
        <v>57</v>
      </c>
      <c r="N67" s="1">
        <f t="shared" si="14"/>
        <v>-208652.15500930737</v>
      </c>
      <c r="O67" s="1">
        <f t="shared" si="1"/>
        <v>-241.44056017628429</v>
      </c>
      <c r="P67" s="1">
        <f t="shared" si="8"/>
        <v>365980.59759482666</v>
      </c>
      <c r="Q67" s="1">
        <f t="shared" si="9"/>
        <v>119224.60326794746</v>
      </c>
      <c r="S67" s="3">
        <v>57</v>
      </c>
      <c r="T67" s="1">
        <f t="shared" si="15"/>
        <v>-207183.33333333352</v>
      </c>
      <c r="U67" s="1">
        <f t="shared" si="2"/>
        <v>-239.92277777777795</v>
      </c>
      <c r="V67" s="1">
        <f t="shared" si="10"/>
        <v>365980.59759482666</v>
      </c>
      <c r="W67" s="1">
        <f t="shared" si="11"/>
        <v>117534.30687262712</v>
      </c>
    </row>
    <row r="68" spans="1:23" x14ac:dyDescent="0.25">
      <c r="A68" s="3">
        <v>58</v>
      </c>
      <c r="B68" s="1">
        <f t="shared" si="12"/>
        <v>-187254.4469778341</v>
      </c>
      <c r="C68" s="1">
        <f t="shared" si="0"/>
        <v>-193.49626187709524</v>
      </c>
      <c r="D68" s="1">
        <f t="shared" si="3"/>
        <v>367048.04100447823</v>
      </c>
      <c r="E68" s="1">
        <f t="shared" si="4"/>
        <v>98342.502592173085</v>
      </c>
      <c r="G68" s="3">
        <v>58</v>
      </c>
      <c r="H68" s="1">
        <f t="shared" si="13"/>
        <v>-182038.8888888887</v>
      </c>
      <c r="I68" s="1">
        <f t="shared" si="5"/>
        <v>-188.10685185185164</v>
      </c>
      <c r="J68" s="1">
        <f t="shared" si="6"/>
        <v>367048.04100447823</v>
      </c>
      <c r="K68" s="1">
        <f t="shared" si="7"/>
        <v>92323.207876209301</v>
      </c>
      <c r="M68" s="3">
        <v>58</v>
      </c>
      <c r="N68" s="1">
        <f t="shared" si="14"/>
        <v>-208501.27056509553</v>
      </c>
      <c r="O68" s="1">
        <f t="shared" si="1"/>
        <v>-241.28464625059871</v>
      </c>
      <c r="P68" s="1">
        <f t="shared" si="8"/>
        <v>367048.04100447823</v>
      </c>
      <c r="Q68" s="1">
        <f t="shared" si="9"/>
        <v>121027.7551159557</v>
      </c>
      <c r="S68" s="3">
        <v>58</v>
      </c>
      <c r="T68" s="1">
        <f t="shared" si="15"/>
        <v>-207011.1111111113</v>
      </c>
      <c r="U68" s="1">
        <f t="shared" si="2"/>
        <v>-239.74481481481502</v>
      </c>
      <c r="V68" s="1">
        <f t="shared" si="10"/>
        <v>367048.04100447823</v>
      </c>
      <c r="W68" s="1">
        <f t="shared" si="11"/>
        <v>119307.95662568041</v>
      </c>
    </row>
    <row r="69" spans="1:23" x14ac:dyDescent="0.25">
      <c r="A69" s="3">
        <v>59</v>
      </c>
      <c r="B69" s="1">
        <f t="shared" si="12"/>
        <v>-186725.8057243528</v>
      </c>
      <c r="C69" s="1">
        <f t="shared" si="0"/>
        <v>-192.94999924849787</v>
      </c>
      <c r="D69" s="1">
        <f t="shared" si="3"/>
        <v>368118.5977907413</v>
      </c>
      <c r="E69" s="1">
        <f t="shared" si="4"/>
        <v>99694.029675269019</v>
      </c>
      <c r="G69" s="3">
        <v>59</v>
      </c>
      <c r="H69" s="1">
        <f t="shared" si="13"/>
        <v>-181436.11111111092</v>
      </c>
      <c r="I69" s="1">
        <f t="shared" si="5"/>
        <v>-187.48398148148127</v>
      </c>
      <c r="J69" s="1">
        <f t="shared" si="6"/>
        <v>368118.5977907413</v>
      </c>
      <c r="K69" s="1">
        <f t="shared" si="7"/>
        <v>93571.498162894597</v>
      </c>
      <c r="M69" s="3">
        <v>59</v>
      </c>
      <c r="N69" s="1">
        <f t="shared" si="14"/>
        <v>-208350.23020695802</v>
      </c>
      <c r="O69" s="1">
        <f t="shared" si="1"/>
        <v>-241.12857121385662</v>
      </c>
      <c r="P69" s="1">
        <f t="shared" si="8"/>
        <v>368118.5977907413</v>
      </c>
      <c r="Q69" s="1">
        <f t="shared" si="9"/>
        <v>122841.42534974401</v>
      </c>
      <c r="S69" s="3">
        <v>59</v>
      </c>
      <c r="T69" s="1">
        <f t="shared" si="15"/>
        <v>-206838.88888888908</v>
      </c>
      <c r="U69" s="1">
        <f t="shared" si="2"/>
        <v>-239.56685185185205</v>
      </c>
      <c r="V69" s="1">
        <f t="shared" si="10"/>
        <v>368118.5977907413</v>
      </c>
      <c r="W69" s="1">
        <f t="shared" si="11"/>
        <v>121092.13063192282</v>
      </c>
    </row>
    <row r="70" spans="1:23" x14ac:dyDescent="0.25">
      <c r="A70" s="3">
        <v>60</v>
      </c>
      <c r="B70" s="1">
        <f t="shared" si="12"/>
        <v>-186196.6182082429</v>
      </c>
      <c r="C70" s="1">
        <f t="shared" si="0"/>
        <v>-192.40317214851765</v>
      </c>
      <c r="D70" s="1">
        <f t="shared" si="3"/>
        <v>369192.27703429764</v>
      </c>
      <c r="E70" s="1">
        <f t="shared" si="4"/>
        <v>101053.44066634968</v>
      </c>
      <c r="G70" s="3">
        <v>60</v>
      </c>
      <c r="H70" s="1">
        <f t="shared" si="13"/>
        <v>-180833.33333333314</v>
      </c>
      <c r="I70" s="1">
        <f t="shared" si="5"/>
        <v>-186.86111111111089</v>
      </c>
      <c r="J70" s="1">
        <f t="shared" si="6"/>
        <v>369192.27703429764</v>
      </c>
      <c r="K70" s="1">
        <f t="shared" si="7"/>
        <v>94827.693013289259</v>
      </c>
      <c r="M70" s="3">
        <v>60</v>
      </c>
      <c r="N70" s="1">
        <f t="shared" si="14"/>
        <v>-208199.03377378377</v>
      </c>
      <c r="O70" s="1">
        <f t="shared" si="1"/>
        <v>-240.97233489957657</v>
      </c>
      <c r="P70" s="1">
        <f t="shared" si="8"/>
        <v>369192.27703429764</v>
      </c>
      <c r="Q70" s="1">
        <f t="shared" si="9"/>
        <v>124665.67532656273</v>
      </c>
      <c r="S70" s="3">
        <v>60</v>
      </c>
      <c r="T70" s="1">
        <f t="shared" si="15"/>
        <v>-206666.66666666686</v>
      </c>
      <c r="U70" s="1">
        <f t="shared" si="2"/>
        <v>-239.38888888888908</v>
      </c>
      <c r="V70" s="1">
        <f t="shared" si="10"/>
        <v>369192.27703429764</v>
      </c>
      <c r="W70" s="1">
        <f t="shared" si="11"/>
        <v>122886.89028283126</v>
      </c>
    </row>
    <row r="71" spans="1:23" x14ac:dyDescent="0.25">
      <c r="A71" s="3">
        <v>61</v>
      </c>
      <c r="B71" s="1">
        <f t="shared" si="12"/>
        <v>-185666.88386503301</v>
      </c>
      <c r="C71" s="1">
        <f t="shared" si="0"/>
        <v>-191.85577999386746</v>
      </c>
      <c r="D71" s="1">
        <f t="shared" si="3"/>
        <v>370269.08784231433</v>
      </c>
      <c r="E71" s="1">
        <f t="shared" si="4"/>
        <v>102420.78155487831</v>
      </c>
      <c r="G71" s="3">
        <v>61</v>
      </c>
      <c r="H71" s="1">
        <f t="shared" si="13"/>
        <v>-180230.55555555536</v>
      </c>
      <c r="I71" s="1">
        <f t="shared" si="5"/>
        <v>-186.23824074074051</v>
      </c>
      <c r="J71" s="1">
        <f t="shared" si="6"/>
        <v>370269.08784231433</v>
      </c>
      <c r="K71" s="1">
        <f t="shared" si="7"/>
        <v>96091.83853734826</v>
      </c>
      <c r="M71" s="3">
        <v>61</v>
      </c>
      <c r="N71" s="1">
        <f t="shared" si="14"/>
        <v>-208047.68110429525</v>
      </c>
      <c r="O71" s="1">
        <f t="shared" si="1"/>
        <v>-240.81593714110508</v>
      </c>
      <c r="P71" s="1">
        <f t="shared" si="8"/>
        <v>370269.08784231433</v>
      </c>
      <c r="Q71" s="1">
        <f t="shared" si="9"/>
        <v>126500.56676157957</v>
      </c>
      <c r="S71" s="3">
        <v>61</v>
      </c>
      <c r="T71" s="1">
        <f t="shared" si="15"/>
        <v>-206494.44444444464</v>
      </c>
      <c r="U71" s="1">
        <f t="shared" si="2"/>
        <v>-239.21092592592612</v>
      </c>
      <c r="V71" s="1">
        <f t="shared" si="10"/>
        <v>370269.08784231433</v>
      </c>
      <c r="W71" s="1">
        <f t="shared" si="11"/>
        <v>124692.29732799962</v>
      </c>
    </row>
    <row r="72" spans="1:23" x14ac:dyDescent="0.25">
      <c r="A72" s="3">
        <v>62</v>
      </c>
      <c r="B72" s="1">
        <f t="shared" si="12"/>
        <v>-185136.60212966849</v>
      </c>
      <c r="C72" s="1">
        <f t="shared" si="0"/>
        <v>-191.30782220065745</v>
      </c>
      <c r="D72" s="1">
        <f t="shared" si="3"/>
        <v>371349.0393485211</v>
      </c>
      <c r="E72" s="1">
        <f t="shared" si="4"/>
        <v>103796.09859859003</v>
      </c>
      <c r="G72" s="3">
        <v>62</v>
      </c>
      <c r="H72" s="1">
        <f t="shared" si="13"/>
        <v>-179627.77777777758</v>
      </c>
      <c r="I72" s="1">
        <f t="shared" si="5"/>
        <v>-185.61537037037013</v>
      </c>
      <c r="J72" s="1">
        <f t="shared" si="6"/>
        <v>371349.0393485211</v>
      </c>
      <c r="K72" s="1">
        <f t="shared" si="7"/>
        <v>97363.981114001304</v>
      </c>
      <c r="M72" s="3">
        <v>62</v>
      </c>
      <c r="N72" s="1">
        <f t="shared" si="14"/>
        <v>-207896.17203704824</v>
      </c>
      <c r="O72" s="1">
        <f t="shared" si="1"/>
        <v>-240.65937777161651</v>
      </c>
      <c r="P72" s="1">
        <f t="shared" si="8"/>
        <v>371349.0393485211</v>
      </c>
      <c r="Q72" s="1">
        <f t="shared" si="9"/>
        <v>128346.16172996734</v>
      </c>
      <c r="S72" s="3">
        <v>62</v>
      </c>
      <c r="T72" s="1">
        <f t="shared" si="15"/>
        <v>-206322.22222222242</v>
      </c>
      <c r="U72" s="1">
        <f t="shared" si="2"/>
        <v>-239.03296296296318</v>
      </c>
      <c r="V72" s="1">
        <f t="shared" si="10"/>
        <v>371349.0393485211</v>
      </c>
      <c r="W72" s="1">
        <f t="shared" si="11"/>
        <v>126508.41387722778</v>
      </c>
    </row>
    <row r="73" spans="1:23" x14ac:dyDescent="0.25">
      <c r="A73" s="3">
        <v>63</v>
      </c>
      <c r="B73" s="1">
        <f t="shared" si="12"/>
        <v>-184605.77243651074</v>
      </c>
      <c r="C73" s="1">
        <f t="shared" si="0"/>
        <v>-190.75929818439442</v>
      </c>
      <c r="D73" s="1">
        <f t="shared" si="3"/>
        <v>372432.14071328763</v>
      </c>
      <c r="E73" s="1">
        <f t="shared" si="4"/>
        <v>105179.43832505673</v>
      </c>
      <c r="G73" s="3">
        <v>63</v>
      </c>
      <c r="H73" s="1">
        <f t="shared" si="13"/>
        <v>-179024.9999999998</v>
      </c>
      <c r="I73" s="1">
        <f t="shared" si="5"/>
        <v>-184.99249999999981</v>
      </c>
      <c r="J73" s="1">
        <f t="shared" si="6"/>
        <v>372432.14071328763</v>
      </c>
      <c r="K73" s="1">
        <f t="shared" si="7"/>
        <v>98644.16739272188</v>
      </c>
      <c r="M73" s="3">
        <v>63</v>
      </c>
      <c r="N73" s="1">
        <f t="shared" si="14"/>
        <v>-207744.50641043173</v>
      </c>
      <c r="O73" s="1">
        <f t="shared" si="1"/>
        <v>-240.50265662411277</v>
      </c>
      <c r="P73" s="1">
        <f t="shared" si="8"/>
        <v>372432.14071328763</v>
      </c>
      <c r="Q73" s="1">
        <f t="shared" si="9"/>
        <v>130202.52266900404</v>
      </c>
      <c r="S73" s="3">
        <v>63</v>
      </c>
      <c r="T73" s="1">
        <f t="shared" si="15"/>
        <v>-206150.0000000002</v>
      </c>
      <c r="U73" s="1">
        <f t="shared" si="2"/>
        <v>-238.85500000000022</v>
      </c>
      <c r="V73" s="1">
        <f t="shared" si="10"/>
        <v>372432.14071328763</v>
      </c>
      <c r="W73" s="1">
        <f t="shared" si="11"/>
        <v>128335.30240262274</v>
      </c>
    </row>
    <row r="74" spans="1:23" x14ac:dyDescent="0.25">
      <c r="A74" s="3">
        <v>64</v>
      </c>
      <c r="B74" s="1">
        <f t="shared" si="12"/>
        <v>-184074.39421933674</v>
      </c>
      <c r="C74" s="1">
        <f t="shared" ref="C74:C137" si="16">B74*int_a_70/12</f>
        <v>-190.2102073599813</v>
      </c>
      <c r="D74" s="1">
        <f t="shared" si="3"/>
        <v>373518.40112370142</v>
      </c>
      <c r="E74" s="1">
        <f t="shared" si="4"/>
        <v>106570.84753326116</v>
      </c>
      <c r="G74" s="3">
        <v>64</v>
      </c>
      <c r="H74" s="1">
        <f t="shared" si="13"/>
        <v>-178422.22222222202</v>
      </c>
      <c r="I74" s="1">
        <f t="shared" si="5"/>
        <v>-184.36962962962943</v>
      </c>
      <c r="J74" s="1">
        <f t="shared" si="6"/>
        <v>373518.40112370142</v>
      </c>
      <c r="K74" s="1">
        <f t="shared" si="7"/>
        <v>99932.44429510535</v>
      </c>
      <c r="M74" s="3">
        <v>64</v>
      </c>
      <c r="N74" s="1">
        <f t="shared" si="14"/>
        <v>-207592.68406266771</v>
      </c>
      <c r="O74" s="1">
        <f t="shared" ref="O74:O137" si="17">(N74+P$2)*int_a_70/12-P$3</f>
        <v>-240.3457735314233</v>
      </c>
      <c r="P74" s="1">
        <f t="shared" si="8"/>
        <v>373518.40112370142</v>
      </c>
      <c r="Q74" s="1">
        <f t="shared" si="9"/>
        <v>132069.71238018511</v>
      </c>
      <c r="S74" s="3">
        <v>64</v>
      </c>
      <c r="T74" s="1">
        <f t="shared" si="15"/>
        <v>-205977.77777777798</v>
      </c>
      <c r="U74" s="1">
        <f t="shared" ref="U74:U137" si="18">(T74+V$2)*int_l_70/12-V$3</f>
        <v>-238.67703703703725</v>
      </c>
      <c r="V74" s="1">
        <f t="shared" si="10"/>
        <v>373518.40112370142</v>
      </c>
      <c r="W74" s="1">
        <f t="shared" si="11"/>
        <v>130173.02574071211</v>
      </c>
    </row>
    <row r="75" spans="1:23" x14ac:dyDescent="0.25">
      <c r="A75" s="3">
        <v>65</v>
      </c>
      <c r="B75" s="1">
        <f t="shared" si="12"/>
        <v>-183542.46691133833</v>
      </c>
      <c r="C75" s="1">
        <f t="shared" si="16"/>
        <v>-189.66054914171627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107970.37329518011</v>
      </c>
      <c r="G75" s="3">
        <v>65</v>
      </c>
      <c r="H75" s="1">
        <f t="shared" si="13"/>
        <v>-177819.44444444423</v>
      </c>
      <c r="I75" s="1">
        <f t="shared" ref="I75:I138" si="21">H75*int_l_70/12</f>
        <v>-183.74675925925905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101228.85901645642</v>
      </c>
      <c r="M75" s="3">
        <v>65</v>
      </c>
      <c r="N75" s="1">
        <f t="shared" si="14"/>
        <v>-207440.70483181102</v>
      </c>
      <c r="O75" s="1">
        <f t="shared" si="17"/>
        <v>-240.18872832620471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133947.79403134808</v>
      </c>
      <c r="S75" s="3">
        <v>65</v>
      </c>
      <c r="T75" s="1">
        <f t="shared" si="15"/>
        <v>-205805.55555555577</v>
      </c>
      <c r="U75" s="1">
        <f t="shared" si="18"/>
        <v>-238.49907407407429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132021.64709456998</v>
      </c>
    </row>
    <row r="76" spans="1:23" x14ac:dyDescent="0.25">
      <c r="A76" s="3">
        <v>66</v>
      </c>
      <c r="B76" s="1">
        <f t="shared" ref="B76:B139" si="28">B75+C$3+C75</f>
        <v>-183009.98994512166</v>
      </c>
      <c r="C76" s="1">
        <f t="shared" si="16"/>
        <v>-189.1103229432924</v>
      </c>
      <c r="D76" s="1">
        <f t="shared" si="19"/>
        <v>375700.43596387701</v>
      </c>
      <c r="E76" s="1">
        <f t="shared" si="20"/>
        <v>109378.06295737691</v>
      </c>
      <c r="G76" s="3">
        <v>66</v>
      </c>
      <c r="H76" s="1">
        <f t="shared" ref="H76:H139" si="29">H75+I$2/360</f>
        <v>-177216.66666666645</v>
      </c>
      <c r="I76" s="1">
        <f t="shared" si="21"/>
        <v>-183.12388888888867</v>
      </c>
      <c r="J76" s="1">
        <f t="shared" si="22"/>
        <v>375700.43596387701</v>
      </c>
      <c r="K76" s="1">
        <f t="shared" si="23"/>
        <v>102533.45902738575</v>
      </c>
      <c r="M76" s="3">
        <v>66</v>
      </c>
      <c r="N76" s="1">
        <f t="shared" ref="N76:N139" si="30">N75+O$3+(O75+P$3)</f>
        <v>-207288.56855574911</v>
      </c>
      <c r="O76" s="1">
        <f t="shared" si="17"/>
        <v>-240.03152084094074</v>
      </c>
      <c r="P76" s="1">
        <f t="shared" si="24"/>
        <v>375700.43596387701</v>
      </c>
      <c r="Q76" s="1">
        <f t="shared" si="25"/>
        <v>135836.83115880951</v>
      </c>
      <c r="S76" s="3">
        <v>66</v>
      </c>
      <c r="T76" s="1">
        <f t="shared" ref="T76:T139" si="31">T75+U$2/360</f>
        <v>-205633.33333333355</v>
      </c>
      <c r="U76" s="1">
        <f t="shared" si="18"/>
        <v>-238.32111111111132</v>
      </c>
      <c r="V76" s="1">
        <f t="shared" si="26"/>
        <v>375700.43596387701</v>
      </c>
      <c r="W76" s="1">
        <f t="shared" si="27"/>
        <v>133881.23003595497</v>
      </c>
    </row>
    <row r="77" spans="1:23" x14ac:dyDescent="0.25">
      <c r="A77" s="3">
        <v>67</v>
      </c>
      <c r="B77" s="1">
        <f t="shared" si="28"/>
        <v>-182476.96275270657</v>
      </c>
      <c r="C77" s="1">
        <f t="shared" si="16"/>
        <v>-188.55952817779678</v>
      </c>
      <c r="D77" s="1">
        <f t="shared" si="19"/>
        <v>376796.22890210501</v>
      </c>
      <c r="E77" s="1">
        <f t="shared" si="20"/>
        <v>110793.9641426032</v>
      </c>
      <c r="G77" s="3">
        <v>67</v>
      </c>
      <c r="H77" s="1">
        <f t="shared" si="29"/>
        <v>-176613.88888888867</v>
      </c>
      <c r="I77" s="1">
        <f t="shared" si="21"/>
        <v>-182.50101851851829</v>
      </c>
      <c r="J77" s="1">
        <f t="shared" si="22"/>
        <v>376796.22890210501</v>
      </c>
      <c r="K77" s="1">
        <f t="shared" si="23"/>
        <v>103846.29207541585</v>
      </c>
      <c r="M77" s="3">
        <v>67</v>
      </c>
      <c r="N77" s="1">
        <f t="shared" si="30"/>
        <v>-207136.27507220194</v>
      </c>
      <c r="O77" s="1">
        <f t="shared" si="17"/>
        <v>-239.87415090794201</v>
      </c>
      <c r="P77" s="1">
        <f t="shared" si="24"/>
        <v>376796.22890210501</v>
      </c>
      <c r="Q77" s="1">
        <f t="shared" si="25"/>
        <v>137736.88766951446</v>
      </c>
      <c r="S77" s="3">
        <v>67</v>
      </c>
      <c r="T77" s="1">
        <f t="shared" si="31"/>
        <v>-205461.11111111133</v>
      </c>
      <c r="U77" s="1">
        <f t="shared" si="18"/>
        <v>-238.14314814814838</v>
      </c>
      <c r="V77" s="1">
        <f t="shared" si="26"/>
        <v>376796.22890210501</v>
      </c>
      <c r="W77" s="1">
        <f t="shared" si="27"/>
        <v>135751.83850746101</v>
      </c>
    </row>
    <row r="78" spans="1:23" x14ac:dyDescent="0.25">
      <c r="A78" s="3">
        <v>68</v>
      </c>
      <c r="B78" s="1">
        <f t="shared" si="28"/>
        <v>-181943.38476552599</v>
      </c>
      <c r="C78" s="1">
        <f t="shared" si="16"/>
        <v>-188.00816425771018</v>
      </c>
      <c r="D78" s="1">
        <f t="shared" si="19"/>
        <v>377895.21790306951</v>
      </c>
      <c r="E78" s="1">
        <f t="shared" si="20"/>
        <v>112218.12475140998</v>
      </c>
      <c r="G78" s="3">
        <v>68</v>
      </c>
      <c r="H78" s="1">
        <f t="shared" si="29"/>
        <v>-176011.11111111089</v>
      </c>
      <c r="I78" s="1">
        <f t="shared" si="21"/>
        <v>-181.87814814814791</v>
      </c>
      <c r="J78" s="1">
        <f t="shared" si="22"/>
        <v>377895.21790306951</v>
      </c>
      <c r="K78" s="1">
        <f t="shared" si="23"/>
        <v>105167.40618659653</v>
      </c>
      <c r="M78" s="3">
        <v>68</v>
      </c>
      <c r="N78" s="1">
        <f t="shared" si="30"/>
        <v>-206983.82421872177</v>
      </c>
      <c r="O78" s="1">
        <f t="shared" si="17"/>
        <v>-239.71661835934583</v>
      </c>
      <c r="P78" s="1">
        <f t="shared" si="24"/>
        <v>377895.21790306951</v>
      </c>
      <c r="Q78" s="1">
        <f t="shared" si="25"/>
        <v>139648.02784319851</v>
      </c>
      <c r="S78" s="3">
        <v>68</v>
      </c>
      <c r="T78" s="1">
        <f t="shared" si="31"/>
        <v>-205288.88888888911</v>
      </c>
      <c r="U78" s="1">
        <f t="shared" si="18"/>
        <v>-237.96518518518542</v>
      </c>
      <c r="V78" s="1">
        <f t="shared" si="26"/>
        <v>377895.21790306951</v>
      </c>
      <c r="W78" s="1">
        <f t="shared" si="27"/>
        <v>137633.53682468046</v>
      </c>
    </row>
    <row r="79" spans="1:23" x14ac:dyDescent="0.25">
      <c r="A79" s="3">
        <v>69</v>
      </c>
      <c r="B79" s="1">
        <f t="shared" si="28"/>
        <v>-181409.25541442531</v>
      </c>
      <c r="C79" s="1">
        <f t="shared" si="16"/>
        <v>-187.45623059490615</v>
      </c>
      <c r="D79" s="1">
        <f t="shared" si="19"/>
        <v>378997.41228862014</v>
      </c>
      <c r="E79" s="1">
        <f t="shared" si="20"/>
        <v>113650.59296376814</v>
      </c>
      <c r="G79" s="3">
        <v>69</v>
      </c>
      <c r="H79" s="1">
        <f t="shared" si="29"/>
        <v>-175408.33333333311</v>
      </c>
      <c r="I79" s="1">
        <f t="shared" si="21"/>
        <v>-181.25527777777754</v>
      </c>
      <c r="J79" s="1">
        <f t="shared" si="22"/>
        <v>378997.41228862014</v>
      </c>
      <c r="K79" s="1">
        <f t="shared" si="23"/>
        <v>106496.84966712946</v>
      </c>
      <c r="M79" s="3">
        <v>69</v>
      </c>
      <c r="N79" s="1">
        <f t="shared" si="30"/>
        <v>-206831.21583269301</v>
      </c>
      <c r="O79" s="1">
        <f t="shared" si="17"/>
        <v>-239.55892302711609</v>
      </c>
      <c r="P79" s="1">
        <f t="shared" si="24"/>
        <v>378997.41228862014</v>
      </c>
      <c r="Q79" s="1">
        <f t="shared" si="25"/>
        <v>141570.31633456238</v>
      </c>
      <c r="S79" s="3">
        <v>69</v>
      </c>
      <c r="T79" s="1">
        <f t="shared" si="31"/>
        <v>-205116.66666666689</v>
      </c>
      <c r="U79" s="1">
        <f t="shared" si="18"/>
        <v>-237.78722222222245</v>
      </c>
      <c r="V79" s="1">
        <f t="shared" si="26"/>
        <v>378997.41228862014</v>
      </c>
      <c r="W79" s="1">
        <f t="shared" si="27"/>
        <v>139526.38967837999</v>
      </c>
    </row>
    <row r="80" spans="1:23" x14ac:dyDescent="0.25">
      <c r="A80" s="3">
        <v>70</v>
      </c>
      <c r="B80" s="1">
        <f t="shared" si="28"/>
        <v>-180874.57412966181</v>
      </c>
      <c r="C80" s="1">
        <f t="shared" si="16"/>
        <v>-186.90372660065054</v>
      </c>
      <c r="D80" s="1">
        <f t="shared" si="19"/>
        <v>380102.8214077953</v>
      </c>
      <c r="E80" s="1">
        <f t="shared" si="20"/>
        <v>115091.41724069839</v>
      </c>
      <c r="G80" s="3">
        <v>70</v>
      </c>
      <c r="H80" s="1">
        <f t="shared" si="29"/>
        <v>-174805.55555555533</v>
      </c>
      <c r="I80" s="1">
        <f t="shared" si="21"/>
        <v>-180.63240740740719</v>
      </c>
      <c r="J80" s="1">
        <f t="shared" si="22"/>
        <v>380102.8214077953</v>
      </c>
      <c r="K80" s="1">
        <f t="shared" si="23"/>
        <v>107834.67110500252</v>
      </c>
      <c r="M80" s="3">
        <v>70</v>
      </c>
      <c r="N80" s="1">
        <f t="shared" si="30"/>
        <v>-206678.44975133202</v>
      </c>
      <c r="O80" s="1">
        <f t="shared" si="17"/>
        <v>-239.40106474304309</v>
      </c>
      <c r="P80" s="1">
        <f t="shared" si="24"/>
        <v>380102.8214077953</v>
      </c>
      <c r="Q80" s="1">
        <f t="shared" si="25"/>
        <v>143503.81817545922</v>
      </c>
      <c r="S80" s="3">
        <v>70</v>
      </c>
      <c r="T80" s="1">
        <f t="shared" si="31"/>
        <v>-204944.44444444467</v>
      </c>
      <c r="U80" s="1">
        <f t="shared" si="18"/>
        <v>-237.60925925925949</v>
      </c>
      <c r="V80" s="1">
        <f t="shared" si="26"/>
        <v>380102.8214077953</v>
      </c>
      <c r="W80" s="1">
        <f t="shared" si="27"/>
        <v>141430.46213668908</v>
      </c>
    </row>
    <row r="81" spans="1:23" x14ac:dyDescent="0.25">
      <c r="A81" s="3">
        <v>71</v>
      </c>
      <c r="B81" s="1">
        <f t="shared" si="28"/>
        <v>-180339.34034090408</v>
      </c>
      <c r="C81" s="1">
        <f t="shared" si="16"/>
        <v>-186.35065168560087</v>
      </c>
      <c r="D81" s="1">
        <f t="shared" si="19"/>
        <v>381211.45463690138</v>
      </c>
      <c r="E81" s="1">
        <f t="shared" si="20"/>
        <v>116540.64632591073</v>
      </c>
      <c r="G81" s="3">
        <v>71</v>
      </c>
      <c r="H81" s="1">
        <f t="shared" si="29"/>
        <v>-174202.77777777755</v>
      </c>
      <c r="I81" s="1">
        <f t="shared" si="21"/>
        <v>-180.00953703703681</v>
      </c>
      <c r="J81" s="1">
        <f t="shared" si="22"/>
        <v>381211.45463690138</v>
      </c>
      <c r="K81" s="1">
        <f t="shared" si="23"/>
        <v>109180.91937163354</v>
      </c>
      <c r="M81" s="3">
        <v>71</v>
      </c>
      <c r="N81" s="1">
        <f t="shared" si="30"/>
        <v>-206525.52581168697</v>
      </c>
      <c r="O81" s="1">
        <f t="shared" si="17"/>
        <v>-239.24304333874321</v>
      </c>
      <c r="P81" s="1">
        <f t="shared" si="24"/>
        <v>381211.45463690138</v>
      </c>
      <c r="Q81" s="1">
        <f t="shared" si="25"/>
        <v>145448.59877709462</v>
      </c>
      <c r="S81" s="3">
        <v>71</v>
      </c>
      <c r="T81" s="1">
        <f t="shared" si="31"/>
        <v>-204772.22222222245</v>
      </c>
      <c r="U81" s="1">
        <f t="shared" si="18"/>
        <v>-237.43129629629652</v>
      </c>
      <c r="V81" s="1">
        <f t="shared" si="26"/>
        <v>381211.45463690138</v>
      </c>
      <c r="W81" s="1">
        <f t="shared" si="27"/>
        <v>143345.81964730125</v>
      </c>
    </row>
    <row r="82" spans="1:23" x14ac:dyDescent="0.25">
      <c r="A82" s="3">
        <v>72</v>
      </c>
      <c r="B82" s="1">
        <f t="shared" si="28"/>
        <v>-179803.5534772313</v>
      </c>
      <c r="C82" s="1">
        <f t="shared" si="16"/>
        <v>-185.79700525980567</v>
      </c>
      <c r="D82" s="1">
        <f t="shared" si="19"/>
        <v>382323.32137959235</v>
      </c>
      <c r="E82" s="1">
        <f t="shared" si="20"/>
        <v>117998.32924745347</v>
      </c>
      <c r="G82" s="3">
        <v>72</v>
      </c>
      <c r="H82" s="1">
        <f t="shared" si="29"/>
        <v>-173599.99999999977</v>
      </c>
      <c r="I82" s="1">
        <f t="shared" si="21"/>
        <v>-179.38666666666643</v>
      </c>
      <c r="J82" s="1">
        <f t="shared" si="22"/>
        <v>382323.32137959235</v>
      </c>
      <c r="K82" s="1">
        <f t="shared" si="23"/>
        <v>110535.64362352362</v>
      </c>
      <c r="M82" s="3">
        <v>72</v>
      </c>
      <c r="N82" s="1">
        <f t="shared" si="30"/>
        <v>-206372.44385063759</v>
      </c>
      <c r="O82" s="1">
        <f t="shared" si="17"/>
        <v>-239.08485864565884</v>
      </c>
      <c r="P82" s="1">
        <f t="shared" si="24"/>
        <v>382323.32137959235</v>
      </c>
      <c r="Q82" s="1">
        <f t="shared" si="25"/>
        <v>147404.72393223958</v>
      </c>
      <c r="S82" s="3">
        <v>72</v>
      </c>
      <c r="T82" s="1">
        <f t="shared" si="31"/>
        <v>-204600.00000000023</v>
      </c>
      <c r="U82" s="1">
        <f t="shared" si="18"/>
        <v>-237.25333333333359</v>
      </c>
      <c r="V82" s="1">
        <f t="shared" si="26"/>
        <v>382323.32137959235</v>
      </c>
      <c r="W82" s="1">
        <f t="shared" si="27"/>
        <v>145272.5280396883</v>
      </c>
    </row>
    <row r="83" spans="1:23" x14ac:dyDescent="0.25">
      <c r="A83" s="3">
        <v>73</v>
      </c>
      <c r="B83" s="1">
        <f t="shared" si="28"/>
        <v>-179267.21296713271</v>
      </c>
      <c r="C83" s="1">
        <f t="shared" si="16"/>
        <v>-185.24278673270382</v>
      </c>
      <c r="D83" s="1">
        <f t="shared" si="19"/>
        <v>383438.4310669495</v>
      </c>
      <c r="E83" s="1">
        <f t="shared" si="20"/>
        <v>119464.51531937187</v>
      </c>
      <c r="G83" s="3">
        <v>73</v>
      </c>
      <c r="H83" s="1">
        <f t="shared" si="29"/>
        <v>-172997.22222222199</v>
      </c>
      <c r="I83" s="1">
        <f t="shared" si="21"/>
        <v>-178.76379629629605</v>
      </c>
      <c r="J83" s="1">
        <f t="shared" si="22"/>
        <v>383438.4310669495</v>
      </c>
      <c r="K83" s="1">
        <f t="shared" si="23"/>
        <v>111898.89330392011</v>
      </c>
      <c r="M83" s="3">
        <v>73</v>
      </c>
      <c r="N83" s="1">
        <f t="shared" si="30"/>
        <v>-206219.20370489513</v>
      </c>
      <c r="O83" s="1">
        <f t="shared" si="17"/>
        <v>-238.9265104950583</v>
      </c>
      <c r="P83" s="1">
        <f t="shared" si="24"/>
        <v>383438.4310669495</v>
      </c>
      <c r="Q83" s="1">
        <f t="shared" si="25"/>
        <v>149372.25981745619</v>
      </c>
      <c r="S83" s="3">
        <v>73</v>
      </c>
      <c r="T83" s="1">
        <f t="shared" si="31"/>
        <v>-204427.77777777801</v>
      </c>
      <c r="U83" s="1">
        <f t="shared" si="18"/>
        <v>-237.07537037037062</v>
      </c>
      <c r="V83" s="1">
        <f t="shared" si="26"/>
        <v>383438.4310669495</v>
      </c>
      <c r="W83" s="1">
        <f t="shared" si="27"/>
        <v>147210.65352732723</v>
      </c>
    </row>
    <row r="84" spans="1:23" x14ac:dyDescent="0.25">
      <c r="A84" s="3">
        <v>74</v>
      </c>
      <c r="B84" s="1">
        <f t="shared" si="28"/>
        <v>-178730.31823850702</v>
      </c>
      <c r="C84" s="1">
        <f t="shared" si="16"/>
        <v>-184.68799551312392</v>
      </c>
      <c r="D84" s="1">
        <f t="shared" si="19"/>
        <v>384556.79315756145</v>
      </c>
      <c r="E84" s="1">
        <f t="shared" si="20"/>
        <v>120939.25414337647</v>
      </c>
      <c r="G84" s="3">
        <v>74</v>
      </c>
      <c r="H84" s="1">
        <f t="shared" si="29"/>
        <v>-172394.44444444421</v>
      </c>
      <c r="I84" s="1">
        <f t="shared" si="21"/>
        <v>-178.14092592592567</v>
      </c>
      <c r="J84" s="1">
        <f t="shared" si="22"/>
        <v>384556.79315756145</v>
      </c>
      <c r="K84" s="1">
        <f t="shared" si="23"/>
        <v>113270.71814448928</v>
      </c>
      <c r="M84" s="3">
        <v>74</v>
      </c>
      <c r="N84" s="1">
        <f t="shared" si="30"/>
        <v>-206065.80521100207</v>
      </c>
      <c r="O84" s="1">
        <f t="shared" si="17"/>
        <v>-238.76799871803547</v>
      </c>
      <c r="P84" s="1">
        <f t="shared" si="24"/>
        <v>384556.79315756145</v>
      </c>
      <c r="Q84" s="1">
        <f t="shared" si="25"/>
        <v>151351.27299533656</v>
      </c>
      <c r="S84" s="3">
        <v>74</v>
      </c>
      <c r="T84" s="1">
        <f t="shared" si="31"/>
        <v>-204255.55555555579</v>
      </c>
      <c r="U84" s="1">
        <f t="shared" si="18"/>
        <v>-236.89740740740766</v>
      </c>
      <c r="V84" s="1">
        <f t="shared" si="26"/>
        <v>384556.79315756145</v>
      </c>
      <c r="W84" s="1">
        <f t="shared" si="27"/>
        <v>149160.26270994035</v>
      </c>
    </row>
    <row r="85" spans="1:23" x14ac:dyDescent="0.25">
      <c r="A85" s="3">
        <v>75</v>
      </c>
      <c r="B85" s="1">
        <f t="shared" si="28"/>
        <v>-178192.86871866175</v>
      </c>
      <c r="C85" s="1">
        <f t="shared" si="16"/>
        <v>-184.13263100928381</v>
      </c>
      <c r="D85" s="1">
        <f t="shared" si="19"/>
        <v>385678.41713760432</v>
      </c>
      <c r="E85" s="1">
        <f t="shared" si="20"/>
        <v>122422.59561052109</v>
      </c>
      <c r="G85" s="3">
        <v>75</v>
      </c>
      <c r="H85" s="1">
        <f t="shared" si="29"/>
        <v>-171791.66666666642</v>
      </c>
      <c r="I85" s="1">
        <f t="shared" si="21"/>
        <v>-177.51805555555529</v>
      </c>
      <c r="J85" s="1">
        <f t="shared" si="22"/>
        <v>385678.41713760432</v>
      </c>
      <c r="K85" s="1">
        <f t="shared" si="23"/>
        <v>114651.1681669988</v>
      </c>
      <c r="M85" s="3">
        <v>75</v>
      </c>
      <c r="N85" s="1">
        <f t="shared" si="30"/>
        <v>-205912.248205332</v>
      </c>
      <c r="O85" s="1">
        <f t="shared" si="17"/>
        <v>-238.60932314550973</v>
      </c>
      <c r="P85" s="1">
        <f t="shared" si="24"/>
        <v>385678.41713760432</v>
      </c>
      <c r="Q85" s="1">
        <f t="shared" si="25"/>
        <v>153341.83041675459</v>
      </c>
      <c r="S85" s="3">
        <v>75</v>
      </c>
      <c r="T85" s="1">
        <f t="shared" si="31"/>
        <v>-204083.33333333358</v>
      </c>
      <c r="U85" s="1">
        <f t="shared" si="18"/>
        <v>-236.71944444444469</v>
      </c>
      <c r="V85" s="1">
        <f t="shared" si="26"/>
        <v>385678.41713760432</v>
      </c>
      <c r="W85" s="1">
        <f t="shared" si="27"/>
        <v>151121.42257574835</v>
      </c>
    </row>
    <row r="86" spans="1:23" x14ac:dyDescent="0.25">
      <c r="A86" s="3">
        <v>76</v>
      </c>
      <c r="B86" s="1">
        <f t="shared" si="28"/>
        <v>-177654.86383431262</v>
      </c>
      <c r="C86" s="1">
        <f t="shared" si="16"/>
        <v>-183.57669262878971</v>
      </c>
      <c r="D86" s="1">
        <f t="shared" si="19"/>
        <v>386803.31252092234</v>
      </c>
      <c r="E86" s="1">
        <f t="shared" si="20"/>
        <v>123914.58990289073</v>
      </c>
      <c r="G86" s="3">
        <v>76</v>
      </c>
      <c r="H86" s="1">
        <f t="shared" si="29"/>
        <v>-171188.88888888864</v>
      </c>
      <c r="I86" s="1">
        <f t="shared" si="21"/>
        <v>-176.89518518518491</v>
      </c>
      <c r="J86" s="1">
        <f t="shared" si="22"/>
        <v>386803.31252092234</v>
      </c>
      <c r="K86" s="1">
        <f t="shared" si="23"/>
        <v>116040.29368500999</v>
      </c>
      <c r="M86" s="3">
        <v>76</v>
      </c>
      <c r="N86" s="1">
        <f t="shared" si="30"/>
        <v>-205758.53252408939</v>
      </c>
      <c r="O86" s="1">
        <f t="shared" si="17"/>
        <v>-238.45048360822571</v>
      </c>
      <c r="P86" s="1">
        <f t="shared" si="24"/>
        <v>386803.31252092234</v>
      </c>
      <c r="Q86" s="1">
        <f t="shared" si="25"/>
        <v>155343.99942313088</v>
      </c>
      <c r="S86" s="3">
        <v>76</v>
      </c>
      <c r="T86" s="1">
        <f t="shared" si="31"/>
        <v>-203911.11111111136</v>
      </c>
      <c r="U86" s="1">
        <f t="shared" si="18"/>
        <v>-236.54148148148172</v>
      </c>
      <c r="V86" s="1">
        <f t="shared" si="26"/>
        <v>386803.31252092234</v>
      </c>
      <c r="W86" s="1">
        <f t="shared" si="27"/>
        <v>153094.2005037365</v>
      </c>
    </row>
    <row r="87" spans="1:23" x14ac:dyDescent="0.25">
      <c r="A87" s="3">
        <v>77</v>
      </c>
      <c r="B87" s="1">
        <f t="shared" si="28"/>
        <v>-177116.30301158302</v>
      </c>
      <c r="C87" s="1">
        <f t="shared" si="16"/>
        <v>-183.02017977863579</v>
      </c>
      <c r="D87" s="1">
        <f t="shared" si="19"/>
        <v>387931.48884910834</v>
      </c>
      <c r="E87" s="1">
        <f t="shared" si="20"/>
        <v>125415.28749529918</v>
      </c>
      <c r="G87" s="3">
        <v>77</v>
      </c>
      <c r="H87" s="1">
        <f t="shared" si="29"/>
        <v>-170586.11111111086</v>
      </c>
      <c r="I87" s="1">
        <f t="shared" si="21"/>
        <v>-176.27231481481454</v>
      </c>
      <c r="J87" s="1">
        <f t="shared" si="22"/>
        <v>387931.48884910834</v>
      </c>
      <c r="K87" s="1">
        <f t="shared" si="23"/>
        <v>117438.14530557995</v>
      </c>
      <c r="M87" s="3">
        <v>77</v>
      </c>
      <c r="N87" s="1">
        <f t="shared" si="30"/>
        <v>-205604.65800330951</v>
      </c>
      <c r="O87" s="1">
        <f t="shared" si="17"/>
        <v>-238.29147993675315</v>
      </c>
      <c r="P87" s="1">
        <f t="shared" si="24"/>
        <v>387931.48884910834</v>
      </c>
      <c r="Q87" s="1">
        <f t="shared" si="25"/>
        <v>157357.84774871104</v>
      </c>
      <c r="S87" s="3">
        <v>77</v>
      </c>
      <c r="T87" s="1">
        <f t="shared" si="31"/>
        <v>-203738.88888888914</v>
      </c>
      <c r="U87" s="1">
        <f t="shared" si="18"/>
        <v>-236.36351851851879</v>
      </c>
      <c r="V87" s="1">
        <f t="shared" si="26"/>
        <v>387931.48884910834</v>
      </c>
      <c r="W87" s="1">
        <f t="shared" si="27"/>
        <v>155078.66426593423</v>
      </c>
    </row>
    <row r="88" spans="1:23" x14ac:dyDescent="0.25">
      <c r="A88" s="3">
        <v>78</v>
      </c>
      <c r="B88" s="1">
        <f t="shared" si="28"/>
        <v>-176577.18567600325</v>
      </c>
      <c r="C88" s="1">
        <f t="shared" si="16"/>
        <v>-182.46309186520338</v>
      </c>
      <c r="D88" s="1">
        <f t="shared" si="19"/>
        <v>389062.95569158491</v>
      </c>
      <c r="E88" s="1">
        <f t="shared" si="20"/>
        <v>126924.73915699669</v>
      </c>
      <c r="G88" s="3">
        <v>78</v>
      </c>
      <c r="H88" s="1">
        <f t="shared" si="29"/>
        <v>-169983.33333333308</v>
      </c>
      <c r="I88" s="1">
        <f t="shared" si="21"/>
        <v>-175.64944444444419</v>
      </c>
      <c r="J88" s="1">
        <f t="shared" si="22"/>
        <v>389062.95569158491</v>
      </c>
      <c r="K88" s="1">
        <f t="shared" si="23"/>
        <v>118844.77393097362</v>
      </c>
      <c r="M88" s="3">
        <v>78</v>
      </c>
      <c r="N88" s="1">
        <f t="shared" si="30"/>
        <v>-205450.62447885814</v>
      </c>
      <c r="O88" s="1">
        <f t="shared" si="17"/>
        <v>-238.13231196148675</v>
      </c>
      <c r="P88" s="1">
        <f t="shared" si="24"/>
        <v>389062.95569158491</v>
      </c>
      <c r="Q88" s="1">
        <f t="shared" si="25"/>
        <v>159383.44352285707</v>
      </c>
      <c r="S88" s="3">
        <v>78</v>
      </c>
      <c r="T88" s="1">
        <f t="shared" si="31"/>
        <v>-203566.66666666692</v>
      </c>
      <c r="U88" s="1">
        <f t="shared" si="18"/>
        <v>-236.18555555555582</v>
      </c>
      <c r="V88" s="1">
        <f t="shared" si="26"/>
        <v>389062.95569158491</v>
      </c>
      <c r="W88" s="1">
        <f t="shared" si="27"/>
        <v>157074.88202970775</v>
      </c>
    </row>
    <row r="89" spans="1:23" x14ac:dyDescent="0.25">
      <c r="A89" s="3">
        <v>79</v>
      </c>
      <c r="B89" s="1">
        <f t="shared" si="28"/>
        <v>-176037.51125251007</v>
      </c>
      <c r="C89" s="1">
        <f t="shared" si="16"/>
        <v>-181.90542829426042</v>
      </c>
      <c r="D89" s="1">
        <f t="shared" si="19"/>
        <v>390197.72264568537</v>
      </c>
      <c r="E89" s="1">
        <f t="shared" si="20"/>
        <v>128442.99595338742</v>
      </c>
      <c r="G89" s="3">
        <v>79</v>
      </c>
      <c r="H89" s="1">
        <f t="shared" si="29"/>
        <v>-169380.5555555553</v>
      </c>
      <c r="I89" s="1">
        <f t="shared" si="21"/>
        <v>-175.02657407407381</v>
      </c>
      <c r="J89" s="1">
        <f t="shared" si="22"/>
        <v>390197.72264568537</v>
      </c>
      <c r="K89" s="1">
        <f t="shared" si="23"/>
        <v>120260.23076038578</v>
      </c>
      <c r="M89" s="3">
        <v>79</v>
      </c>
      <c r="N89" s="1">
        <f t="shared" si="30"/>
        <v>-205296.43178643152</v>
      </c>
      <c r="O89" s="1">
        <f t="shared" si="17"/>
        <v>-237.97297951264591</v>
      </c>
      <c r="P89" s="1">
        <f t="shared" si="24"/>
        <v>390197.72264568537</v>
      </c>
      <c r="Q89" s="1">
        <f t="shared" si="25"/>
        <v>161420.85527235229</v>
      </c>
      <c r="S89" s="3">
        <v>79</v>
      </c>
      <c r="T89" s="1">
        <f t="shared" si="31"/>
        <v>-203394.4444444447</v>
      </c>
      <c r="U89" s="1">
        <f t="shared" si="18"/>
        <v>-236.00759259259286</v>
      </c>
      <c r="V89" s="1">
        <f t="shared" si="26"/>
        <v>390197.72264568537</v>
      </c>
      <c r="W89" s="1">
        <f t="shared" si="27"/>
        <v>159082.92236006624</v>
      </c>
    </row>
    <row r="90" spans="1:23" x14ac:dyDescent="0.25">
      <c r="A90" s="3">
        <v>80</v>
      </c>
      <c r="B90" s="1">
        <f t="shared" si="28"/>
        <v>-175497.27916544594</v>
      </c>
      <c r="C90" s="1">
        <f t="shared" si="16"/>
        <v>-181.34718847096079</v>
      </c>
      <c r="D90" s="1">
        <f t="shared" si="19"/>
        <v>391335.79933673528</v>
      </c>
      <c r="E90" s="1">
        <f t="shared" si="20"/>
        <v>129970.10924775711</v>
      </c>
      <c r="G90" s="3">
        <v>80</v>
      </c>
      <c r="H90" s="1">
        <f t="shared" si="29"/>
        <v>-168777.77777777752</v>
      </c>
      <c r="I90" s="1">
        <f t="shared" si="21"/>
        <v>-174.40370370370343</v>
      </c>
      <c r="J90" s="1">
        <f t="shared" si="22"/>
        <v>391335.79933673528</v>
      </c>
      <c r="K90" s="1">
        <f t="shared" si="23"/>
        <v>121684.56729167321</v>
      </c>
      <c r="M90" s="3">
        <v>80</v>
      </c>
      <c r="N90" s="1">
        <f t="shared" si="30"/>
        <v>-205142.07976155606</v>
      </c>
      <c r="O90" s="1">
        <f t="shared" si="17"/>
        <v>-237.8134824202746</v>
      </c>
      <c r="P90" s="1">
        <f t="shared" si="24"/>
        <v>391335.79933673528</v>
      </c>
      <c r="Q90" s="1">
        <f t="shared" si="25"/>
        <v>163470.15192371956</v>
      </c>
      <c r="S90" s="3">
        <v>80</v>
      </c>
      <c r="T90" s="1">
        <f t="shared" si="31"/>
        <v>-203222.22222222248</v>
      </c>
      <c r="U90" s="1">
        <f t="shared" si="18"/>
        <v>-235.82962962962989</v>
      </c>
      <c r="V90" s="1">
        <f t="shared" si="26"/>
        <v>391335.79933673528</v>
      </c>
      <c r="W90" s="1">
        <f t="shared" si="27"/>
        <v>161102.85422198146</v>
      </c>
    </row>
    <row r="91" spans="1:23" x14ac:dyDescent="0.25">
      <c r="A91" s="3">
        <v>81</v>
      </c>
      <c r="B91" s="1">
        <f t="shared" si="28"/>
        <v>-174956.48883855852</v>
      </c>
      <c r="C91" s="1">
        <f t="shared" si="16"/>
        <v>-180.78837179984382</v>
      </c>
      <c r="D91" s="1">
        <f t="shared" si="19"/>
        <v>392477.1954181341</v>
      </c>
      <c r="E91" s="1">
        <f t="shared" si="20"/>
        <v>131506.13070301063</v>
      </c>
      <c r="G91" s="3">
        <v>81</v>
      </c>
      <c r="H91" s="1">
        <f t="shared" si="29"/>
        <v>-168174.99999999974</v>
      </c>
      <c r="I91" s="1">
        <f t="shared" si="21"/>
        <v>-173.78083333333305</v>
      </c>
      <c r="J91" s="1">
        <f t="shared" si="22"/>
        <v>392477.1954181341</v>
      </c>
      <c r="K91" s="1">
        <f t="shared" si="23"/>
        <v>123117.83532309686</v>
      </c>
      <c r="M91" s="3">
        <v>81</v>
      </c>
      <c r="N91" s="1">
        <f t="shared" si="30"/>
        <v>-204987.56823958823</v>
      </c>
      <c r="O91" s="1">
        <f t="shared" si="17"/>
        <v>-237.65382051424118</v>
      </c>
      <c r="P91" s="1">
        <f t="shared" si="24"/>
        <v>392477.1954181341</v>
      </c>
      <c r="Q91" s="1">
        <f t="shared" si="25"/>
        <v>165531.40280555314</v>
      </c>
      <c r="S91" s="3">
        <v>81</v>
      </c>
      <c r="T91" s="1">
        <f t="shared" si="31"/>
        <v>-203050.00000000026</v>
      </c>
      <c r="U91" s="1">
        <f t="shared" si="18"/>
        <v>-235.65166666666693</v>
      </c>
      <c r="V91" s="1">
        <f t="shared" si="26"/>
        <v>392477.1954181341</v>
      </c>
      <c r="W91" s="1">
        <f t="shared" si="27"/>
        <v>163134.7469827208</v>
      </c>
    </row>
    <row r="92" spans="1:23" x14ac:dyDescent="0.25">
      <c r="A92" s="3">
        <v>82</v>
      </c>
      <c r="B92" s="1">
        <f t="shared" si="28"/>
        <v>-174415.13969499996</v>
      </c>
      <c r="C92" s="1">
        <f t="shared" si="16"/>
        <v>-180.22897768483327</v>
      </c>
      <c r="D92" s="1">
        <f t="shared" si="19"/>
        <v>393621.92057143699</v>
      </c>
      <c r="E92" s="1">
        <f t="shared" si="20"/>
        <v>133051.11228341979</v>
      </c>
      <c r="G92" s="3">
        <v>82</v>
      </c>
      <c r="H92" s="1">
        <f t="shared" si="29"/>
        <v>-167572.22222222196</v>
      </c>
      <c r="I92" s="1">
        <f t="shared" si="21"/>
        <v>-173.15796296296267</v>
      </c>
      <c r="J92" s="1">
        <f t="shared" si="22"/>
        <v>393621.92057143699</v>
      </c>
      <c r="K92" s="1">
        <f t="shared" si="23"/>
        <v>124560.08695507419</v>
      </c>
      <c r="M92" s="3">
        <v>82</v>
      </c>
      <c r="N92" s="1">
        <f t="shared" si="30"/>
        <v>-204832.89705571436</v>
      </c>
      <c r="O92" s="1">
        <f t="shared" si="17"/>
        <v>-237.49399362423819</v>
      </c>
      <c r="P92" s="1">
        <f t="shared" si="24"/>
        <v>393621.92057143699</v>
      </c>
      <c r="Q92" s="1">
        <f t="shared" si="25"/>
        <v>167604.67765086409</v>
      </c>
      <c r="S92" s="3">
        <v>82</v>
      </c>
      <c r="T92" s="1">
        <f t="shared" si="31"/>
        <v>-202877.77777777804</v>
      </c>
      <c r="U92" s="1">
        <f t="shared" si="18"/>
        <v>-235.47370370370399</v>
      </c>
      <c r="V92" s="1">
        <f t="shared" si="26"/>
        <v>393621.92057143699</v>
      </c>
      <c r="W92" s="1">
        <f t="shared" si="27"/>
        <v>165178.67041419409</v>
      </c>
    </row>
    <row r="93" spans="1:23" x14ac:dyDescent="0.25">
      <c r="A93" s="3">
        <v>83</v>
      </c>
      <c r="B93" s="1">
        <f t="shared" si="28"/>
        <v>-173873.2311573264</v>
      </c>
      <c r="C93" s="1">
        <f t="shared" si="16"/>
        <v>-179.6690055292373</v>
      </c>
      <c r="D93" s="1">
        <f t="shared" si="19"/>
        <v>394769.98450643703</v>
      </c>
      <c r="E93" s="1">
        <f t="shared" si="20"/>
        <v>134605.10625638135</v>
      </c>
      <c r="G93" s="3">
        <v>83</v>
      </c>
      <c r="H93" s="1">
        <f t="shared" si="29"/>
        <v>-166969.44444444418</v>
      </c>
      <c r="I93" s="1">
        <f t="shared" si="21"/>
        <v>-172.53509259259229</v>
      </c>
      <c r="J93" s="1">
        <f t="shared" si="22"/>
        <v>394769.98450643703</v>
      </c>
      <c r="K93" s="1">
        <f t="shared" si="23"/>
        <v>126011.37459194176</v>
      </c>
      <c r="M93" s="3">
        <v>83</v>
      </c>
      <c r="N93" s="1">
        <f t="shared" si="30"/>
        <v>-204678.06604495048</v>
      </c>
      <c r="O93" s="1">
        <f t="shared" si="17"/>
        <v>-237.33400157978215</v>
      </c>
      <c r="P93" s="1">
        <f t="shared" si="24"/>
        <v>394769.98450643703</v>
      </c>
      <c r="Q93" s="1">
        <f t="shared" si="25"/>
        <v>169690.04659943935</v>
      </c>
      <c r="S93" s="3">
        <v>83</v>
      </c>
      <c r="T93" s="1">
        <f t="shared" si="31"/>
        <v>-202705.55555555582</v>
      </c>
      <c r="U93" s="1">
        <f t="shared" si="18"/>
        <v>-235.29574074074102</v>
      </c>
      <c r="V93" s="1">
        <f t="shared" si="26"/>
        <v>394769.98450643703</v>
      </c>
      <c r="W93" s="1">
        <f t="shared" si="27"/>
        <v>167234.69469531393</v>
      </c>
    </row>
    <row r="94" spans="1:23" x14ac:dyDescent="0.25">
      <c r="A94" s="3">
        <v>84</v>
      </c>
      <c r="B94" s="1">
        <f t="shared" si="28"/>
        <v>-173330.76264749723</v>
      </c>
      <c r="C94" s="1">
        <f t="shared" si="16"/>
        <v>-179.10845473574713</v>
      </c>
      <c r="D94" s="1">
        <f t="shared" si="19"/>
        <v>395921.39696124749</v>
      </c>
      <c r="E94" s="1">
        <f t="shared" si="20"/>
        <v>136168.16519418519</v>
      </c>
      <c r="G94" s="3">
        <v>84</v>
      </c>
      <c r="H94" s="1">
        <f t="shared" si="29"/>
        <v>-166366.6666666664</v>
      </c>
      <c r="I94" s="1">
        <f t="shared" si="21"/>
        <v>-171.91222222222191</v>
      </c>
      <c r="J94" s="1">
        <f t="shared" si="22"/>
        <v>395921.39696124749</v>
      </c>
      <c r="K94" s="1">
        <f t="shared" si="23"/>
        <v>127471.75094372808</v>
      </c>
      <c r="M94" s="3">
        <v>84</v>
      </c>
      <c r="N94" s="1">
        <f t="shared" si="30"/>
        <v>-204523.07504214215</v>
      </c>
      <c r="O94" s="1">
        <f t="shared" si="17"/>
        <v>-237.17384421021356</v>
      </c>
      <c r="P94" s="1">
        <f t="shared" si="24"/>
        <v>395921.39696124749</v>
      </c>
      <c r="Q94" s="1">
        <f t="shared" si="25"/>
        <v>171787.58020021464</v>
      </c>
      <c r="S94" s="3">
        <v>84</v>
      </c>
      <c r="T94" s="1">
        <f t="shared" si="31"/>
        <v>-202533.3333333336</v>
      </c>
      <c r="U94" s="1">
        <f t="shared" si="18"/>
        <v>-235.11777777777806</v>
      </c>
      <c r="V94" s="1">
        <f t="shared" si="26"/>
        <v>395921.39696124749</v>
      </c>
      <c r="W94" s="1">
        <f t="shared" si="27"/>
        <v>169302.89041436993</v>
      </c>
    </row>
    <row r="95" spans="1:23" x14ac:dyDescent="0.25">
      <c r="A95" s="3">
        <v>85</v>
      </c>
      <c r="B95" s="1">
        <f t="shared" si="28"/>
        <v>-172787.73358687459</v>
      </c>
      <c r="C95" s="1">
        <f t="shared" si="16"/>
        <v>-178.54732470643705</v>
      </c>
      <c r="D95" s="1">
        <f t="shared" si="19"/>
        <v>397076.16770238447</v>
      </c>
      <c r="E95" s="1">
        <f t="shared" si="20"/>
        <v>137740.34197579286</v>
      </c>
      <c r="G95" s="3">
        <v>85</v>
      </c>
      <c r="H95" s="1">
        <f t="shared" si="29"/>
        <v>-165763.88888888861</v>
      </c>
      <c r="I95" s="1">
        <f t="shared" si="21"/>
        <v>-171.28935185185154</v>
      </c>
      <c r="J95" s="1">
        <f t="shared" si="22"/>
        <v>397076.16770238447</v>
      </c>
      <c r="K95" s="1">
        <f t="shared" si="23"/>
        <v>128941.26902793687</v>
      </c>
      <c r="M95" s="3">
        <v>85</v>
      </c>
      <c r="N95" s="1">
        <f t="shared" si="30"/>
        <v>-204367.92388196426</v>
      </c>
      <c r="O95" s="1">
        <f t="shared" si="17"/>
        <v>-237.01352134469641</v>
      </c>
      <c r="P95" s="1">
        <f t="shared" si="24"/>
        <v>397076.16770238447</v>
      </c>
      <c r="Q95" s="1">
        <f t="shared" si="25"/>
        <v>173897.34941366111</v>
      </c>
      <c r="S95" s="3">
        <v>85</v>
      </c>
      <c r="T95" s="1">
        <f t="shared" si="31"/>
        <v>-202361.11111111139</v>
      </c>
      <c r="U95" s="1">
        <f t="shared" si="18"/>
        <v>-234.93981481481509</v>
      </c>
      <c r="V95" s="1">
        <f t="shared" si="26"/>
        <v>397076.16770238447</v>
      </c>
      <c r="W95" s="1">
        <f t="shared" si="27"/>
        <v>171383.32857141673</v>
      </c>
    </row>
    <row r="96" spans="1:23" x14ac:dyDescent="0.25">
      <c r="A96" s="3">
        <v>86</v>
      </c>
      <c r="B96" s="1">
        <f t="shared" si="28"/>
        <v>-172244.14339622264</v>
      </c>
      <c r="C96" s="1">
        <f t="shared" si="16"/>
        <v>-177.9856148427634</v>
      </c>
      <c r="D96" s="1">
        <f t="shared" si="19"/>
        <v>398234.30652484979</v>
      </c>
      <c r="E96" s="1">
        <f t="shared" si="20"/>
        <v>139321.68978862659</v>
      </c>
      <c r="G96" s="3">
        <v>86</v>
      </c>
      <c r="H96" s="1">
        <f t="shared" si="29"/>
        <v>-165161.11111111083</v>
      </c>
      <c r="I96" s="1">
        <f t="shared" si="21"/>
        <v>-170.66648148148118</v>
      </c>
      <c r="J96" s="1">
        <f t="shared" si="22"/>
        <v>398234.30652484979</v>
      </c>
      <c r="K96" s="1">
        <f t="shared" si="23"/>
        <v>130419.98217134055</v>
      </c>
      <c r="M96" s="3">
        <v>86</v>
      </c>
      <c r="N96" s="1">
        <f t="shared" si="30"/>
        <v>-204212.61239892084</v>
      </c>
      <c r="O96" s="1">
        <f t="shared" si="17"/>
        <v>-236.8530328122182</v>
      </c>
      <c r="P96" s="1">
        <f t="shared" si="24"/>
        <v>398234.30652484979</v>
      </c>
      <c r="Q96" s="1">
        <f t="shared" si="25"/>
        <v>176019.42561418604</v>
      </c>
      <c r="S96" s="3">
        <v>86</v>
      </c>
      <c r="T96" s="1">
        <f t="shared" si="31"/>
        <v>-202188.88888888917</v>
      </c>
      <c r="U96" s="1">
        <f t="shared" si="18"/>
        <v>-234.76185185185213</v>
      </c>
      <c r="V96" s="1">
        <f t="shared" si="26"/>
        <v>398234.30652484979</v>
      </c>
      <c r="W96" s="1">
        <f t="shared" si="27"/>
        <v>173476.08058067592</v>
      </c>
    </row>
    <row r="97" spans="1:23" x14ac:dyDescent="0.25">
      <c r="A97" s="3">
        <v>87</v>
      </c>
      <c r="B97" s="1">
        <f t="shared" si="28"/>
        <v>-171699.99149570701</v>
      </c>
      <c r="C97" s="1">
        <f t="shared" si="16"/>
        <v>-177.4233245455639</v>
      </c>
      <c r="D97" s="1">
        <f t="shared" si="19"/>
        <v>399395.82325221394</v>
      </c>
      <c r="E97" s="1">
        <f t="shared" si="20"/>
        <v>140912.26213036853</v>
      </c>
      <c r="G97" s="3">
        <v>87</v>
      </c>
      <c r="H97" s="1">
        <f t="shared" si="29"/>
        <v>-164558.33333333305</v>
      </c>
      <c r="I97" s="1">
        <f t="shared" si="21"/>
        <v>-170.04361111111081</v>
      </c>
      <c r="J97" s="1">
        <f t="shared" si="22"/>
        <v>399395.82325221394</v>
      </c>
      <c r="K97" s="1">
        <f t="shared" si="23"/>
        <v>131907.94401178448</v>
      </c>
      <c r="M97" s="3">
        <v>87</v>
      </c>
      <c r="N97" s="1">
        <f t="shared" si="30"/>
        <v>-204057.14042734494</v>
      </c>
      <c r="O97" s="1">
        <f t="shared" si="17"/>
        <v>-236.69237844158977</v>
      </c>
      <c r="P97" s="1">
        <f t="shared" si="24"/>
        <v>399395.82325221394</v>
      </c>
      <c r="Q97" s="1">
        <f t="shared" si="25"/>
        <v>178153.88059254736</v>
      </c>
      <c r="S97" s="3">
        <v>87</v>
      </c>
      <c r="T97" s="1">
        <f t="shared" si="31"/>
        <v>-202016.66666666695</v>
      </c>
      <c r="U97" s="1">
        <f t="shared" si="18"/>
        <v>-234.58388888888919</v>
      </c>
      <c r="V97" s="1">
        <f t="shared" si="26"/>
        <v>399395.82325221394</v>
      </c>
      <c r="W97" s="1">
        <f t="shared" si="27"/>
        <v>175581.2182729521</v>
      </c>
    </row>
    <row r="98" spans="1:23" x14ac:dyDescent="0.25">
      <c r="A98" s="3">
        <v>88</v>
      </c>
      <c r="B98" s="1">
        <f t="shared" si="28"/>
        <v>-171155.27730489417</v>
      </c>
      <c r="C98" s="1">
        <f t="shared" si="16"/>
        <v>-176.8604532150573</v>
      </c>
      <c r="D98" s="1">
        <f t="shared" si="19"/>
        <v>400560.72773669957</v>
      </c>
      <c r="E98" s="1">
        <f t="shared" si="20"/>
        <v>142512.11281077063</v>
      </c>
      <c r="G98" s="3">
        <v>88</v>
      </c>
      <c r="H98" s="1">
        <f t="shared" si="29"/>
        <v>-163955.55555555527</v>
      </c>
      <c r="I98" s="1">
        <f t="shared" si="21"/>
        <v>-169.42074074074046</v>
      </c>
      <c r="J98" s="1">
        <f t="shared" si="22"/>
        <v>400560.72773669957</v>
      </c>
      <c r="K98" s="1">
        <f t="shared" si="23"/>
        <v>133405.20850000135</v>
      </c>
      <c r="M98" s="3">
        <v>88</v>
      </c>
      <c r="N98" s="1">
        <f t="shared" si="30"/>
        <v>-203901.50780139843</v>
      </c>
      <c r="O98" s="1">
        <f t="shared" si="17"/>
        <v>-236.53155806144505</v>
      </c>
      <c r="P98" s="1">
        <f t="shared" si="24"/>
        <v>400560.72773669957</v>
      </c>
      <c r="Q98" s="1">
        <f t="shared" si="25"/>
        <v>180300.78655828245</v>
      </c>
      <c r="S98" s="3">
        <v>88</v>
      </c>
      <c r="T98" s="1">
        <f t="shared" si="31"/>
        <v>-201844.44444444473</v>
      </c>
      <c r="U98" s="1">
        <f t="shared" si="18"/>
        <v>-234.40592592592623</v>
      </c>
      <c r="V98" s="1">
        <f t="shared" si="26"/>
        <v>400560.72773669957</v>
      </c>
      <c r="W98" s="1">
        <f t="shared" si="27"/>
        <v>177698.81389806283</v>
      </c>
    </row>
    <row r="99" spans="1:23" x14ac:dyDescent="0.25">
      <c r="A99" s="3">
        <v>89</v>
      </c>
      <c r="B99" s="1">
        <f t="shared" si="28"/>
        <v>-170610.00024275083</v>
      </c>
      <c r="C99" s="1">
        <f t="shared" si="16"/>
        <v>-176.29700025084253</v>
      </c>
      <c r="D99" s="1">
        <f t="shared" si="19"/>
        <v>401729.02985926496</v>
      </c>
      <c r="E99" s="1">
        <f t="shared" si="20"/>
        <v>144121.29595347506</v>
      </c>
      <c r="G99" s="3">
        <v>89</v>
      </c>
      <c r="H99" s="1">
        <f t="shared" si="29"/>
        <v>-163352.77777777749</v>
      </c>
      <c r="I99" s="1">
        <f t="shared" si="21"/>
        <v>-168.79787037037008</v>
      </c>
      <c r="J99" s="1">
        <f t="shared" si="22"/>
        <v>401729.02985926496</v>
      </c>
      <c r="K99" s="1">
        <f t="shared" si="23"/>
        <v>134911.82990143655</v>
      </c>
      <c r="M99" s="3">
        <v>89</v>
      </c>
      <c r="N99" s="1">
        <f t="shared" si="30"/>
        <v>-203745.71435507177</v>
      </c>
      <c r="O99" s="1">
        <f t="shared" si="17"/>
        <v>-236.37057150024083</v>
      </c>
      <c r="P99" s="1">
        <f t="shared" si="24"/>
        <v>401729.02985926496</v>
      </c>
      <c r="Q99" s="1">
        <f t="shared" si="25"/>
        <v>182460.21614215098</v>
      </c>
      <c r="S99" s="3">
        <v>89</v>
      </c>
      <c r="T99" s="1">
        <f t="shared" si="31"/>
        <v>-201672.22222222251</v>
      </c>
      <c r="U99" s="1">
        <f t="shared" si="18"/>
        <v>-234.22796296296326</v>
      </c>
      <c r="V99" s="1">
        <f t="shared" si="26"/>
        <v>401729.02985926496</v>
      </c>
      <c r="W99" s="1">
        <f t="shared" si="27"/>
        <v>179828.94012728301</v>
      </c>
    </row>
    <row r="100" spans="1:23" x14ac:dyDescent="0.25">
      <c r="A100" s="3">
        <v>90</v>
      </c>
      <c r="B100" s="1">
        <f t="shared" si="28"/>
        <v>-170064.15972764327</v>
      </c>
      <c r="C100" s="1">
        <f t="shared" si="16"/>
        <v>-175.73296505189805</v>
      </c>
      <c r="D100" s="1">
        <f t="shared" si="19"/>
        <v>402900.73952968785</v>
      </c>
      <c r="E100" s="1">
        <f t="shared" si="20"/>
        <v>145739.86599784528</v>
      </c>
      <c r="G100" s="3">
        <v>90</v>
      </c>
      <c r="H100" s="1">
        <f t="shared" si="29"/>
        <v>-162749.99999999971</v>
      </c>
      <c r="I100" s="1">
        <f t="shared" si="21"/>
        <v>-168.1749999999997</v>
      </c>
      <c r="J100" s="1">
        <f t="shared" si="22"/>
        <v>402900.73952968785</v>
      </c>
      <c r="K100" s="1">
        <f t="shared" si="23"/>
        <v>136427.86279808384</v>
      </c>
      <c r="M100" s="3">
        <v>90</v>
      </c>
      <c r="N100" s="1">
        <f t="shared" si="30"/>
        <v>-203589.7599221839</v>
      </c>
      <c r="O100" s="1">
        <f t="shared" si="17"/>
        <v>-236.2094185862567</v>
      </c>
      <c r="P100" s="1">
        <f t="shared" si="24"/>
        <v>402900.73952968785</v>
      </c>
      <c r="Q100" s="1">
        <f t="shared" si="25"/>
        <v>184632.24239859209</v>
      </c>
      <c r="S100" s="3">
        <v>90</v>
      </c>
      <c r="T100" s="1">
        <f t="shared" si="31"/>
        <v>-201500.00000000029</v>
      </c>
      <c r="U100" s="1">
        <f t="shared" si="18"/>
        <v>-234.0500000000003</v>
      </c>
      <c r="V100" s="1">
        <f t="shared" si="26"/>
        <v>402900.73952968785</v>
      </c>
      <c r="W100" s="1">
        <f t="shared" si="27"/>
        <v>181971.67005580329</v>
      </c>
    </row>
    <row r="101" spans="1:23" x14ac:dyDescent="0.25">
      <c r="A101" s="3">
        <v>91</v>
      </c>
      <c r="B101" s="1">
        <f t="shared" si="28"/>
        <v>-169517.75517733677</v>
      </c>
      <c r="C101" s="1">
        <f t="shared" si="16"/>
        <v>-175.16834701658135</v>
      </c>
      <c r="D101" s="1">
        <f t="shared" si="19"/>
        <v>404075.86668664945</v>
      </c>
      <c r="E101" s="1">
        <f t="shared" si="20"/>
        <v>147367.87770080764</v>
      </c>
      <c r="G101" s="3">
        <v>91</v>
      </c>
      <c r="H101" s="1">
        <f t="shared" si="29"/>
        <v>-162147.22222222193</v>
      </c>
      <c r="I101" s="1">
        <f t="shared" si="21"/>
        <v>-167.55212962962932</v>
      </c>
      <c r="J101" s="1">
        <f t="shared" si="22"/>
        <v>404075.86668664945</v>
      </c>
      <c r="K101" s="1">
        <f t="shared" si="23"/>
        <v>137953.36209033194</v>
      </c>
      <c r="M101" s="3">
        <v>91</v>
      </c>
      <c r="N101" s="1">
        <f t="shared" si="30"/>
        <v>-203433.64433638204</v>
      </c>
      <c r="O101" s="1">
        <f t="shared" si="17"/>
        <v>-236.04809914759477</v>
      </c>
      <c r="P101" s="1">
        <f t="shared" si="24"/>
        <v>404075.86668664945</v>
      </c>
      <c r="Q101" s="1">
        <f t="shared" si="25"/>
        <v>186816.93880819576</v>
      </c>
      <c r="S101" s="3">
        <v>91</v>
      </c>
      <c r="T101" s="1">
        <f t="shared" si="31"/>
        <v>-201327.77777777807</v>
      </c>
      <c r="U101" s="1">
        <f t="shared" si="18"/>
        <v>-233.87203703703733</v>
      </c>
      <c r="V101" s="1">
        <f t="shared" si="26"/>
        <v>404075.86668664945</v>
      </c>
      <c r="W101" s="1">
        <f t="shared" si="27"/>
        <v>184127.07720520289</v>
      </c>
    </row>
    <row r="102" spans="1:23" x14ac:dyDescent="0.25">
      <c r="A102" s="3">
        <v>92</v>
      </c>
      <c r="B102" s="1">
        <f t="shared" si="28"/>
        <v>-168970.78600899497</v>
      </c>
      <c r="C102" s="1">
        <f t="shared" si="16"/>
        <v>-174.60314554262811</v>
      </c>
      <c r="D102" s="1">
        <f t="shared" si="19"/>
        <v>405254.42129781883</v>
      </c>
      <c r="E102" s="1">
        <f t="shared" si="20"/>
        <v>149005.38613870397</v>
      </c>
      <c r="G102" s="3">
        <v>92</v>
      </c>
      <c r="H102" s="1">
        <f t="shared" si="29"/>
        <v>-161544.44444444415</v>
      </c>
      <c r="I102" s="1">
        <f t="shared" si="21"/>
        <v>-166.92925925925894</v>
      </c>
      <c r="J102" s="1">
        <f t="shared" si="22"/>
        <v>405254.42129781883</v>
      </c>
      <c r="K102" s="1">
        <f t="shared" si="23"/>
        <v>139488.38299882185</v>
      </c>
      <c r="M102" s="3">
        <v>92</v>
      </c>
      <c r="N102" s="1">
        <f t="shared" si="30"/>
        <v>-203277.36743114152</v>
      </c>
      <c r="O102" s="1">
        <f t="shared" si="17"/>
        <v>-235.88661301217957</v>
      </c>
      <c r="P102" s="1">
        <f t="shared" si="24"/>
        <v>405254.42129781883</v>
      </c>
      <c r="Q102" s="1">
        <f t="shared" si="25"/>
        <v>189014.37928018879</v>
      </c>
      <c r="S102" s="3">
        <v>92</v>
      </c>
      <c r="T102" s="1">
        <f t="shared" si="31"/>
        <v>-201155.55555555585</v>
      </c>
      <c r="U102" s="1">
        <f t="shared" si="18"/>
        <v>-233.69407407407439</v>
      </c>
      <c r="V102" s="1">
        <f t="shared" si="26"/>
        <v>405254.42129781883</v>
      </c>
      <c r="W102" s="1">
        <f t="shared" si="27"/>
        <v>186295.23552593697</v>
      </c>
    </row>
    <row r="103" spans="1:23" x14ac:dyDescent="0.25">
      <c r="A103" s="3">
        <v>93</v>
      </c>
      <c r="B103" s="1">
        <f t="shared" si="28"/>
        <v>-168423.25163917922</v>
      </c>
      <c r="C103" s="1">
        <f t="shared" si="16"/>
        <v>-174.03736002715186</v>
      </c>
      <c r="D103" s="1">
        <f t="shared" si="19"/>
        <v>406436.41335993749</v>
      </c>
      <c r="E103" s="1">
        <f t="shared" si="20"/>
        <v>150652.44670915467</v>
      </c>
      <c r="G103" s="3">
        <v>93</v>
      </c>
      <c r="H103" s="1">
        <f t="shared" si="29"/>
        <v>-160941.66666666637</v>
      </c>
      <c r="I103" s="1">
        <f t="shared" si="21"/>
        <v>-166.30638888888856</v>
      </c>
      <c r="J103" s="1">
        <f t="shared" si="22"/>
        <v>406436.41335993749</v>
      </c>
      <c r="K103" s="1">
        <f t="shared" si="23"/>
        <v>141032.98106631497</v>
      </c>
      <c r="M103" s="3">
        <v>93</v>
      </c>
      <c r="N103" s="1">
        <f t="shared" si="30"/>
        <v>-203120.92903976559</v>
      </c>
      <c r="O103" s="1">
        <f t="shared" si="17"/>
        <v>-235.72496000775777</v>
      </c>
      <c r="P103" s="1">
        <f t="shared" si="24"/>
        <v>406436.41335993749</v>
      </c>
      <c r="Q103" s="1">
        <f t="shared" si="25"/>
        <v>191224.63815493512</v>
      </c>
      <c r="S103" s="3">
        <v>93</v>
      </c>
      <c r="T103" s="1">
        <f t="shared" si="31"/>
        <v>-200983.33333333363</v>
      </c>
      <c r="U103" s="1">
        <f t="shared" si="18"/>
        <v>-233.51611111111143</v>
      </c>
      <c r="V103" s="1">
        <f t="shared" si="26"/>
        <v>406436.41335993749</v>
      </c>
      <c r="W103" s="1">
        <f t="shared" si="27"/>
        <v>188476.21939983827</v>
      </c>
    </row>
    <row r="104" spans="1:23" x14ac:dyDescent="0.25">
      <c r="A104" s="3">
        <v>94</v>
      </c>
      <c r="B104" s="1">
        <f t="shared" si="28"/>
        <v>-167875.15148384796</v>
      </c>
      <c r="C104" s="1">
        <f t="shared" si="16"/>
        <v>-173.4709898666429</v>
      </c>
      <c r="D104" s="1">
        <f t="shared" si="19"/>
        <v>407621.85289890401</v>
      </c>
      <c r="E104" s="1">
        <f t="shared" si="20"/>
        <v>152309.11513293302</v>
      </c>
      <c r="G104" s="3">
        <v>94</v>
      </c>
      <c r="H104" s="1">
        <f t="shared" si="29"/>
        <v>-160338.88888888858</v>
      </c>
      <c r="I104" s="1">
        <f t="shared" si="21"/>
        <v>-165.68351851851818</v>
      </c>
      <c r="J104" s="1">
        <f t="shared" si="22"/>
        <v>407621.85289890401</v>
      </c>
      <c r="K104" s="1">
        <f t="shared" si="23"/>
        <v>142587.21215957217</v>
      </c>
      <c r="M104" s="3">
        <v>94</v>
      </c>
      <c r="N104" s="1">
        <f t="shared" si="30"/>
        <v>-202964.32899538524</v>
      </c>
      <c r="O104" s="1">
        <f t="shared" si="17"/>
        <v>-235.56313996189809</v>
      </c>
      <c r="P104" s="1">
        <f t="shared" si="24"/>
        <v>407621.85289890401</v>
      </c>
      <c r="Q104" s="1">
        <f t="shared" si="25"/>
        <v>193447.79020645079</v>
      </c>
      <c r="S104" s="3">
        <v>94</v>
      </c>
      <c r="T104" s="1">
        <f t="shared" si="31"/>
        <v>-200811.11111111142</v>
      </c>
      <c r="U104" s="1">
        <f t="shared" si="18"/>
        <v>-233.33814814814846</v>
      </c>
      <c r="V104" s="1">
        <f t="shared" si="26"/>
        <v>407621.85289890401</v>
      </c>
      <c r="W104" s="1">
        <f t="shared" si="27"/>
        <v>190670.10364263362</v>
      </c>
    </row>
    <row r="105" spans="1:23" x14ac:dyDescent="0.25">
      <c r="A105" s="3">
        <v>95</v>
      </c>
      <c r="B105" s="1">
        <f t="shared" si="28"/>
        <v>-167326.48495835622</v>
      </c>
      <c r="C105" s="1">
        <f t="shared" si="16"/>
        <v>-172.90403445696811</v>
      </c>
      <c r="D105" s="1">
        <f t="shared" si="19"/>
        <v>408810.74996985914</v>
      </c>
      <c r="E105" s="1">
        <f t="shared" si="20"/>
        <v>153975.44745585008</v>
      </c>
      <c r="G105" s="3">
        <v>95</v>
      </c>
      <c r="H105" s="1">
        <f t="shared" si="29"/>
        <v>-159736.1111111108</v>
      </c>
      <c r="I105" s="1">
        <f t="shared" si="21"/>
        <v>-165.06064814814783</v>
      </c>
      <c r="J105" s="1">
        <f t="shared" si="22"/>
        <v>408810.74996985914</v>
      </c>
      <c r="K105" s="1">
        <f t="shared" si="23"/>
        <v>144151.13247124373</v>
      </c>
      <c r="M105" s="3">
        <v>95</v>
      </c>
      <c r="N105" s="1">
        <f t="shared" si="30"/>
        <v>-202807.56713095901</v>
      </c>
      <c r="O105" s="1">
        <f t="shared" si="17"/>
        <v>-235.40115270199098</v>
      </c>
      <c r="P105" s="1">
        <f t="shared" si="24"/>
        <v>408810.74996985914</v>
      </c>
      <c r="Q105" s="1">
        <f t="shared" si="25"/>
        <v>195683.91064493364</v>
      </c>
      <c r="S105" s="3">
        <v>95</v>
      </c>
      <c r="T105" s="1">
        <f t="shared" si="31"/>
        <v>-200638.8888888892</v>
      </c>
      <c r="U105" s="1">
        <f t="shared" si="18"/>
        <v>-233.1601851851855</v>
      </c>
      <c r="V105" s="1">
        <f t="shared" si="26"/>
        <v>408810.74996985914</v>
      </c>
      <c r="W105" s="1">
        <f t="shared" si="27"/>
        <v>192876.96350647492</v>
      </c>
    </row>
    <row r="106" spans="1:23" x14ac:dyDescent="0.25">
      <c r="A106" s="3">
        <v>96</v>
      </c>
      <c r="B106" s="1">
        <f t="shared" si="28"/>
        <v>-166777.25147745479</v>
      </c>
      <c r="C106" s="1">
        <f t="shared" si="16"/>
        <v>-172.33649319336996</v>
      </c>
      <c r="D106" s="1">
        <f t="shared" si="19"/>
        <v>410003.11465727125</v>
      </c>
      <c r="E106" s="1">
        <f t="shared" si="20"/>
        <v>155651.50005065082</v>
      </c>
      <c r="G106" s="3">
        <v>96</v>
      </c>
      <c r="H106" s="1">
        <f t="shared" si="29"/>
        <v>-159133.33333333302</v>
      </c>
      <c r="I106" s="1">
        <f t="shared" si="21"/>
        <v>-164.43777777777746</v>
      </c>
      <c r="J106" s="1">
        <f t="shared" si="22"/>
        <v>410003.11465727125</v>
      </c>
      <c r="K106" s="1">
        <f t="shared" si="23"/>
        <v>145724.79852177043</v>
      </c>
      <c r="M106" s="3">
        <v>96</v>
      </c>
      <c r="N106" s="1">
        <f t="shared" si="30"/>
        <v>-202650.64327927289</v>
      </c>
      <c r="O106" s="1">
        <f t="shared" si="17"/>
        <v>-235.23899805524866</v>
      </c>
      <c r="P106" s="1">
        <f t="shared" si="24"/>
        <v>410003.11465727125</v>
      </c>
      <c r="Q106" s="1">
        <f t="shared" si="25"/>
        <v>197933.07511930764</v>
      </c>
      <c r="S106" s="3">
        <v>96</v>
      </c>
      <c r="T106" s="1">
        <f t="shared" si="31"/>
        <v>-200466.66666666698</v>
      </c>
      <c r="U106" s="1">
        <f t="shared" si="18"/>
        <v>-232.98222222222253</v>
      </c>
      <c r="V106" s="1">
        <f t="shared" si="26"/>
        <v>410003.11465727125</v>
      </c>
      <c r="W106" s="1">
        <f t="shared" si="27"/>
        <v>195096.87468248492</v>
      </c>
    </row>
    <row r="107" spans="1:23" x14ac:dyDescent="0.25">
      <c r="A107" s="3">
        <v>97</v>
      </c>
      <c r="B107" s="1">
        <f t="shared" si="28"/>
        <v>-166227.45045528977</v>
      </c>
      <c r="C107" s="1">
        <f t="shared" si="16"/>
        <v>-171.76836547046608</v>
      </c>
      <c r="D107" s="1">
        <f t="shared" si="19"/>
        <v>411198.95707502164</v>
      </c>
      <c r="E107" s="1">
        <f t="shared" si="20"/>
        <v>157337.32961892124</v>
      </c>
      <c r="G107" s="3">
        <v>97</v>
      </c>
      <c r="H107" s="1">
        <f t="shared" si="29"/>
        <v>-158530.55555555524</v>
      </c>
      <c r="I107" s="1">
        <f t="shared" si="21"/>
        <v>-163.81490740740708</v>
      </c>
      <c r="J107" s="1">
        <f t="shared" si="22"/>
        <v>411198.95707502164</v>
      </c>
      <c r="K107" s="1">
        <f t="shared" si="23"/>
        <v>147308.26716129555</v>
      </c>
      <c r="M107" s="3">
        <v>97</v>
      </c>
      <c r="N107" s="1">
        <f t="shared" si="30"/>
        <v>-202493.55727294003</v>
      </c>
      <c r="O107" s="1">
        <f t="shared" si="17"/>
        <v>-235.0766758487047</v>
      </c>
      <c r="P107" s="1">
        <f t="shared" si="24"/>
        <v>411198.95707502164</v>
      </c>
      <c r="Q107" s="1">
        <f t="shared" si="25"/>
        <v>200195.35971978217</v>
      </c>
      <c r="S107" s="3">
        <v>97</v>
      </c>
      <c r="T107" s="1">
        <f t="shared" si="31"/>
        <v>-200294.44444444476</v>
      </c>
      <c r="U107" s="1">
        <f t="shared" si="18"/>
        <v>-232.8042592592596</v>
      </c>
      <c r="V107" s="1">
        <f t="shared" si="26"/>
        <v>411198.95707502164</v>
      </c>
      <c r="W107" s="1">
        <f t="shared" si="27"/>
        <v>197329.91330331794</v>
      </c>
    </row>
    <row r="108" spans="1:23" x14ac:dyDescent="0.25">
      <c r="A108" s="3">
        <v>98</v>
      </c>
      <c r="B108" s="1">
        <f t="shared" si="28"/>
        <v>-165677.08130540184</v>
      </c>
      <c r="C108" s="1">
        <f t="shared" si="16"/>
        <v>-171.19965068224857</v>
      </c>
      <c r="D108" s="1">
        <f t="shared" si="19"/>
        <v>412398.28736649046</v>
      </c>
      <c r="E108" s="1">
        <f t="shared" si="20"/>
        <v>159032.99319300655</v>
      </c>
      <c r="G108" s="3">
        <v>98</v>
      </c>
      <c r="H108" s="1">
        <f t="shared" si="29"/>
        <v>-157927.77777777746</v>
      </c>
      <c r="I108" s="1">
        <f t="shared" si="21"/>
        <v>-163.1920370370367</v>
      </c>
      <c r="J108" s="1">
        <f t="shared" si="22"/>
        <v>412398.28736649046</v>
      </c>
      <c r="K108" s="1">
        <f t="shared" si="23"/>
        <v>148901.59557158829</v>
      </c>
      <c r="M108" s="3">
        <v>98</v>
      </c>
      <c r="N108" s="1">
        <f t="shared" si="30"/>
        <v>-202336.30894440063</v>
      </c>
      <c r="O108" s="1">
        <f t="shared" si="17"/>
        <v>-234.91418590921398</v>
      </c>
      <c r="P108" s="1">
        <f t="shared" si="24"/>
        <v>412398.28736649046</v>
      </c>
      <c r="Q108" s="1">
        <f t="shared" si="25"/>
        <v>202470.84098042612</v>
      </c>
      <c r="S108" s="3">
        <v>98</v>
      </c>
      <c r="T108" s="1">
        <f t="shared" si="31"/>
        <v>-200122.22222222254</v>
      </c>
      <c r="U108" s="1">
        <f t="shared" si="18"/>
        <v>-232.62629629629663</v>
      </c>
      <c r="V108" s="1">
        <f t="shared" si="26"/>
        <v>412398.28736649046</v>
      </c>
      <c r="W108" s="1">
        <f t="shared" si="27"/>
        <v>199576.15594573543</v>
      </c>
    </row>
    <row r="109" spans="1:23" x14ac:dyDescent="0.25">
      <c r="A109" s="3">
        <v>99</v>
      </c>
      <c r="B109" s="1">
        <f t="shared" si="28"/>
        <v>-165126.14344072569</v>
      </c>
      <c r="C109" s="1">
        <f t="shared" si="16"/>
        <v>-170.6303482220832</v>
      </c>
      <c r="D109" s="1">
        <f t="shared" si="19"/>
        <v>413601.11570464273</v>
      </c>
      <c r="E109" s="1">
        <f t="shared" si="20"/>
        <v>160738.5481379407</v>
      </c>
      <c r="G109" s="3">
        <v>99</v>
      </c>
      <c r="H109" s="1">
        <f t="shared" si="29"/>
        <v>-157324.99999999968</v>
      </c>
      <c r="I109" s="1">
        <f t="shared" si="21"/>
        <v>-162.56916666666635</v>
      </c>
      <c r="J109" s="1">
        <f t="shared" si="22"/>
        <v>413601.11570464273</v>
      </c>
      <c r="K109" s="1">
        <f t="shared" si="23"/>
        <v>150504.84126797813</v>
      </c>
      <c r="M109" s="3">
        <v>99</v>
      </c>
      <c r="N109" s="1">
        <f t="shared" si="30"/>
        <v>-202178.89812592173</v>
      </c>
      <c r="O109" s="1">
        <f t="shared" si="17"/>
        <v>-234.75152806345244</v>
      </c>
      <c r="P109" s="1">
        <f t="shared" si="24"/>
        <v>413601.11570464273</v>
      </c>
      <c r="Q109" s="1">
        <f t="shared" si="25"/>
        <v>204759.59588175715</v>
      </c>
      <c r="S109" s="3">
        <v>99</v>
      </c>
      <c r="T109" s="1">
        <f t="shared" si="31"/>
        <v>-199950.00000000032</v>
      </c>
      <c r="U109" s="1">
        <f t="shared" si="18"/>
        <v>-232.44833333333366</v>
      </c>
      <c r="V109" s="1">
        <f t="shared" si="26"/>
        <v>413601.11570464273</v>
      </c>
      <c r="W109" s="1">
        <f t="shared" si="27"/>
        <v>201835.67963319668</v>
      </c>
    </row>
    <row r="110" spans="1:23" x14ac:dyDescent="0.25">
      <c r="A110" s="3">
        <v>100</v>
      </c>
      <c r="B110" s="1">
        <f t="shared" si="28"/>
        <v>-164574.63627358939</v>
      </c>
      <c r="C110" s="1">
        <f t="shared" si="16"/>
        <v>-170.06045748270904</v>
      </c>
      <c r="D110" s="1">
        <f t="shared" si="19"/>
        <v>414807.45229211461</v>
      </c>
      <c r="E110" s="1">
        <f t="shared" si="20"/>
        <v>162454.05215338696</v>
      </c>
      <c r="G110" s="3">
        <v>100</v>
      </c>
      <c r="H110" s="1">
        <f t="shared" si="29"/>
        <v>-156722.2222222219</v>
      </c>
      <c r="I110" s="1">
        <f t="shared" si="21"/>
        <v>-161.94629629629597</v>
      </c>
      <c r="J110" s="1">
        <f t="shared" si="22"/>
        <v>414807.45229211461</v>
      </c>
      <c r="K110" s="1">
        <f t="shared" si="23"/>
        <v>152118.0621013006</v>
      </c>
      <c r="M110" s="3">
        <v>100</v>
      </c>
      <c r="N110" s="1">
        <f t="shared" si="30"/>
        <v>-202021.32464959705</v>
      </c>
      <c r="O110" s="1">
        <f t="shared" si="17"/>
        <v>-234.58870213791695</v>
      </c>
      <c r="P110" s="1">
        <f t="shared" si="24"/>
        <v>414807.45229211461</v>
      </c>
      <c r="Q110" s="1">
        <f t="shared" si="25"/>
        <v>207061.70185334596</v>
      </c>
      <c r="S110" s="3">
        <v>100</v>
      </c>
      <c r="T110" s="1">
        <f t="shared" si="31"/>
        <v>-199777.7777777781</v>
      </c>
      <c r="U110" s="1">
        <f t="shared" si="18"/>
        <v>-232.2703703703707</v>
      </c>
      <c r="V110" s="1">
        <f t="shared" si="26"/>
        <v>414807.45229211461</v>
      </c>
      <c r="W110" s="1">
        <f t="shared" si="27"/>
        <v>204108.5618384644</v>
      </c>
    </row>
    <row r="111" spans="1:23" x14ac:dyDescent="0.25">
      <c r="A111" s="3">
        <v>101</v>
      </c>
      <c r="B111" s="1">
        <f t="shared" si="28"/>
        <v>-164022.5592157137</v>
      </c>
      <c r="C111" s="1">
        <f t="shared" si="16"/>
        <v>-169.48997785623749</v>
      </c>
      <c r="D111" s="1">
        <f t="shared" si="19"/>
        <v>416017.30736129993</v>
      </c>
      <c r="E111" s="1">
        <f t="shared" si="20"/>
        <v>164179.56327558999</v>
      </c>
      <c r="G111" s="3">
        <v>101</v>
      </c>
      <c r="H111" s="1">
        <f t="shared" si="29"/>
        <v>-156119.44444444412</v>
      </c>
      <c r="I111" s="1">
        <f t="shared" si="21"/>
        <v>-161.32342592592559</v>
      </c>
      <c r="J111" s="1">
        <f t="shared" si="22"/>
        <v>416017.30736129993</v>
      </c>
      <c r="K111" s="1">
        <f t="shared" si="23"/>
        <v>153741.3162598545</v>
      </c>
      <c r="M111" s="3">
        <v>101</v>
      </c>
      <c r="N111" s="1">
        <f t="shared" si="30"/>
        <v>-201863.58834734687</v>
      </c>
      <c r="O111" s="1">
        <f t="shared" si="17"/>
        <v>-234.4257079589251</v>
      </c>
      <c r="P111" s="1">
        <f t="shared" si="24"/>
        <v>416017.30736129993</v>
      </c>
      <c r="Q111" s="1">
        <f t="shared" si="25"/>
        <v>209377.23677643572</v>
      </c>
      <c r="S111" s="3">
        <v>101</v>
      </c>
      <c r="T111" s="1">
        <f t="shared" si="31"/>
        <v>-199605.55555555588</v>
      </c>
      <c r="U111" s="1">
        <f t="shared" si="18"/>
        <v>-232.09240740740773</v>
      </c>
      <c r="V111" s="1">
        <f t="shared" si="26"/>
        <v>416017.30736129993</v>
      </c>
      <c r="W111" s="1">
        <f t="shared" si="27"/>
        <v>206394.88048622583</v>
      </c>
    </row>
    <row r="112" spans="1:23" x14ac:dyDescent="0.25">
      <c r="A112" s="3">
        <v>102</v>
      </c>
      <c r="B112" s="1">
        <f t="shared" si="28"/>
        <v>-163469.91167821153</v>
      </c>
      <c r="C112" s="1">
        <f t="shared" si="16"/>
        <v>-168.91890873415193</v>
      </c>
      <c r="D112" s="1">
        <f t="shared" si="19"/>
        <v>417230.69117443706</v>
      </c>
      <c r="E112" s="1">
        <f t="shared" si="20"/>
        <v>165915.1398793392</v>
      </c>
      <c r="G112" s="3">
        <v>102</v>
      </c>
      <c r="H112" s="1">
        <f t="shared" si="29"/>
        <v>-155516.66666666634</v>
      </c>
      <c r="I112" s="1">
        <f t="shared" si="21"/>
        <v>-160.70055555555521</v>
      </c>
      <c r="J112" s="1">
        <f t="shared" si="22"/>
        <v>417230.69117443706</v>
      </c>
      <c r="K112" s="1">
        <f t="shared" si="23"/>
        <v>155374.66227137033</v>
      </c>
      <c r="M112" s="3">
        <v>102</v>
      </c>
      <c r="N112" s="1">
        <f t="shared" si="30"/>
        <v>-201705.68905091769</v>
      </c>
      <c r="O112" s="1">
        <f t="shared" si="17"/>
        <v>-234.26254535261495</v>
      </c>
      <c r="P112" s="1">
        <f t="shared" si="24"/>
        <v>417230.69117443706</v>
      </c>
      <c r="Q112" s="1">
        <f t="shared" si="25"/>
        <v>211706.27898657683</v>
      </c>
      <c r="S112" s="3">
        <v>102</v>
      </c>
      <c r="T112" s="1">
        <f t="shared" si="31"/>
        <v>-199433.33333333366</v>
      </c>
      <c r="U112" s="1">
        <f t="shared" si="18"/>
        <v>-231.9144444444448</v>
      </c>
      <c r="V112" s="1">
        <f t="shared" si="26"/>
        <v>417230.69117443706</v>
      </c>
      <c r="W112" s="1">
        <f t="shared" si="27"/>
        <v>208694.71395572883</v>
      </c>
    </row>
    <row r="113" spans="1:23" x14ac:dyDescent="0.25">
      <c r="A113" s="3">
        <v>103</v>
      </c>
      <c r="B113" s="1">
        <f t="shared" si="28"/>
        <v>-162916.6930715873</v>
      </c>
      <c r="C113" s="1">
        <f t="shared" si="16"/>
        <v>-168.34724950730688</v>
      </c>
      <c r="D113" s="1">
        <f t="shared" si="19"/>
        <v>418447.61402369582</v>
      </c>
      <c r="E113" s="1">
        <f t="shared" si="20"/>
        <v>167660.84067994362</v>
      </c>
      <c r="G113" s="3">
        <v>103</v>
      </c>
      <c r="H113" s="1">
        <f t="shared" si="29"/>
        <v>-154913.88888888856</v>
      </c>
      <c r="I113" s="1">
        <f t="shared" si="21"/>
        <v>-160.07768518518483</v>
      </c>
      <c r="J113" s="1">
        <f t="shared" si="22"/>
        <v>418447.61402369582</v>
      </c>
      <c r="K113" s="1">
        <f t="shared" si="23"/>
        <v>157018.15900499036</v>
      </c>
      <c r="M113" s="3">
        <v>103</v>
      </c>
      <c r="N113" s="1">
        <f t="shared" si="30"/>
        <v>-201547.6265918822</v>
      </c>
      <c r="O113" s="1">
        <f t="shared" si="17"/>
        <v>-234.09921414494494</v>
      </c>
      <c r="P113" s="1">
        <f t="shared" si="24"/>
        <v>418447.61402369582</v>
      </c>
      <c r="Q113" s="1">
        <f t="shared" si="25"/>
        <v>214048.90727627708</v>
      </c>
      <c r="S113" s="3">
        <v>103</v>
      </c>
      <c r="T113" s="1">
        <f t="shared" si="31"/>
        <v>-199261.11111111144</v>
      </c>
      <c r="U113" s="1">
        <f t="shared" si="18"/>
        <v>-231.73648148148183</v>
      </c>
      <c r="V113" s="1">
        <f t="shared" si="26"/>
        <v>418447.61402369582</v>
      </c>
      <c r="W113" s="1">
        <f t="shared" si="27"/>
        <v>211008.14108343355</v>
      </c>
    </row>
    <row r="114" spans="1:23" x14ac:dyDescent="0.25">
      <c r="A114" s="3">
        <v>104</v>
      </c>
      <c r="B114" s="1">
        <f t="shared" si="28"/>
        <v>-162362.9028057362</v>
      </c>
      <c r="C114" s="1">
        <f t="shared" si="16"/>
        <v>-167.7749995659274</v>
      </c>
      <c r="D114" s="1">
        <f t="shared" si="19"/>
        <v>419668.08623126493</v>
      </c>
      <c r="E114" s="1">
        <f t="shared" si="20"/>
        <v>169416.72473521825</v>
      </c>
      <c r="G114" s="3">
        <v>104</v>
      </c>
      <c r="H114" s="1">
        <f t="shared" si="29"/>
        <v>-154311.11111111077</v>
      </c>
      <c r="I114" s="1">
        <f t="shared" si="21"/>
        <v>-159.45481481481445</v>
      </c>
      <c r="J114" s="1">
        <f t="shared" si="22"/>
        <v>419668.08623126493</v>
      </c>
      <c r="K114" s="1">
        <f t="shared" si="23"/>
        <v>158671.86567326021</v>
      </c>
      <c r="M114" s="3">
        <v>104</v>
      </c>
      <c r="N114" s="1">
        <f t="shared" si="30"/>
        <v>-201389.40080163904</v>
      </c>
      <c r="O114" s="1">
        <f t="shared" si="17"/>
        <v>-233.93571416169368</v>
      </c>
      <c r="P114" s="1">
        <f t="shared" si="24"/>
        <v>419668.08623126493</v>
      </c>
      <c r="Q114" s="1">
        <f t="shared" si="25"/>
        <v>216405.20089766727</v>
      </c>
      <c r="S114" s="3">
        <v>104</v>
      </c>
      <c r="T114" s="1">
        <f t="shared" si="31"/>
        <v>-199088.88888888923</v>
      </c>
      <c r="U114" s="1">
        <f t="shared" si="18"/>
        <v>-231.55851851851887</v>
      </c>
      <c r="V114" s="1">
        <f t="shared" si="26"/>
        <v>419668.08623126493</v>
      </c>
      <c r="W114" s="1">
        <f t="shared" si="27"/>
        <v>213335.24116567953</v>
      </c>
    </row>
    <row r="115" spans="1:23" x14ac:dyDescent="0.25">
      <c r="A115" s="3">
        <v>105</v>
      </c>
      <c r="B115" s="1">
        <f t="shared" si="28"/>
        <v>-161808.54028994375</v>
      </c>
      <c r="C115" s="1">
        <f t="shared" si="16"/>
        <v>-167.20215829960853</v>
      </c>
      <c r="D115" s="1">
        <f t="shared" si="19"/>
        <v>420892.11814943946</v>
      </c>
      <c r="E115" s="1">
        <f t="shared" si="20"/>
        <v>171182.85144748195</v>
      </c>
      <c r="G115" s="3">
        <v>105</v>
      </c>
      <c r="H115" s="1">
        <f t="shared" si="29"/>
        <v>-153708.33333333299</v>
      </c>
      <c r="I115" s="1">
        <f t="shared" si="21"/>
        <v>-158.83194444444408</v>
      </c>
      <c r="J115" s="1">
        <f t="shared" si="22"/>
        <v>420892.11814943946</v>
      </c>
      <c r="K115" s="1">
        <f t="shared" si="23"/>
        <v>160335.84183413201</v>
      </c>
      <c r="M115" s="3">
        <v>105</v>
      </c>
      <c r="N115" s="1">
        <f t="shared" si="30"/>
        <v>-201231.01151141262</v>
      </c>
      <c r="O115" s="1">
        <f t="shared" si="17"/>
        <v>-233.77204522845972</v>
      </c>
      <c r="P115" s="1">
        <f t="shared" si="24"/>
        <v>420892.11814943946</v>
      </c>
      <c r="Q115" s="1">
        <f t="shared" si="25"/>
        <v>218775.23956518222</v>
      </c>
      <c r="S115" s="3">
        <v>105</v>
      </c>
      <c r="T115" s="1">
        <f t="shared" si="31"/>
        <v>-198916.66666666701</v>
      </c>
      <c r="U115" s="1">
        <f t="shared" si="18"/>
        <v>-231.3805555555559</v>
      </c>
      <c r="V115" s="1">
        <f t="shared" si="26"/>
        <v>420892.11814943946</v>
      </c>
      <c r="W115" s="1">
        <f t="shared" si="27"/>
        <v>215676.09396136823</v>
      </c>
    </row>
    <row r="116" spans="1:23" x14ac:dyDescent="0.25">
      <c r="A116" s="3">
        <v>106</v>
      </c>
      <c r="B116" s="1">
        <f t="shared" si="28"/>
        <v>-161253.60493288495</v>
      </c>
      <c r="C116" s="1">
        <f t="shared" si="16"/>
        <v>-166.62872509731446</v>
      </c>
      <c r="D116" s="1">
        <f t="shared" si="19"/>
        <v>422119.72016070865</v>
      </c>
      <c r="E116" s="1">
        <f t="shared" si="20"/>
        <v>172959.2805655672</v>
      </c>
      <c r="G116" s="3">
        <v>106</v>
      </c>
      <c r="H116" s="1">
        <f t="shared" si="29"/>
        <v>-153105.55555555521</v>
      </c>
      <c r="I116" s="1">
        <f t="shared" si="21"/>
        <v>-158.2090740740737</v>
      </c>
      <c r="J116" s="1">
        <f t="shared" si="22"/>
        <v>422119.72016070865</v>
      </c>
      <c r="K116" s="1">
        <f t="shared" si="23"/>
        <v>162010.14739297924</v>
      </c>
      <c r="M116" s="3">
        <v>106</v>
      </c>
      <c r="N116" s="1">
        <f t="shared" si="30"/>
        <v>-201072.45855225297</v>
      </c>
      <c r="O116" s="1">
        <f t="shared" si="17"/>
        <v>-233.60820717066139</v>
      </c>
      <c r="P116" s="1">
        <f t="shared" si="24"/>
        <v>422119.72016070865</v>
      </c>
      <c r="Q116" s="1">
        <f t="shared" si="25"/>
        <v>221159.10345825768</v>
      </c>
      <c r="S116" s="3">
        <v>106</v>
      </c>
      <c r="T116" s="1">
        <f t="shared" si="31"/>
        <v>-198744.44444444479</v>
      </c>
      <c r="U116" s="1">
        <f t="shared" si="18"/>
        <v>-231.20259259259294</v>
      </c>
      <c r="V116" s="1">
        <f t="shared" si="26"/>
        <v>422119.72016070865</v>
      </c>
      <c r="W116" s="1">
        <f t="shared" si="27"/>
        <v>218030.77969466138</v>
      </c>
    </row>
    <row r="117" spans="1:23" x14ac:dyDescent="0.25">
      <c r="A117" s="3">
        <v>107</v>
      </c>
      <c r="B117" s="1">
        <f t="shared" si="28"/>
        <v>-160698.09614262386</v>
      </c>
      <c r="C117" s="1">
        <f t="shared" si="16"/>
        <v>-166.05469934737798</v>
      </c>
      <c r="D117" s="1">
        <f t="shared" si="19"/>
        <v>423350.90267784405</v>
      </c>
      <c r="E117" s="1">
        <f t="shared" si="20"/>
        <v>174746.07218684128</v>
      </c>
      <c r="G117" s="3">
        <v>107</v>
      </c>
      <c r="H117" s="1">
        <f t="shared" si="29"/>
        <v>-152502.77777777743</v>
      </c>
      <c r="I117" s="1">
        <f t="shared" si="21"/>
        <v>-157.58620370370335</v>
      </c>
      <c r="J117" s="1">
        <f t="shared" si="22"/>
        <v>423350.90267784405</v>
      </c>
      <c r="K117" s="1">
        <f t="shared" si="23"/>
        <v>163694.84260462347</v>
      </c>
      <c r="M117" s="3">
        <v>107</v>
      </c>
      <c r="N117" s="1">
        <f t="shared" si="30"/>
        <v>-200913.7417550355</v>
      </c>
      <c r="O117" s="1">
        <f t="shared" si="17"/>
        <v>-233.44419981353667</v>
      </c>
      <c r="P117" s="1">
        <f t="shared" si="24"/>
        <v>423350.90267784405</v>
      </c>
      <c r="Q117" s="1">
        <f t="shared" si="25"/>
        <v>223556.87322404273</v>
      </c>
      <c r="S117" s="3">
        <v>107</v>
      </c>
      <c r="T117" s="1">
        <f t="shared" si="31"/>
        <v>-198572.22222222257</v>
      </c>
      <c r="U117" s="1">
        <f t="shared" si="18"/>
        <v>-231.02462962963</v>
      </c>
      <c r="V117" s="1">
        <f t="shared" si="26"/>
        <v>423350.90267784405</v>
      </c>
      <c r="W117" s="1">
        <f t="shared" si="27"/>
        <v>220399.37905769507</v>
      </c>
    </row>
    <row r="118" spans="1:23" x14ac:dyDescent="0.25">
      <c r="A118" s="3">
        <v>108</v>
      </c>
      <c r="B118" s="1">
        <f t="shared" si="28"/>
        <v>-160142.01332661285</v>
      </c>
      <c r="C118" s="1">
        <f t="shared" si="16"/>
        <v>-165.48008043749994</v>
      </c>
      <c r="D118" s="1">
        <f t="shared" si="19"/>
        <v>424585.67614398774</v>
      </c>
      <c r="E118" s="1">
        <f t="shared" si="20"/>
        <v>176543.28675923948</v>
      </c>
      <c r="G118" s="3">
        <v>108</v>
      </c>
      <c r="H118" s="1">
        <f t="shared" si="29"/>
        <v>-151899.99999999965</v>
      </c>
      <c r="I118" s="1">
        <f t="shared" si="21"/>
        <v>-156.96333333333297</v>
      </c>
      <c r="J118" s="1">
        <f t="shared" si="22"/>
        <v>424585.67614398774</v>
      </c>
      <c r="K118" s="1">
        <f t="shared" si="23"/>
        <v>165389.98807537268</v>
      </c>
      <c r="M118" s="3">
        <v>108</v>
      </c>
      <c r="N118" s="1">
        <f t="shared" si="30"/>
        <v>-200754.86095046092</v>
      </c>
      <c r="O118" s="1">
        <f t="shared" si="17"/>
        <v>-233.28002298214295</v>
      </c>
      <c r="P118" s="1">
        <f t="shared" si="24"/>
        <v>424585.67614398774</v>
      </c>
      <c r="Q118" s="1">
        <f t="shared" si="25"/>
        <v>225968.6299801282</v>
      </c>
      <c r="S118" s="3">
        <v>108</v>
      </c>
      <c r="T118" s="1">
        <f t="shared" si="31"/>
        <v>-198400.00000000035</v>
      </c>
      <c r="U118" s="1">
        <f t="shared" si="18"/>
        <v>-230.84666666666703</v>
      </c>
      <c r="V118" s="1">
        <f t="shared" si="26"/>
        <v>424585.67614398774</v>
      </c>
      <c r="W118" s="1">
        <f t="shared" si="27"/>
        <v>222781.97321330939</v>
      </c>
    </row>
    <row r="119" spans="1:23" x14ac:dyDescent="0.25">
      <c r="A119" s="3">
        <v>109</v>
      </c>
      <c r="B119" s="1">
        <f t="shared" si="28"/>
        <v>-159585.35589169196</v>
      </c>
      <c r="C119" s="1">
        <f t="shared" si="16"/>
        <v>-164.90486775474835</v>
      </c>
      <c r="D119" s="1">
        <f t="shared" si="19"/>
        <v>425824.05103274103</v>
      </c>
      <c r="E119" s="1">
        <f t="shared" si="20"/>
        <v>178350.98508330999</v>
      </c>
      <c r="G119" s="3">
        <v>109</v>
      </c>
      <c r="H119" s="1">
        <f t="shared" si="29"/>
        <v>-151297.22222222187</v>
      </c>
      <c r="I119" s="1">
        <f t="shared" si="21"/>
        <v>-156.34046296296259</v>
      </c>
      <c r="J119" s="1">
        <f t="shared" si="22"/>
        <v>425824.05103274103</v>
      </c>
      <c r="K119" s="1">
        <f t="shared" si="23"/>
        <v>167095.64476507163</v>
      </c>
      <c r="M119" s="3">
        <v>109</v>
      </c>
      <c r="N119" s="1">
        <f t="shared" si="30"/>
        <v>-200595.81596905494</v>
      </c>
      <c r="O119" s="1">
        <f t="shared" si="17"/>
        <v>-233.11567650135677</v>
      </c>
      <c r="P119" s="1">
        <f t="shared" si="24"/>
        <v>425824.05103274103</v>
      </c>
      <c r="Q119" s="1">
        <f t="shared" si="25"/>
        <v>228394.45531729085</v>
      </c>
      <c r="S119" s="3">
        <v>109</v>
      </c>
      <c r="T119" s="1">
        <f t="shared" si="31"/>
        <v>-198227.77777777813</v>
      </c>
      <c r="U119" s="1">
        <f t="shared" si="18"/>
        <v>-230.66870370370407</v>
      </c>
      <c r="V119" s="1">
        <f t="shared" si="26"/>
        <v>425824.05103274103</v>
      </c>
      <c r="W119" s="1">
        <f t="shared" si="27"/>
        <v>225178.64379779444</v>
      </c>
    </row>
    <row r="120" spans="1:23" x14ac:dyDescent="0.25">
      <c r="A120" s="3">
        <v>110</v>
      </c>
      <c r="B120" s="1">
        <f t="shared" si="28"/>
        <v>-159028.12324408832</v>
      </c>
      <c r="C120" s="1">
        <f t="shared" si="16"/>
        <v>-164.32906068555792</v>
      </c>
      <c r="D120" s="1">
        <f t="shared" si="19"/>
        <v>427066.03784825321</v>
      </c>
      <c r="E120" s="1">
        <f t="shared" si="20"/>
        <v>180169.22831427091</v>
      </c>
      <c r="G120" s="3">
        <v>110</v>
      </c>
      <c r="H120" s="1">
        <f t="shared" si="29"/>
        <v>-150694.44444444409</v>
      </c>
      <c r="I120" s="1">
        <f t="shared" si="21"/>
        <v>-155.71759259259221</v>
      </c>
      <c r="J120" s="1">
        <f t="shared" si="22"/>
        <v>427066.03784825321</v>
      </c>
      <c r="K120" s="1">
        <f t="shared" si="23"/>
        <v>168811.87398916419</v>
      </c>
      <c r="M120" s="3">
        <v>110</v>
      </c>
      <c r="N120" s="1">
        <f t="shared" si="30"/>
        <v>-200436.60664116818</v>
      </c>
      <c r="O120" s="1">
        <f t="shared" si="17"/>
        <v>-232.9511601958738</v>
      </c>
      <c r="P120" s="1">
        <f t="shared" si="24"/>
        <v>427066.03784825321</v>
      </c>
      <c r="Q120" s="1">
        <f t="shared" si="25"/>
        <v>230834.43130225359</v>
      </c>
      <c r="S120" s="3">
        <v>110</v>
      </c>
      <c r="T120" s="1">
        <f t="shared" si="31"/>
        <v>-198055.55555555591</v>
      </c>
      <c r="U120" s="1">
        <f t="shared" si="18"/>
        <v>-230.4907407407411</v>
      </c>
      <c r="V120" s="1">
        <f t="shared" si="26"/>
        <v>427066.03784825321</v>
      </c>
      <c r="W120" s="1">
        <f t="shared" si="27"/>
        <v>227589.47292365198</v>
      </c>
    </row>
    <row r="121" spans="1:23" x14ac:dyDescent="0.25">
      <c r="A121" s="3">
        <v>111</v>
      </c>
      <c r="B121" s="1">
        <f t="shared" si="28"/>
        <v>-158470.31478941548</v>
      </c>
      <c r="C121" s="1">
        <f t="shared" si="16"/>
        <v>-163.75265861572933</v>
      </c>
      <c r="D121" s="1">
        <f t="shared" si="19"/>
        <v>428311.64712531061</v>
      </c>
      <c r="E121" s="1">
        <f t="shared" si="20"/>
        <v>181998.0779640791</v>
      </c>
      <c r="G121" s="3">
        <v>111</v>
      </c>
      <c r="H121" s="1">
        <f t="shared" si="29"/>
        <v>-150091.66666666631</v>
      </c>
      <c r="I121" s="1">
        <f t="shared" si="21"/>
        <v>-155.09472222222186</v>
      </c>
      <c r="J121" s="1">
        <f t="shared" si="22"/>
        <v>428311.64712531061</v>
      </c>
      <c r="K121" s="1">
        <f t="shared" si="23"/>
        <v>170538.73742076766</v>
      </c>
      <c r="M121" s="3">
        <v>111</v>
      </c>
      <c r="N121" s="1">
        <f t="shared" si="30"/>
        <v>-200277.23279697594</v>
      </c>
      <c r="O121" s="1">
        <f t="shared" si="17"/>
        <v>-232.78647389020847</v>
      </c>
      <c r="P121" s="1">
        <f t="shared" si="24"/>
        <v>428311.64712531061</v>
      </c>
      <c r="Q121" s="1">
        <f t="shared" si="25"/>
        <v>233288.64048046197</v>
      </c>
      <c r="S121" s="3">
        <v>111</v>
      </c>
      <c r="T121" s="1">
        <f t="shared" si="31"/>
        <v>-197883.33333333369</v>
      </c>
      <c r="U121" s="1">
        <f t="shared" si="18"/>
        <v>-230.31277777777814</v>
      </c>
      <c r="V121" s="1">
        <f t="shared" si="26"/>
        <v>428311.64712531061</v>
      </c>
      <c r="W121" s="1">
        <f t="shared" si="27"/>
        <v>230014.54318237328</v>
      </c>
    </row>
    <row r="122" spans="1:23" x14ac:dyDescent="0.25">
      <c r="A122" s="3">
        <v>112</v>
      </c>
      <c r="B122" s="1">
        <f t="shared" si="28"/>
        <v>-157911.92993267282</v>
      </c>
      <c r="C122" s="1">
        <f t="shared" si="16"/>
        <v>-163.17566093042856</v>
      </c>
      <c r="D122" s="1">
        <f t="shared" si="19"/>
        <v>429560.88942942611</v>
      </c>
      <c r="E122" s="1">
        <f t="shared" si="20"/>
        <v>183837.59590351116</v>
      </c>
      <c r="G122" s="3">
        <v>112</v>
      </c>
      <c r="H122" s="1">
        <f t="shared" si="29"/>
        <v>-149488.88888888853</v>
      </c>
      <c r="I122" s="1">
        <f t="shared" si="21"/>
        <v>-154.47185185185148</v>
      </c>
      <c r="J122" s="1">
        <f t="shared" si="22"/>
        <v>429560.88942942611</v>
      </c>
      <c r="K122" s="1">
        <f t="shared" si="23"/>
        <v>172276.29709275917</v>
      </c>
      <c r="M122" s="3">
        <v>112</v>
      </c>
      <c r="N122" s="1">
        <f t="shared" si="30"/>
        <v>-200117.69426647804</v>
      </c>
      <c r="O122" s="1">
        <f t="shared" si="17"/>
        <v>-232.62161740869396</v>
      </c>
      <c r="P122" s="1">
        <f t="shared" si="24"/>
        <v>429560.88942942611</v>
      </c>
      <c r="Q122" s="1">
        <f t="shared" si="25"/>
        <v>235757.16587887655</v>
      </c>
      <c r="S122" s="3">
        <v>112</v>
      </c>
      <c r="T122" s="1">
        <f t="shared" si="31"/>
        <v>-197711.11111111147</v>
      </c>
      <c r="U122" s="1">
        <f t="shared" si="18"/>
        <v>-230.1348148148152</v>
      </c>
      <c r="V122" s="1">
        <f t="shared" si="26"/>
        <v>429560.88942942611</v>
      </c>
      <c r="W122" s="1">
        <f t="shared" si="27"/>
        <v>232453.93764723343</v>
      </c>
    </row>
    <row r="123" spans="1:23" x14ac:dyDescent="0.25">
      <c r="A123" s="3">
        <v>113</v>
      </c>
      <c r="B123" s="1">
        <f t="shared" si="28"/>
        <v>-157352.96807824486</v>
      </c>
      <c r="C123" s="1">
        <f t="shared" si="16"/>
        <v>-162.59806701418634</v>
      </c>
      <c r="D123" s="1">
        <f t="shared" si="19"/>
        <v>430813.77535692859</v>
      </c>
      <c r="E123" s="1">
        <f t="shared" si="20"/>
        <v>185687.8443642566</v>
      </c>
      <c r="G123" s="3">
        <v>113</v>
      </c>
      <c r="H123" s="1">
        <f t="shared" si="29"/>
        <v>-148886.11111111075</v>
      </c>
      <c r="I123" s="1">
        <f t="shared" si="21"/>
        <v>-153.8489814814811</v>
      </c>
      <c r="J123" s="1">
        <f t="shared" si="22"/>
        <v>430813.77535692859</v>
      </c>
      <c r="K123" s="1">
        <f t="shared" si="23"/>
        <v>174024.61539987434</v>
      </c>
      <c r="M123" s="3">
        <v>113</v>
      </c>
      <c r="N123" s="1">
        <f t="shared" si="30"/>
        <v>-199957.99087949863</v>
      </c>
      <c r="O123" s="1">
        <f t="shared" si="17"/>
        <v>-232.45659057548193</v>
      </c>
      <c r="P123" s="1">
        <f t="shared" si="24"/>
        <v>430813.77535692859</v>
      </c>
      <c r="Q123" s="1">
        <f t="shared" si="25"/>
        <v>238240.09100878189</v>
      </c>
      <c r="S123" s="3">
        <v>113</v>
      </c>
      <c r="T123" s="1">
        <f t="shared" si="31"/>
        <v>-197538.88888888925</v>
      </c>
      <c r="U123" s="1">
        <f t="shared" si="18"/>
        <v>-229.95685185185224</v>
      </c>
      <c r="V123" s="1">
        <f t="shared" si="26"/>
        <v>430813.77535692859</v>
      </c>
      <c r="W123" s="1">
        <f t="shared" si="27"/>
        <v>234907.73987610155</v>
      </c>
    </row>
    <row r="124" spans="1:23" x14ac:dyDescent="0.25">
      <c r="A124" s="3">
        <v>114</v>
      </c>
      <c r="B124" s="1">
        <f t="shared" si="28"/>
        <v>-156793.42862990065</v>
      </c>
      <c r="C124" s="1">
        <f t="shared" si="16"/>
        <v>-162.01987625089734</v>
      </c>
      <c r="D124" s="1">
        <f t="shared" si="19"/>
        <v>432070.31553505297</v>
      </c>
      <c r="E124" s="1">
        <f t="shared" si="20"/>
        <v>187548.88594102304</v>
      </c>
      <c r="G124" s="3">
        <v>114</v>
      </c>
      <c r="H124" s="1">
        <f t="shared" si="29"/>
        <v>-148283.33333333296</v>
      </c>
      <c r="I124" s="1">
        <f t="shared" si="21"/>
        <v>-153.22611111111073</v>
      </c>
      <c r="J124" s="1">
        <f t="shared" si="22"/>
        <v>432070.31553505297</v>
      </c>
      <c r="K124" s="1">
        <f t="shared" si="23"/>
        <v>175783.75510081806</v>
      </c>
      <c r="M124" s="3">
        <v>114</v>
      </c>
      <c r="N124" s="1">
        <f t="shared" si="30"/>
        <v>-199798.122465686</v>
      </c>
      <c r="O124" s="1">
        <f t="shared" si="17"/>
        <v>-232.29139321454221</v>
      </c>
      <c r="P124" s="1">
        <f t="shared" si="24"/>
        <v>432070.31553505297</v>
      </c>
      <c r="Q124" s="1">
        <f t="shared" si="25"/>
        <v>240737.49986861169</v>
      </c>
      <c r="S124" s="3">
        <v>114</v>
      </c>
      <c r="T124" s="1">
        <f t="shared" si="31"/>
        <v>-197366.66666666704</v>
      </c>
      <c r="U124" s="1">
        <f t="shared" si="18"/>
        <v>-229.77888888888927</v>
      </c>
      <c r="V124" s="1">
        <f t="shared" si="26"/>
        <v>432070.31553505297</v>
      </c>
      <c r="W124" s="1">
        <f t="shared" si="27"/>
        <v>237376.0339142677</v>
      </c>
    </row>
    <row r="125" spans="1:23" x14ac:dyDescent="0.25">
      <c r="A125" s="3">
        <v>115</v>
      </c>
      <c r="B125" s="1">
        <f t="shared" si="28"/>
        <v>-156233.31099079316</v>
      </c>
      <c r="C125" s="1">
        <f t="shared" si="16"/>
        <v>-161.44108802381959</v>
      </c>
      <c r="D125" s="1">
        <f t="shared" si="19"/>
        <v>433330.52062203019</v>
      </c>
      <c r="E125" s="1">
        <f t="shared" si="20"/>
        <v>189420.78359365393</v>
      </c>
      <c r="G125" s="3">
        <v>115</v>
      </c>
      <c r="H125" s="1">
        <f t="shared" si="29"/>
        <v>-147680.55555555518</v>
      </c>
      <c r="I125" s="1">
        <f t="shared" si="21"/>
        <v>-152.60324074074035</v>
      </c>
      <c r="J125" s="1">
        <f t="shared" si="22"/>
        <v>433330.52062203019</v>
      </c>
      <c r="K125" s="1">
        <f t="shared" si="23"/>
        <v>177553.77932038764</v>
      </c>
      <c r="M125" s="3">
        <v>115</v>
      </c>
      <c r="N125" s="1">
        <f t="shared" si="30"/>
        <v>-199638.08885451243</v>
      </c>
      <c r="O125" s="1">
        <f t="shared" si="17"/>
        <v>-232.12602514966284</v>
      </c>
      <c r="P125" s="1">
        <f t="shared" si="24"/>
        <v>433330.52062203019</v>
      </c>
      <c r="Q125" s="1">
        <f t="shared" si="25"/>
        <v>243249.47694679047</v>
      </c>
      <c r="S125" s="3">
        <v>115</v>
      </c>
      <c r="T125" s="1">
        <f t="shared" si="31"/>
        <v>-197194.44444444482</v>
      </c>
      <c r="U125" s="1">
        <f t="shared" si="18"/>
        <v>-229.6009259259263</v>
      </c>
      <c r="V125" s="1">
        <f t="shared" si="26"/>
        <v>433330.52062203019</v>
      </c>
      <c r="W125" s="1">
        <f t="shared" si="27"/>
        <v>239858.90429728612</v>
      </c>
    </row>
    <row r="126" spans="1:23" x14ac:dyDescent="0.25">
      <c r="A126" s="3">
        <v>116</v>
      </c>
      <c r="B126" s="1">
        <f t="shared" si="28"/>
        <v>-155672.6145634586</v>
      </c>
      <c r="C126" s="1">
        <f t="shared" si="16"/>
        <v>-160.86170171557387</v>
      </c>
      <c r="D126" s="1">
        <f t="shared" si="19"/>
        <v>434594.40130717779</v>
      </c>
      <c r="E126" s="1">
        <f t="shared" si="20"/>
        <v>191303.60064925853</v>
      </c>
      <c r="G126" s="3">
        <v>116</v>
      </c>
      <c r="H126" s="1">
        <f t="shared" si="29"/>
        <v>-147077.7777777774</v>
      </c>
      <c r="I126" s="1">
        <f t="shared" si="21"/>
        <v>-151.98037037036997</v>
      </c>
      <c r="J126" s="1">
        <f t="shared" si="22"/>
        <v>434594.40130717779</v>
      </c>
      <c r="K126" s="1">
        <f t="shared" si="23"/>
        <v>179334.75155160841</v>
      </c>
      <c r="M126" s="3">
        <v>116</v>
      </c>
      <c r="N126" s="1">
        <f t="shared" si="30"/>
        <v>-199477.88987527398</v>
      </c>
      <c r="O126" s="1">
        <f t="shared" si="17"/>
        <v>-231.96048620444978</v>
      </c>
      <c r="P126" s="1">
        <f t="shared" si="24"/>
        <v>434594.40130717779</v>
      </c>
      <c r="Q126" s="1">
        <f t="shared" si="25"/>
        <v>245776.10722459198</v>
      </c>
      <c r="S126" s="3">
        <v>116</v>
      </c>
      <c r="T126" s="1">
        <f t="shared" si="31"/>
        <v>-197022.2222222226</v>
      </c>
      <c r="U126" s="1">
        <f t="shared" si="18"/>
        <v>-229.42296296296334</v>
      </c>
      <c r="V126" s="1">
        <f t="shared" si="26"/>
        <v>434594.40130717779</v>
      </c>
      <c r="W126" s="1">
        <f t="shared" si="27"/>
        <v>242356.43605383512</v>
      </c>
    </row>
    <row r="127" spans="1:23" x14ac:dyDescent="0.25">
      <c r="A127" s="3">
        <v>117</v>
      </c>
      <c r="B127" s="1">
        <f t="shared" si="28"/>
        <v>-155111.33874981577</v>
      </c>
      <c r="C127" s="1">
        <f t="shared" si="16"/>
        <v>-160.28171670814297</v>
      </c>
      <c r="D127" s="1">
        <f t="shared" si="19"/>
        <v>435861.96831099037</v>
      </c>
      <c r="E127" s="1">
        <f t="shared" si="20"/>
        <v>193197.40080435414</v>
      </c>
      <c r="G127" s="3">
        <v>117</v>
      </c>
      <c r="H127" s="1">
        <f t="shared" si="29"/>
        <v>-146474.99999999962</v>
      </c>
      <c r="I127" s="1">
        <f t="shared" si="21"/>
        <v>-151.35749999999959</v>
      </c>
      <c r="J127" s="1">
        <f t="shared" si="22"/>
        <v>435861.96831099037</v>
      </c>
      <c r="K127" s="1">
        <f t="shared" si="23"/>
        <v>181126.73565788168</v>
      </c>
      <c r="M127" s="3">
        <v>117</v>
      </c>
      <c r="N127" s="1">
        <f t="shared" si="30"/>
        <v>-199317.52535709032</v>
      </c>
      <c r="O127" s="1">
        <f t="shared" si="17"/>
        <v>-231.79477620232666</v>
      </c>
      <c r="P127" s="1">
        <f t="shared" si="24"/>
        <v>435861.96831099037</v>
      </c>
      <c r="Q127" s="1">
        <f t="shared" si="25"/>
        <v>248317.47617901399</v>
      </c>
      <c r="S127" s="3">
        <v>117</v>
      </c>
      <c r="T127" s="1">
        <f t="shared" si="31"/>
        <v>-196850.00000000038</v>
      </c>
      <c r="U127" s="1">
        <f t="shared" si="18"/>
        <v>-229.2450000000004</v>
      </c>
      <c r="V127" s="1">
        <f t="shared" si="26"/>
        <v>435861.96831099037</v>
      </c>
      <c r="W127" s="1">
        <f t="shared" si="27"/>
        <v>244868.71470859362</v>
      </c>
    </row>
    <row r="128" spans="1:23" x14ac:dyDescent="0.25">
      <c r="A128" s="3">
        <v>118</v>
      </c>
      <c r="B128" s="1">
        <f t="shared" si="28"/>
        <v>-154549.48295116553</v>
      </c>
      <c r="C128" s="1">
        <f t="shared" si="16"/>
        <v>-159.70113238287104</v>
      </c>
      <c r="D128" s="1">
        <f t="shared" si="19"/>
        <v>437133.23238523077</v>
      </c>
      <c r="E128" s="1">
        <f t="shared" si="20"/>
        <v>195102.24812702116</v>
      </c>
      <c r="G128" s="3">
        <v>118</v>
      </c>
      <c r="H128" s="1">
        <f t="shared" si="29"/>
        <v>-145872.22222222184</v>
      </c>
      <c r="I128" s="1">
        <f t="shared" si="21"/>
        <v>-150.73462962962924</v>
      </c>
      <c r="J128" s="1">
        <f t="shared" si="22"/>
        <v>437133.23238523077</v>
      </c>
      <c r="K128" s="1">
        <f t="shared" si="23"/>
        <v>182929.79587514527</v>
      </c>
      <c r="M128" s="3">
        <v>118</v>
      </c>
      <c r="N128" s="1">
        <f t="shared" si="30"/>
        <v>-199156.99512890453</v>
      </c>
      <c r="O128" s="1">
        <f t="shared" si="17"/>
        <v>-231.62889496653469</v>
      </c>
      <c r="P128" s="1">
        <f t="shared" si="24"/>
        <v>437133.23238523077</v>
      </c>
      <c r="Q128" s="1">
        <f t="shared" si="25"/>
        <v>250873.66978567012</v>
      </c>
      <c r="S128" s="3">
        <v>118</v>
      </c>
      <c r="T128" s="1">
        <f t="shared" si="31"/>
        <v>-196677.77777777816</v>
      </c>
      <c r="U128" s="1">
        <f t="shared" si="18"/>
        <v>-229.06703703703744</v>
      </c>
      <c r="V128" s="1">
        <f t="shared" si="26"/>
        <v>437133.23238523077</v>
      </c>
      <c r="W128" s="1">
        <f t="shared" si="27"/>
        <v>247395.82628513448</v>
      </c>
    </row>
    <row r="129" spans="1:23" x14ac:dyDescent="0.25">
      <c r="A129" s="3">
        <v>119</v>
      </c>
      <c r="B129" s="1">
        <f t="shared" si="28"/>
        <v>-153987.04656819001</v>
      </c>
      <c r="C129" s="1">
        <f t="shared" si="16"/>
        <v>-159.11994812046302</v>
      </c>
      <c r="D129" s="1">
        <f t="shared" si="19"/>
        <v>438408.20431302104</v>
      </c>
      <c r="E129" s="1">
        <f t="shared" si="20"/>
        <v>197018.20705907038</v>
      </c>
      <c r="G129" s="3">
        <v>119</v>
      </c>
      <c r="H129" s="1">
        <f t="shared" si="29"/>
        <v>-145269.44444444406</v>
      </c>
      <c r="I129" s="1">
        <f t="shared" si="21"/>
        <v>-150.11175925925886</v>
      </c>
      <c r="J129" s="1">
        <f t="shared" si="22"/>
        <v>438408.20431302104</v>
      </c>
      <c r="K129" s="1">
        <f t="shared" si="23"/>
        <v>184743.99681404658</v>
      </c>
      <c r="M129" s="3">
        <v>119</v>
      </c>
      <c r="N129" s="1">
        <f t="shared" si="30"/>
        <v>-198996.29901948295</v>
      </c>
      <c r="O129" s="1">
        <f t="shared" si="17"/>
        <v>-231.46284232013238</v>
      </c>
      <c r="P129" s="1">
        <f t="shared" si="24"/>
        <v>438408.20431302104</v>
      </c>
      <c r="Q129" s="1">
        <f t="shared" si="25"/>
        <v>253444.77452169842</v>
      </c>
      <c r="S129" s="3">
        <v>119</v>
      </c>
      <c r="T129" s="1">
        <f t="shared" si="31"/>
        <v>-196505.55555555594</v>
      </c>
      <c r="U129" s="1">
        <f t="shared" si="18"/>
        <v>-228.88907407407447</v>
      </c>
      <c r="V129" s="1">
        <f t="shared" si="26"/>
        <v>438408.20431302104</v>
      </c>
      <c r="W129" s="1">
        <f t="shared" si="27"/>
        <v>249937.85730883482</v>
      </c>
    </row>
    <row r="130" spans="1:23" x14ac:dyDescent="0.25">
      <c r="A130" s="3">
        <v>120</v>
      </c>
      <c r="B130" s="1">
        <f t="shared" si="28"/>
        <v>-153424.02900095208</v>
      </c>
      <c r="C130" s="1">
        <f t="shared" si="16"/>
        <v>-158.53816330098383</v>
      </c>
      <c r="D130" s="1">
        <f t="shared" si="19"/>
        <v>439686.89490893402</v>
      </c>
      <c r="E130" s="1">
        <f t="shared" si="20"/>
        <v>198945.34241822324</v>
      </c>
      <c r="G130" s="3">
        <v>120</v>
      </c>
      <c r="H130" s="1">
        <f t="shared" si="29"/>
        <v>-144666.66666666628</v>
      </c>
      <c r="I130" s="1">
        <f t="shared" si="21"/>
        <v>-149.48888888888848</v>
      </c>
      <c r="J130" s="1">
        <f t="shared" si="22"/>
        <v>439686.89490893402</v>
      </c>
      <c r="K130" s="1">
        <f t="shared" si="23"/>
        <v>186569.40346212854</v>
      </c>
      <c r="M130" s="3">
        <v>120</v>
      </c>
      <c r="N130" s="1">
        <f t="shared" si="30"/>
        <v>-198835.43685741496</v>
      </c>
      <c r="O130" s="1">
        <f t="shared" si="17"/>
        <v>-231.29661808599545</v>
      </c>
      <c r="P130" s="1">
        <f t="shared" si="24"/>
        <v>439686.89490893402</v>
      </c>
      <c r="Q130" s="1">
        <f t="shared" si="25"/>
        <v>256030.8773686869</v>
      </c>
      <c r="S130" s="3">
        <v>120</v>
      </c>
      <c r="T130" s="1">
        <f t="shared" si="31"/>
        <v>-196333.33333333372</v>
      </c>
      <c r="U130" s="1">
        <f t="shared" si="18"/>
        <v>-228.71111111111151</v>
      </c>
      <c r="V130" s="1">
        <f t="shared" si="26"/>
        <v>439686.89490893402</v>
      </c>
      <c r="W130" s="1">
        <f t="shared" si="27"/>
        <v>252494.89480980305</v>
      </c>
    </row>
    <row r="131" spans="1:23" x14ac:dyDescent="0.25">
      <c r="A131" s="3">
        <v>121</v>
      </c>
      <c r="B131" s="1">
        <f t="shared" si="28"/>
        <v>-152860.42964889467</v>
      </c>
      <c r="C131" s="1">
        <f t="shared" si="16"/>
        <v>-157.95577730385781</v>
      </c>
      <c r="D131" s="1">
        <f t="shared" si="19"/>
        <v>440969.31501908507</v>
      </c>
      <c r="E131" s="1">
        <f t="shared" si="20"/>
        <v>200883.71940030449</v>
      </c>
      <c r="G131" s="3">
        <v>121</v>
      </c>
      <c r="H131" s="1">
        <f t="shared" si="29"/>
        <v>-144063.8888888885</v>
      </c>
      <c r="I131" s="1">
        <f t="shared" si="21"/>
        <v>-148.8660185185181</v>
      </c>
      <c r="J131" s="1">
        <f t="shared" si="22"/>
        <v>440969.31501908507</v>
      </c>
      <c r="K131" s="1">
        <f t="shared" si="23"/>
        <v>188406.08118602799</v>
      </c>
      <c r="M131" s="3">
        <v>121</v>
      </c>
      <c r="N131" s="1">
        <f t="shared" si="30"/>
        <v>-198674.40847111284</v>
      </c>
      <c r="O131" s="1">
        <f t="shared" si="17"/>
        <v>-231.13022208681659</v>
      </c>
      <c r="P131" s="1">
        <f t="shared" si="24"/>
        <v>440969.31501908507</v>
      </c>
      <c r="Q131" s="1">
        <f t="shared" si="25"/>
        <v>258632.06581561614</v>
      </c>
      <c r="S131" s="3">
        <v>121</v>
      </c>
      <c r="T131" s="1">
        <f t="shared" si="31"/>
        <v>-196161.1111111115</v>
      </c>
      <c r="U131" s="1">
        <f t="shared" si="18"/>
        <v>-228.53314814814854</v>
      </c>
      <c r="V131" s="1">
        <f t="shared" si="26"/>
        <v>440969.31501908507</v>
      </c>
      <c r="W131" s="1">
        <f t="shared" si="27"/>
        <v>255067.02632582322</v>
      </c>
    </row>
    <row r="132" spans="1:23" x14ac:dyDescent="0.25">
      <c r="A132" s="3">
        <v>122</v>
      </c>
      <c r="B132" s="1">
        <f t="shared" si="28"/>
        <v>-152296.24791084015</v>
      </c>
      <c r="C132" s="1">
        <f t="shared" si="16"/>
        <v>-157.37278950786813</v>
      </c>
      <c r="D132" s="1">
        <f t="shared" si="19"/>
        <v>442255.47552122409</v>
      </c>
      <c r="E132" s="1">
        <f t="shared" si="20"/>
        <v>202833.40358144787</v>
      </c>
      <c r="G132" s="3">
        <v>122</v>
      </c>
      <c r="H132" s="1">
        <f t="shared" si="29"/>
        <v>-143461.11111111072</v>
      </c>
      <c r="I132" s="1">
        <f t="shared" si="21"/>
        <v>-148.24314814814775</v>
      </c>
      <c r="J132" s="1">
        <f t="shared" si="22"/>
        <v>442255.47552122409</v>
      </c>
      <c r="K132" s="1">
        <f t="shared" si="23"/>
        <v>190254.09573368722</v>
      </c>
      <c r="M132" s="3">
        <v>122</v>
      </c>
      <c r="N132" s="1">
        <f t="shared" si="30"/>
        <v>-198513.21368881155</v>
      </c>
      <c r="O132" s="1">
        <f t="shared" si="17"/>
        <v>-230.96365414510527</v>
      </c>
      <c r="P132" s="1">
        <f t="shared" si="24"/>
        <v>442255.47552122409</v>
      </c>
      <c r="Q132" s="1">
        <f t="shared" si="25"/>
        <v>261248.42786181913</v>
      </c>
      <c r="S132" s="3">
        <v>122</v>
      </c>
      <c r="T132" s="1">
        <f t="shared" si="31"/>
        <v>-195988.88888888928</v>
      </c>
      <c r="U132" s="1">
        <f t="shared" si="18"/>
        <v>-228.35518518518558</v>
      </c>
      <c r="V132" s="1">
        <f t="shared" si="26"/>
        <v>442255.47552122409</v>
      </c>
      <c r="W132" s="1">
        <f t="shared" si="27"/>
        <v>257654.33990531645</v>
      </c>
    </row>
    <row r="133" spans="1:23" x14ac:dyDescent="0.25">
      <c r="A133" s="3">
        <v>123</v>
      </c>
      <c r="B133" s="1">
        <f t="shared" si="28"/>
        <v>-151731.48318498963</v>
      </c>
      <c r="C133" s="1">
        <f t="shared" si="16"/>
        <v>-156.78919929115594</v>
      </c>
      <c r="D133" s="1">
        <f t="shared" si="19"/>
        <v>443545.38732482766</v>
      </c>
      <c r="E133" s="1">
        <f t="shared" si="20"/>
        <v>204794.4609203146</v>
      </c>
      <c r="G133" s="3">
        <v>123</v>
      </c>
      <c r="H133" s="1">
        <f t="shared" si="29"/>
        <v>-142858.33333333294</v>
      </c>
      <c r="I133" s="1">
        <f t="shared" si="21"/>
        <v>-147.62027777777737</v>
      </c>
      <c r="J133" s="1">
        <f t="shared" si="22"/>
        <v>443545.38732482766</v>
      </c>
      <c r="K133" s="1">
        <f t="shared" si="23"/>
        <v>192113.51323657818</v>
      </c>
      <c r="M133" s="3">
        <v>123</v>
      </c>
      <c r="N133" s="1">
        <f t="shared" si="30"/>
        <v>-198351.85233856854</v>
      </c>
      <c r="O133" s="1">
        <f t="shared" si="17"/>
        <v>-230.79691408318749</v>
      </c>
      <c r="P133" s="1">
        <f t="shared" si="24"/>
        <v>443545.38732482766</v>
      </c>
      <c r="Q133" s="1">
        <f t="shared" si="25"/>
        <v>263880.05201995833</v>
      </c>
      <c r="S133" s="3">
        <v>123</v>
      </c>
      <c r="T133" s="1">
        <f t="shared" si="31"/>
        <v>-195816.66666666706</v>
      </c>
      <c r="U133" s="1">
        <f t="shared" si="18"/>
        <v>-228.17722222222264</v>
      </c>
      <c r="V133" s="1">
        <f t="shared" si="26"/>
        <v>443545.38732482766</v>
      </c>
      <c r="W133" s="1">
        <f t="shared" si="27"/>
        <v>260256.92411031967</v>
      </c>
    </row>
    <row r="134" spans="1:23" x14ac:dyDescent="0.25">
      <c r="A134" s="3">
        <v>124</v>
      </c>
      <c r="B134" s="1">
        <f t="shared" si="28"/>
        <v>-151166.13486892238</v>
      </c>
      <c r="C134" s="1">
        <f t="shared" si="16"/>
        <v>-156.2050060312198</v>
      </c>
      <c r="D134" s="1">
        <f t="shared" si="19"/>
        <v>444839.06137119175</v>
      </c>
      <c r="E134" s="1">
        <f t="shared" si="20"/>
        <v>206766.9577603247</v>
      </c>
      <c r="G134" s="3">
        <v>124</v>
      </c>
      <c r="H134" s="1">
        <f t="shared" si="29"/>
        <v>-142255.55555555515</v>
      </c>
      <c r="I134" s="1">
        <f t="shared" si="21"/>
        <v>-146.997407407407</v>
      </c>
      <c r="J134" s="1">
        <f t="shared" si="22"/>
        <v>444839.06137119175</v>
      </c>
      <c r="K134" s="1">
        <f t="shared" si="23"/>
        <v>193984.4002119397</v>
      </c>
      <c r="M134" s="3">
        <v>124</v>
      </c>
      <c r="N134" s="1">
        <f t="shared" si="30"/>
        <v>-198190.32424826361</v>
      </c>
      <c r="O134" s="1">
        <f t="shared" si="17"/>
        <v>-230.63000172320574</v>
      </c>
      <c r="P134" s="1">
        <f t="shared" si="24"/>
        <v>444839.06137119175</v>
      </c>
      <c r="Q134" s="1">
        <f t="shared" si="25"/>
        <v>266527.02731901995</v>
      </c>
      <c r="S134" s="3">
        <v>124</v>
      </c>
      <c r="T134" s="1">
        <f t="shared" si="31"/>
        <v>-195644.44444444485</v>
      </c>
      <c r="U134" s="1">
        <f t="shared" si="18"/>
        <v>-227.99925925925967</v>
      </c>
      <c r="V134" s="1">
        <f t="shared" si="26"/>
        <v>444839.06137119175</v>
      </c>
      <c r="W134" s="1">
        <f t="shared" si="27"/>
        <v>262874.86801948171</v>
      </c>
    </row>
    <row r="135" spans="1:23" x14ac:dyDescent="0.25">
      <c r="A135" s="3">
        <v>125</v>
      </c>
      <c r="B135" s="1">
        <f t="shared" si="28"/>
        <v>-150600.20235959522</v>
      </c>
      <c r="C135" s="1">
        <f t="shared" si="16"/>
        <v>-155.62020910491506</v>
      </c>
      <c r="D135" s="1">
        <f t="shared" si="19"/>
        <v>446136.50863352441</v>
      </c>
      <c r="E135" s="1">
        <f t="shared" si="20"/>
        <v>208750.96083190155</v>
      </c>
      <c r="G135" s="3">
        <v>125</v>
      </c>
      <c r="H135" s="1">
        <f t="shared" si="29"/>
        <v>-141652.77777777737</v>
      </c>
      <c r="I135" s="1">
        <f t="shared" si="21"/>
        <v>-146.37453703703662</v>
      </c>
      <c r="J135" s="1">
        <f t="shared" si="22"/>
        <v>446136.50863352441</v>
      </c>
      <c r="K135" s="1">
        <f t="shared" si="23"/>
        <v>195866.82356502785</v>
      </c>
      <c r="M135" s="3">
        <v>125</v>
      </c>
      <c r="N135" s="1">
        <f t="shared" si="30"/>
        <v>-198028.62924559871</v>
      </c>
      <c r="O135" s="1">
        <f t="shared" si="17"/>
        <v>-230.46291688711867</v>
      </c>
      <c r="P135" s="1">
        <f t="shared" si="24"/>
        <v>446136.50863352441</v>
      </c>
      <c r="Q135" s="1">
        <f t="shared" si="25"/>
        <v>269189.44330732612</v>
      </c>
      <c r="S135" s="3">
        <v>125</v>
      </c>
      <c r="T135" s="1">
        <f t="shared" si="31"/>
        <v>-195472.22222222263</v>
      </c>
      <c r="U135" s="1">
        <f t="shared" si="18"/>
        <v>-227.82129629629671</v>
      </c>
      <c r="V135" s="1">
        <f t="shared" si="26"/>
        <v>446136.50863352441</v>
      </c>
      <c r="W135" s="1">
        <f t="shared" si="27"/>
        <v>265508.26123107679</v>
      </c>
    </row>
    <row r="136" spans="1:23" x14ac:dyDescent="0.25">
      <c r="A136" s="3">
        <v>126</v>
      </c>
      <c r="B136" s="1">
        <f t="shared" si="28"/>
        <v>-150033.68505334173</v>
      </c>
      <c r="C136" s="1">
        <f t="shared" si="16"/>
        <v>-155.03480788845312</v>
      </c>
      <c r="D136" s="1">
        <f t="shared" si="19"/>
        <v>447437.74011703889</v>
      </c>
      <c r="E136" s="1">
        <f t="shared" si="20"/>
        <v>210746.53725472925</v>
      </c>
      <c r="G136" s="3">
        <v>126</v>
      </c>
      <c r="H136" s="1">
        <f t="shared" si="29"/>
        <v>-141049.99999999959</v>
      </c>
      <c r="I136" s="1">
        <f t="shared" si="21"/>
        <v>-145.75166666666624</v>
      </c>
      <c r="J136" s="1">
        <f t="shared" si="22"/>
        <v>447437.74011703889</v>
      </c>
      <c r="K136" s="1">
        <f t="shared" si="23"/>
        <v>197760.85059137939</v>
      </c>
      <c r="M136" s="3">
        <v>126</v>
      </c>
      <c r="N136" s="1">
        <f t="shared" si="30"/>
        <v>-197866.76715809773</v>
      </c>
      <c r="O136" s="1">
        <f t="shared" si="17"/>
        <v>-230.29565939670098</v>
      </c>
      <c r="P136" s="1">
        <f t="shared" si="24"/>
        <v>447437.74011703889</v>
      </c>
      <c r="Q136" s="1">
        <f t="shared" si="25"/>
        <v>271867.39005556406</v>
      </c>
      <c r="S136" s="3">
        <v>126</v>
      </c>
      <c r="T136" s="1">
        <f t="shared" si="31"/>
        <v>-195300.00000000041</v>
      </c>
      <c r="U136" s="1">
        <f t="shared" si="18"/>
        <v>-227.64333333333374</v>
      </c>
      <c r="V136" s="1">
        <f t="shared" si="26"/>
        <v>447437.74011703889</v>
      </c>
      <c r="W136" s="1">
        <f t="shared" si="27"/>
        <v>268157.19386603584</v>
      </c>
    </row>
    <row r="137" spans="1:23" x14ac:dyDescent="0.25">
      <c r="A137" s="3">
        <v>127</v>
      </c>
      <c r="B137" s="1">
        <f t="shared" si="28"/>
        <v>-149466.58234587178</v>
      </c>
      <c r="C137" s="1">
        <f t="shared" si="16"/>
        <v>-154.44880175740084</v>
      </c>
      <c r="D137" s="1">
        <f t="shared" si="19"/>
        <v>448742.76685904694</v>
      </c>
      <c r="E137" s="1">
        <f t="shared" si="20"/>
        <v>212753.75454002345</v>
      </c>
      <c r="G137" s="3">
        <v>127</v>
      </c>
      <c r="H137" s="1">
        <f t="shared" si="29"/>
        <v>-140447.22222222181</v>
      </c>
      <c r="I137" s="1">
        <f t="shared" si="21"/>
        <v>-145.12879629629586</v>
      </c>
      <c r="J137" s="1">
        <f t="shared" si="22"/>
        <v>448742.76685904694</v>
      </c>
      <c r="K137" s="1">
        <f t="shared" si="23"/>
        <v>199666.54897908837</v>
      </c>
      <c r="M137" s="3">
        <v>127</v>
      </c>
      <c r="N137" s="1">
        <f t="shared" si="30"/>
        <v>-197704.73781310633</v>
      </c>
      <c r="O137" s="1">
        <f t="shared" si="17"/>
        <v>-230.1282290735432</v>
      </c>
      <c r="P137" s="1">
        <f t="shared" si="24"/>
        <v>448742.76685904694</v>
      </c>
      <c r="Q137" s="1">
        <f t="shared" si="25"/>
        <v>274560.95815983339</v>
      </c>
      <c r="S137" s="3">
        <v>127</v>
      </c>
      <c r="T137" s="1">
        <f t="shared" si="31"/>
        <v>-195127.77777777819</v>
      </c>
      <c r="U137" s="1">
        <f t="shared" si="18"/>
        <v>-227.46537037037081</v>
      </c>
      <c r="V137" s="1">
        <f t="shared" si="26"/>
        <v>448742.76685904694</v>
      </c>
      <c r="W137" s="1">
        <f t="shared" si="27"/>
        <v>270821.75657099509</v>
      </c>
    </row>
    <row r="138" spans="1:23" x14ac:dyDescent="0.25">
      <c r="A138" s="3">
        <v>128</v>
      </c>
      <c r="B138" s="1">
        <f t="shared" si="28"/>
        <v>-148898.89363227077</v>
      </c>
      <c r="C138" s="1">
        <f t="shared" ref="C138:C201" si="32">B138*int_a_70/12</f>
        <v>-153.86219008667979</v>
      </c>
      <c r="D138" s="1">
        <f t="shared" si="19"/>
        <v>450051.59992905252</v>
      </c>
      <c r="E138" s="1">
        <f t="shared" si="20"/>
        <v>214772.68059281519</v>
      </c>
      <c r="G138" s="3">
        <v>128</v>
      </c>
      <c r="H138" s="1">
        <f t="shared" si="29"/>
        <v>-139844.44444444403</v>
      </c>
      <c r="I138" s="1">
        <f t="shared" si="21"/>
        <v>-144.50592592592548</v>
      </c>
      <c r="J138" s="1">
        <f t="shared" si="22"/>
        <v>450051.59992905252</v>
      </c>
      <c r="K138" s="1">
        <f t="shared" si="23"/>
        <v>201583.98681109602</v>
      </c>
      <c r="M138" s="3">
        <v>128</v>
      </c>
      <c r="N138" s="1">
        <f t="shared" si="30"/>
        <v>-197542.54103779176</v>
      </c>
      <c r="O138" s="1">
        <f t="shared" ref="O138:O201" si="33">(N138+P$2)*int_a_70/12-P$3</f>
        <v>-229.96062573905149</v>
      </c>
      <c r="P138" s="1">
        <f t="shared" si="24"/>
        <v>450051.59992905252</v>
      </c>
      <c r="Q138" s="1">
        <f t="shared" si="25"/>
        <v>277270.23874471098</v>
      </c>
      <c r="S138" s="3">
        <v>128</v>
      </c>
      <c r="T138" s="1">
        <f t="shared" si="31"/>
        <v>-194955.55555555597</v>
      </c>
      <c r="U138" s="1">
        <f t="shared" ref="U138:U201" si="34">(T138+V$2)*int_l_70/12-V$3</f>
        <v>-227.28740740740784</v>
      </c>
      <c r="V138" s="1">
        <f t="shared" si="26"/>
        <v>450051.59992905252</v>
      </c>
      <c r="W138" s="1">
        <f t="shared" si="27"/>
        <v>273502.04052136291</v>
      </c>
    </row>
    <row r="139" spans="1:23" x14ac:dyDescent="0.25">
      <c r="A139" s="3">
        <v>129</v>
      </c>
      <c r="B139" s="1">
        <f t="shared" si="28"/>
        <v>-148330.61830699907</v>
      </c>
      <c r="C139" s="1">
        <f t="shared" si="32"/>
        <v>-153.2749722505657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216803.38371424822</v>
      </c>
      <c r="G139" s="3">
        <v>129</v>
      </c>
      <c r="H139" s="1">
        <f t="shared" si="29"/>
        <v>-139241.66666666625</v>
      </c>
      <c r="I139" s="1">
        <f t="shared" ref="I139:I202" si="37">H139*int_l_70/12</f>
        <v>-143.8830555555551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203513.23256749409</v>
      </c>
      <c r="M139" s="3">
        <v>129</v>
      </c>
      <c r="N139" s="1">
        <f t="shared" si="30"/>
        <v>-197380.17665914269</v>
      </c>
      <c r="O139" s="1">
        <f t="shared" si="33"/>
        <v>-229.79284921444744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279995.32346633368</v>
      </c>
      <c r="S139" s="3">
        <v>129</v>
      </c>
      <c r="T139" s="1">
        <f t="shared" si="31"/>
        <v>-194783.33333333375</v>
      </c>
      <c r="U139" s="1">
        <f t="shared" si="34"/>
        <v>-227.10944444444488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276198.13742440421</v>
      </c>
    </row>
    <row r="140" spans="1:23" x14ac:dyDescent="0.25">
      <c r="A140" s="3">
        <v>130</v>
      </c>
      <c r="B140" s="1">
        <f t="shared" ref="B140:B203" si="44">B139+C$3+C139</f>
        <v>-147761.75576389124</v>
      </c>
      <c r="C140" s="1">
        <f t="shared" si="32"/>
        <v>-152.6871476226876</v>
      </c>
      <c r="D140" s="1">
        <f t="shared" si="35"/>
        <v>452680.72949259641</v>
      </c>
      <c r="E140" s="1">
        <f t="shared" si="36"/>
        <v>218845.93260388961</v>
      </c>
      <c r="G140" s="3">
        <v>130</v>
      </c>
      <c r="H140" s="1">
        <f t="shared" ref="H140:H203" si="45">H139+I$2/360</f>
        <v>-138638.88888888847</v>
      </c>
      <c r="I140" s="1">
        <f t="shared" si="37"/>
        <v>-143.26018518518475</v>
      </c>
      <c r="J140" s="1">
        <f t="shared" si="38"/>
        <v>452680.72949259641</v>
      </c>
      <c r="K140" s="1">
        <f t="shared" si="39"/>
        <v>205454.35512784153</v>
      </c>
      <c r="M140" s="3">
        <v>130</v>
      </c>
      <c r="N140" s="1">
        <f t="shared" ref="N140:N203" si="46">N139+O$3+(O139+P$3)</f>
        <v>-197217.64450396903</v>
      </c>
      <c r="O140" s="1">
        <f t="shared" si="33"/>
        <v>-229.62489932076801</v>
      </c>
      <c r="P140" s="1">
        <f t="shared" si="40"/>
        <v>452680.72949259641</v>
      </c>
      <c r="Q140" s="1">
        <f t="shared" si="41"/>
        <v>282736.30451549916</v>
      </c>
      <c r="S140" s="3">
        <v>130</v>
      </c>
      <c r="T140" s="1">
        <f t="shared" ref="T140:T203" si="47">T139+U$2/360</f>
        <v>-194611.11111111153</v>
      </c>
      <c r="U140" s="1">
        <f t="shared" si="34"/>
        <v>-226.93148148148191</v>
      </c>
      <c r="V140" s="1">
        <f t="shared" si="42"/>
        <v>452680.72949259641</v>
      </c>
      <c r="W140" s="1">
        <f t="shared" si="43"/>
        <v>278910.13952234283</v>
      </c>
    </row>
    <row r="141" spans="1:23" x14ac:dyDescent="0.25">
      <c r="A141" s="3">
        <v>131</v>
      </c>
      <c r="B141" s="1">
        <f t="shared" si="44"/>
        <v>-147192.30539615554</v>
      </c>
      <c r="C141" s="1">
        <f t="shared" si="32"/>
        <v>-152.09871557602739</v>
      </c>
      <c r="D141" s="1">
        <f t="shared" si="35"/>
        <v>454001.04828694981</v>
      </c>
      <c r="E141" s="1">
        <f t="shared" si="36"/>
        <v>220900.3963620539</v>
      </c>
      <c r="G141" s="3">
        <v>131</v>
      </c>
      <c r="H141" s="1">
        <f t="shared" si="45"/>
        <v>-138036.11111111069</v>
      </c>
      <c r="I141" s="1">
        <f t="shared" si="37"/>
        <v>-142.63731481481437</v>
      </c>
      <c r="J141" s="1">
        <f t="shared" si="38"/>
        <v>454001.04828694981</v>
      </c>
      <c r="K141" s="1">
        <f t="shared" si="39"/>
        <v>207407.42377349467</v>
      </c>
      <c r="M141" s="3">
        <v>131</v>
      </c>
      <c r="N141" s="1">
        <f t="shared" si="46"/>
        <v>-197054.94439890169</v>
      </c>
      <c r="O141" s="1">
        <f t="shared" si="33"/>
        <v>-229.45677587886507</v>
      </c>
      <c r="P141" s="1">
        <f t="shared" si="40"/>
        <v>454001.04828694981</v>
      </c>
      <c r="Q141" s="1">
        <f t="shared" si="41"/>
        <v>285493.2746207848</v>
      </c>
      <c r="S141" s="3">
        <v>131</v>
      </c>
      <c r="T141" s="1">
        <f t="shared" si="47"/>
        <v>-194438.88888888931</v>
      </c>
      <c r="U141" s="1">
        <f t="shared" si="34"/>
        <v>-226.75351851851894</v>
      </c>
      <c r="V141" s="1">
        <f t="shared" si="42"/>
        <v>454001.04828694981</v>
      </c>
      <c r="W141" s="1">
        <f t="shared" si="43"/>
        <v>281638.13959548238</v>
      </c>
    </row>
    <row r="142" spans="1:23" x14ac:dyDescent="0.25">
      <c r="A142" s="3">
        <v>132</v>
      </c>
      <c r="B142" s="1">
        <f t="shared" si="44"/>
        <v>-146622.26659637317</v>
      </c>
      <c r="C142" s="1">
        <f t="shared" si="32"/>
        <v>-151.50967548291894</v>
      </c>
      <c r="D142" s="1">
        <f t="shared" si="35"/>
        <v>455325.2180111201</v>
      </c>
      <c r="E142" s="1">
        <f t="shared" si="36"/>
        <v>222966.84449214084</v>
      </c>
      <c r="G142" s="3">
        <v>132</v>
      </c>
      <c r="H142" s="1">
        <f t="shared" si="45"/>
        <v>-137433.33333333291</v>
      </c>
      <c r="I142" s="1">
        <f t="shared" si="37"/>
        <v>-142.014444444444</v>
      </c>
      <c r="J142" s="1">
        <f t="shared" si="38"/>
        <v>455325.2180111201</v>
      </c>
      <c r="K142" s="1">
        <f t="shared" si="39"/>
        <v>209372.50818995116</v>
      </c>
      <c r="M142" s="3">
        <v>132</v>
      </c>
      <c r="N142" s="1">
        <f t="shared" si="46"/>
        <v>-196892.07617039245</v>
      </c>
      <c r="O142" s="1">
        <f t="shared" si="33"/>
        <v>-229.28847870940552</v>
      </c>
      <c r="P142" s="1">
        <f t="shared" si="40"/>
        <v>455325.2180111201</v>
      </c>
      <c r="Q142" s="1">
        <f t="shared" si="41"/>
        <v>288266.32705168461</v>
      </c>
      <c r="S142" s="3">
        <v>132</v>
      </c>
      <c r="T142" s="1">
        <f t="shared" si="47"/>
        <v>-194266.66666666709</v>
      </c>
      <c r="U142" s="1">
        <f t="shared" si="34"/>
        <v>-226.57555555555598</v>
      </c>
      <c r="V142" s="1">
        <f t="shared" si="42"/>
        <v>455325.2180111201</v>
      </c>
      <c r="W142" s="1">
        <f t="shared" si="43"/>
        <v>284382.23096534488</v>
      </c>
    </row>
    <row r="143" spans="1:23" x14ac:dyDescent="0.25">
      <c r="A143" s="3">
        <v>133</v>
      </c>
      <c r="B143" s="1">
        <f t="shared" si="44"/>
        <v>-146051.6387564977</v>
      </c>
      <c r="C143" s="1">
        <f t="shared" si="32"/>
        <v>-150.92002671504761</v>
      </c>
      <c r="D143" s="1">
        <f t="shared" si="35"/>
        <v>456653.24989698589</v>
      </c>
      <c r="E143" s="1">
        <f t="shared" si="36"/>
        <v>225045.34690298661</v>
      </c>
      <c r="G143" s="3">
        <v>133</v>
      </c>
      <c r="H143" s="1">
        <f t="shared" si="45"/>
        <v>-136830.55555555513</v>
      </c>
      <c r="I143" s="1">
        <f t="shared" si="37"/>
        <v>-141.39157407407362</v>
      </c>
      <c r="J143" s="1">
        <f t="shared" si="38"/>
        <v>456653.24989698589</v>
      </c>
      <c r="K143" s="1">
        <f t="shared" si="39"/>
        <v>211349.67846920734</v>
      </c>
      <c r="M143" s="3">
        <v>133</v>
      </c>
      <c r="N143" s="1">
        <f t="shared" si="46"/>
        <v>-196729.03964471375</v>
      </c>
      <c r="O143" s="1">
        <f t="shared" si="33"/>
        <v>-229.12000763287088</v>
      </c>
      <c r="P143" s="1">
        <f t="shared" si="40"/>
        <v>456653.24989698589</v>
      </c>
      <c r="Q143" s="1">
        <f t="shared" si="41"/>
        <v>291055.55562176468</v>
      </c>
      <c r="S143" s="3">
        <v>133</v>
      </c>
      <c r="T143" s="1">
        <f t="shared" si="47"/>
        <v>-194094.44444444487</v>
      </c>
      <c r="U143" s="1">
        <f t="shared" si="34"/>
        <v>-226.39759259259304</v>
      </c>
      <c r="V143" s="1">
        <f t="shared" si="42"/>
        <v>456653.24989698589</v>
      </c>
      <c r="W143" s="1">
        <f t="shared" si="43"/>
        <v>287142.50749782793</v>
      </c>
    </row>
    <row r="144" spans="1:23" x14ac:dyDescent="0.25">
      <c r="A144" s="3">
        <v>134</v>
      </c>
      <c r="B144" s="1">
        <f t="shared" si="44"/>
        <v>-145480.42126785437</v>
      </c>
      <c r="C144" s="1">
        <f t="shared" si="32"/>
        <v>-150.32976864344951</v>
      </c>
      <c r="D144" s="1">
        <f t="shared" si="35"/>
        <v>457985.15520918544</v>
      </c>
      <c r="E144" s="1">
        <f t="shared" si="36"/>
        <v>227135.97391122897</v>
      </c>
      <c r="G144" s="3">
        <v>134</v>
      </c>
      <c r="H144" s="1">
        <f t="shared" si="45"/>
        <v>-136227.77777777734</v>
      </c>
      <c r="I144" s="1">
        <f t="shared" si="37"/>
        <v>-140.76870370370327</v>
      </c>
      <c r="J144" s="1">
        <f t="shared" si="38"/>
        <v>457985.15520918544</v>
      </c>
      <c r="K144" s="1">
        <f t="shared" si="39"/>
        <v>213339.00511212955</v>
      </c>
      <c r="M144" s="3">
        <v>134</v>
      </c>
      <c r="N144" s="1">
        <f t="shared" si="46"/>
        <v>-196565.83464795852</v>
      </c>
      <c r="O144" s="1">
        <f t="shared" si="33"/>
        <v>-228.95136246955713</v>
      </c>
      <c r="P144" s="1">
        <f t="shared" si="40"/>
        <v>457985.15520918544</v>
      </c>
      <c r="Q144" s="1">
        <f t="shared" si="41"/>
        <v>293861.05469183688</v>
      </c>
      <c r="S144" s="3">
        <v>134</v>
      </c>
      <c r="T144" s="1">
        <f t="shared" si="47"/>
        <v>-193922.22222222266</v>
      </c>
      <c r="U144" s="1">
        <f t="shared" si="34"/>
        <v>-226.21962962963008</v>
      </c>
      <c r="V144" s="1">
        <f t="shared" si="42"/>
        <v>457985.15520918544</v>
      </c>
      <c r="W144" s="1">
        <f t="shared" si="43"/>
        <v>289919.06360638008</v>
      </c>
    </row>
    <row r="145" spans="1:23" x14ac:dyDescent="0.25">
      <c r="A145" s="3">
        <v>135</v>
      </c>
      <c r="B145" s="1">
        <f t="shared" si="44"/>
        <v>-144908.61352113943</v>
      </c>
      <c r="C145" s="1">
        <f t="shared" si="32"/>
        <v>-149.73890063851073</v>
      </c>
      <c r="D145" s="1">
        <f t="shared" si="35"/>
        <v>459320.94524521224</v>
      </c>
      <c r="E145" s="1">
        <f t="shared" si="36"/>
        <v>229238.79624368608</v>
      </c>
      <c r="G145" s="3">
        <v>135</v>
      </c>
      <c r="H145" s="1">
        <f t="shared" si="45"/>
        <v>-135624.99999999956</v>
      </c>
      <c r="I145" s="1">
        <f t="shared" si="37"/>
        <v>-140.14583333333289</v>
      </c>
      <c r="J145" s="1">
        <f t="shared" si="38"/>
        <v>459320.94524521224</v>
      </c>
      <c r="K145" s="1">
        <f t="shared" si="39"/>
        <v>215340.55903083918</v>
      </c>
      <c r="M145" s="3">
        <v>135</v>
      </c>
      <c r="N145" s="1">
        <f t="shared" si="46"/>
        <v>-196402.46100603996</v>
      </c>
      <c r="O145" s="1">
        <f t="shared" si="33"/>
        <v>-228.78254303957462</v>
      </c>
      <c r="P145" s="1">
        <f t="shared" si="40"/>
        <v>459320.94524521224</v>
      </c>
      <c r="Q145" s="1">
        <f t="shared" si="41"/>
        <v>296682.91917315114</v>
      </c>
      <c r="S145" s="3">
        <v>135</v>
      </c>
      <c r="T145" s="1">
        <f t="shared" si="47"/>
        <v>-193750.00000000044</v>
      </c>
      <c r="U145" s="1">
        <f t="shared" si="34"/>
        <v>-226.04166666666711</v>
      </c>
      <c r="V145" s="1">
        <f t="shared" si="42"/>
        <v>459320.94524521224</v>
      </c>
      <c r="W145" s="1">
        <f t="shared" si="43"/>
        <v>292711.99425519502</v>
      </c>
    </row>
    <row r="146" spans="1:23" x14ac:dyDescent="0.25">
      <c r="A146" s="3">
        <v>136</v>
      </c>
      <c r="B146" s="1">
        <f t="shared" si="44"/>
        <v>-144336.21490641954</v>
      </c>
      <c r="C146" s="1">
        <f t="shared" si="32"/>
        <v>-149.14742206996684</v>
      </c>
      <c r="D146" s="1">
        <f t="shared" si="35"/>
        <v>460660.63133551076</v>
      </c>
      <c r="E146" s="1">
        <f t="shared" si="36"/>
        <v>231353.88503974921</v>
      </c>
      <c r="G146" s="3">
        <v>136</v>
      </c>
      <c r="H146" s="1">
        <f t="shared" si="45"/>
        <v>-135022.22222222178</v>
      </c>
      <c r="I146" s="1">
        <f t="shared" si="37"/>
        <v>-139.52296296296251</v>
      </c>
      <c r="J146" s="1">
        <f t="shared" si="38"/>
        <v>460660.63133551076</v>
      </c>
      <c r="K146" s="1">
        <f t="shared" si="39"/>
        <v>217354.41155111167</v>
      </c>
      <c r="M146" s="3">
        <v>136</v>
      </c>
      <c r="N146" s="1">
        <f t="shared" si="46"/>
        <v>-196238.91854469141</v>
      </c>
      <c r="O146" s="1">
        <f t="shared" si="33"/>
        <v>-228.61354916284779</v>
      </c>
      <c r="P146" s="1">
        <f t="shared" si="40"/>
        <v>460660.63133551076</v>
      </c>
      <c r="Q146" s="1">
        <f t="shared" si="41"/>
        <v>299521.24453060643</v>
      </c>
      <c r="S146" s="3">
        <v>136</v>
      </c>
      <c r="T146" s="1">
        <f t="shared" si="47"/>
        <v>-193577.77777777822</v>
      </c>
      <c r="U146" s="1">
        <f t="shared" si="34"/>
        <v>-225.86370370370415</v>
      </c>
      <c r="V146" s="1">
        <f t="shared" si="42"/>
        <v>460660.63133551076</v>
      </c>
      <c r="W146" s="1">
        <f t="shared" si="43"/>
        <v>295521.39496242441</v>
      </c>
    </row>
    <row r="147" spans="1:23" x14ac:dyDescent="0.25">
      <c r="A147" s="3">
        <v>137</v>
      </c>
      <c r="B147" s="1">
        <f t="shared" si="44"/>
        <v>-143763.22481313112</v>
      </c>
      <c r="C147" s="1">
        <f t="shared" si="32"/>
        <v>-148.55533230690216</v>
      </c>
      <c r="D147" s="1">
        <f t="shared" si="35"/>
        <v>462004.22484357265</v>
      </c>
      <c r="E147" s="1">
        <f t="shared" si="36"/>
        <v>233481.31185378935</v>
      </c>
      <c r="G147" s="3">
        <v>137</v>
      </c>
      <c r="H147" s="1">
        <f t="shared" si="45"/>
        <v>-134419.444444444</v>
      </c>
      <c r="I147" s="1">
        <f t="shared" si="37"/>
        <v>-138.90009259259213</v>
      </c>
      <c r="J147" s="1">
        <f t="shared" si="38"/>
        <v>462004.22484357265</v>
      </c>
      <c r="K147" s="1">
        <f t="shared" si="39"/>
        <v>219380.63441478947</v>
      </c>
      <c r="M147" s="3">
        <v>137</v>
      </c>
      <c r="N147" s="1">
        <f t="shared" si="46"/>
        <v>-196075.20708946613</v>
      </c>
      <c r="O147" s="1">
        <f t="shared" si="33"/>
        <v>-228.44438065911498</v>
      </c>
      <c r="P147" s="1">
        <f t="shared" si="40"/>
        <v>462004.22484357265</v>
      </c>
      <c r="Q147" s="1">
        <f t="shared" si="41"/>
        <v>302376.12678598019</v>
      </c>
      <c r="S147" s="3">
        <v>137</v>
      </c>
      <c r="T147" s="1">
        <f t="shared" si="47"/>
        <v>-193405.555555556</v>
      </c>
      <c r="U147" s="1">
        <f t="shared" si="34"/>
        <v>-225.68574074074121</v>
      </c>
      <c r="V147" s="1">
        <f t="shared" si="42"/>
        <v>462004.22484357265</v>
      </c>
      <c r="W147" s="1">
        <f t="shared" si="43"/>
        <v>298347.36180340889</v>
      </c>
    </row>
    <row r="148" spans="1:23" x14ac:dyDescent="0.25">
      <c r="A148" s="3">
        <v>138</v>
      </c>
      <c r="B148" s="1">
        <f t="shared" si="44"/>
        <v>-143189.64263007962</v>
      </c>
      <c r="C148" s="1">
        <f t="shared" si="32"/>
        <v>-147.96263071774894</v>
      </c>
      <c r="D148" s="1">
        <f t="shared" si="35"/>
        <v>463351.73716603307</v>
      </c>
      <c r="E148" s="1">
        <f t="shared" si="36"/>
        <v>235621.14865757807</v>
      </c>
      <c r="G148" s="3">
        <v>138</v>
      </c>
      <c r="H148" s="1">
        <f t="shared" si="45"/>
        <v>-133816.66666666622</v>
      </c>
      <c r="I148" s="1">
        <f t="shared" si="37"/>
        <v>-138.27722222222175</v>
      </c>
      <c r="J148" s="1">
        <f t="shared" si="38"/>
        <v>463351.73716603307</v>
      </c>
      <c r="K148" s="1">
        <f t="shared" si="39"/>
        <v>221419.2997822091</v>
      </c>
      <c r="M148" s="3">
        <v>138</v>
      </c>
      <c r="N148" s="1">
        <f t="shared" si="46"/>
        <v>-195911.32646573713</v>
      </c>
      <c r="O148" s="1">
        <f t="shared" si="33"/>
        <v>-228.27503734792836</v>
      </c>
      <c r="P148" s="1">
        <f t="shared" si="40"/>
        <v>463351.73716603307</v>
      </c>
      <c r="Q148" s="1">
        <f t="shared" si="41"/>
        <v>305247.66252117697</v>
      </c>
      <c r="S148" s="3">
        <v>138</v>
      </c>
      <c r="T148" s="1">
        <f t="shared" si="47"/>
        <v>-193233.33333333378</v>
      </c>
      <c r="U148" s="1">
        <f t="shared" si="34"/>
        <v>-225.50777777777824</v>
      </c>
      <c r="V148" s="1">
        <f t="shared" si="42"/>
        <v>463351.73716603307</v>
      </c>
      <c r="W148" s="1">
        <f t="shared" si="43"/>
        <v>301189.99141392874</v>
      </c>
    </row>
    <row r="149" spans="1:23" x14ac:dyDescent="0.25">
      <c r="A149" s="3">
        <v>139</v>
      </c>
      <c r="B149" s="1">
        <f t="shared" si="44"/>
        <v>-142615.46774543897</v>
      </c>
      <c r="C149" s="1">
        <f t="shared" si="32"/>
        <v>-147.36931667028693</v>
      </c>
      <c r="D149" s="1">
        <f t="shared" si="35"/>
        <v>464703.17973276734</v>
      </c>
      <c r="E149" s="1">
        <f t="shared" si="36"/>
        <v>237773.46784272222</v>
      </c>
      <c r="G149" s="3">
        <v>139</v>
      </c>
      <c r="H149" s="1">
        <f t="shared" si="45"/>
        <v>-133213.88888888844</v>
      </c>
      <c r="I149" s="1">
        <f t="shared" si="37"/>
        <v>-137.65435185185137</v>
      </c>
      <c r="J149" s="1">
        <f t="shared" si="38"/>
        <v>464703.17973276734</v>
      </c>
      <c r="K149" s="1">
        <f t="shared" si="39"/>
        <v>223470.48023464237</v>
      </c>
      <c r="M149" s="3">
        <v>139</v>
      </c>
      <c r="N149" s="1">
        <f t="shared" si="46"/>
        <v>-195747.27649869694</v>
      </c>
      <c r="O149" s="1">
        <f t="shared" si="33"/>
        <v>-228.10551904865349</v>
      </c>
      <c r="P149" s="1">
        <f t="shared" si="40"/>
        <v>464703.17973276734</v>
      </c>
      <c r="Q149" s="1">
        <f t="shared" si="41"/>
        <v>308135.94888149574</v>
      </c>
      <c r="S149" s="3">
        <v>139</v>
      </c>
      <c r="T149" s="1">
        <f t="shared" si="47"/>
        <v>-193061.11111111156</v>
      </c>
      <c r="U149" s="1">
        <f t="shared" si="34"/>
        <v>-225.32981481481528</v>
      </c>
      <c r="V149" s="1">
        <f t="shared" si="42"/>
        <v>464703.17973276734</v>
      </c>
      <c r="W149" s="1">
        <f t="shared" si="43"/>
        <v>304049.38099347294</v>
      </c>
    </row>
    <row r="150" spans="1:23" x14ac:dyDescent="0.25">
      <c r="A150" s="3">
        <v>140</v>
      </c>
      <c r="B150" s="1">
        <f t="shared" si="44"/>
        <v>-142040.69954675087</v>
      </c>
      <c r="C150" s="1">
        <f t="shared" si="32"/>
        <v>-146.77538953164256</v>
      </c>
      <c r="D150" s="1">
        <f t="shared" si="35"/>
        <v>466058.5640069879</v>
      </c>
      <c r="E150" s="1">
        <f t="shared" si="36"/>
        <v>239938.34222311305</v>
      </c>
      <c r="G150" s="3">
        <v>140</v>
      </c>
      <c r="H150" s="1">
        <f t="shared" si="45"/>
        <v>-132611.11111111066</v>
      </c>
      <c r="I150" s="1">
        <f t="shared" si="37"/>
        <v>-137.03148148148099</v>
      </c>
      <c r="J150" s="1">
        <f t="shared" si="38"/>
        <v>466058.5640069879</v>
      </c>
      <c r="K150" s="1">
        <f t="shared" si="39"/>
        <v>225534.24877675186</v>
      </c>
      <c r="M150" s="3">
        <v>140</v>
      </c>
      <c r="N150" s="1">
        <f t="shared" si="46"/>
        <v>-195583.05701335749</v>
      </c>
      <c r="O150" s="1">
        <f t="shared" si="33"/>
        <v>-227.93582558046941</v>
      </c>
      <c r="P150" s="1">
        <f t="shared" si="40"/>
        <v>466058.5640069879</v>
      </c>
      <c r="Q150" s="1">
        <f t="shared" si="41"/>
        <v>311041.08357891638</v>
      </c>
      <c r="S150" s="3">
        <v>140</v>
      </c>
      <c r="T150" s="1">
        <f t="shared" si="47"/>
        <v>-192888.88888888934</v>
      </c>
      <c r="U150" s="1">
        <f t="shared" si="34"/>
        <v>-225.15185185185231</v>
      </c>
      <c r="V150" s="1">
        <f t="shared" si="42"/>
        <v>466058.5640069879</v>
      </c>
      <c r="W150" s="1">
        <f t="shared" si="43"/>
        <v>306925.62830852746</v>
      </c>
    </row>
    <row r="151" spans="1:23" x14ac:dyDescent="0.25">
      <c r="A151" s="3">
        <v>141</v>
      </c>
      <c r="B151" s="1">
        <f t="shared" si="44"/>
        <v>-141465.33742092413</v>
      </c>
      <c r="C151" s="1">
        <f t="shared" si="32"/>
        <v>-146.18084866828826</v>
      </c>
      <c r="D151" s="1">
        <f t="shared" si="35"/>
        <v>467417.9014853416</v>
      </c>
      <c r="E151" s="1">
        <f t="shared" si="36"/>
        <v>242115.84503738949</v>
      </c>
      <c r="G151" s="3">
        <v>141</v>
      </c>
      <c r="H151" s="1">
        <f t="shared" si="45"/>
        <v>-132008.33333333288</v>
      </c>
      <c r="I151" s="1">
        <f t="shared" si="37"/>
        <v>-136.40861111111062</v>
      </c>
      <c r="J151" s="1">
        <f t="shared" si="38"/>
        <v>467417.9014853416</v>
      </c>
      <c r="K151" s="1">
        <f t="shared" si="39"/>
        <v>227610.67883906068</v>
      </c>
      <c r="M151" s="3">
        <v>141</v>
      </c>
      <c r="N151" s="1">
        <f t="shared" si="46"/>
        <v>-195418.66783454985</v>
      </c>
      <c r="O151" s="1">
        <f t="shared" si="33"/>
        <v>-227.76595676236818</v>
      </c>
      <c r="P151" s="1">
        <f t="shared" si="40"/>
        <v>467417.9014853416</v>
      </c>
      <c r="Q151" s="1">
        <f t="shared" si="41"/>
        <v>313963.16489540529</v>
      </c>
      <c r="S151" s="3">
        <v>141</v>
      </c>
      <c r="T151" s="1">
        <f t="shared" si="47"/>
        <v>-192716.66666666712</v>
      </c>
      <c r="U151" s="1">
        <f t="shared" si="34"/>
        <v>-224.97388888888935</v>
      </c>
      <c r="V151" s="1">
        <f t="shared" si="42"/>
        <v>467417.9014853416</v>
      </c>
      <c r="W151" s="1">
        <f t="shared" si="43"/>
        <v>309818.83169588272</v>
      </c>
    </row>
    <row r="152" spans="1:23" x14ac:dyDescent="0.25">
      <c r="A152" s="3">
        <v>142</v>
      </c>
      <c r="B152" s="1">
        <f t="shared" si="44"/>
        <v>-140889.38075423404</v>
      </c>
      <c r="C152" s="1">
        <f t="shared" si="32"/>
        <v>-145.58569344604183</v>
      </c>
      <c r="D152" s="1">
        <f t="shared" si="35"/>
        <v>468781.20369800722</v>
      </c>
      <c r="E152" s="1">
        <f t="shared" si="36"/>
        <v>244306.04995141586</v>
      </c>
      <c r="G152" s="3">
        <v>142</v>
      </c>
      <c r="H152" s="1">
        <f t="shared" si="45"/>
        <v>-131405.5555555551</v>
      </c>
      <c r="I152" s="1">
        <f t="shared" si="37"/>
        <v>-135.78574074074027</v>
      </c>
      <c r="J152" s="1">
        <f t="shared" si="38"/>
        <v>468781.20369800722</v>
      </c>
      <c r="K152" s="1">
        <f t="shared" si="39"/>
        <v>229699.84428043669</v>
      </c>
      <c r="M152" s="3">
        <v>142</v>
      </c>
      <c r="N152" s="1">
        <f t="shared" si="46"/>
        <v>-195254.1087869241</v>
      </c>
      <c r="O152" s="1">
        <f t="shared" si="33"/>
        <v>-227.59591241315491</v>
      </c>
      <c r="P152" s="1">
        <f t="shared" si="40"/>
        <v>468781.20369800722</v>
      </c>
      <c r="Q152" s="1">
        <f t="shared" si="41"/>
        <v>316902.29168624041</v>
      </c>
      <c r="S152" s="3">
        <v>142</v>
      </c>
      <c r="T152" s="1">
        <f t="shared" si="47"/>
        <v>-192544.4444444449</v>
      </c>
      <c r="U152" s="1">
        <f t="shared" si="34"/>
        <v>-224.79592592592638</v>
      </c>
      <c r="V152" s="1">
        <f t="shared" si="42"/>
        <v>468781.20369800722</v>
      </c>
      <c r="W152" s="1">
        <f t="shared" si="43"/>
        <v>312729.09006596048</v>
      </c>
    </row>
    <row r="153" spans="1:23" x14ac:dyDescent="0.25">
      <c r="A153" s="3">
        <v>143</v>
      </c>
      <c r="B153" s="1">
        <f t="shared" si="44"/>
        <v>-140312.82893232169</v>
      </c>
      <c r="C153" s="1">
        <f t="shared" si="32"/>
        <v>-144.98992323006573</v>
      </c>
      <c r="D153" s="1">
        <f t="shared" si="35"/>
        <v>470148.48220879305</v>
      </c>
      <c r="E153" s="1">
        <f t="shared" si="36"/>
        <v>246509.03106077405</v>
      </c>
      <c r="G153" s="3">
        <v>143</v>
      </c>
      <c r="H153" s="1">
        <f t="shared" si="45"/>
        <v>-130802.77777777732</v>
      </c>
      <c r="I153" s="1">
        <f t="shared" si="37"/>
        <v>-135.16287037036989</v>
      </c>
      <c r="J153" s="1">
        <f t="shared" si="38"/>
        <v>470148.48220879305</v>
      </c>
      <c r="K153" s="1">
        <f t="shared" si="39"/>
        <v>231801.81939059109</v>
      </c>
      <c r="M153" s="3">
        <v>143</v>
      </c>
      <c r="N153" s="1">
        <f t="shared" si="46"/>
        <v>-195089.37969494914</v>
      </c>
      <c r="O153" s="1">
        <f t="shared" si="33"/>
        <v>-227.42569235144742</v>
      </c>
      <c r="P153" s="1">
        <f t="shared" si="40"/>
        <v>470148.48220879305</v>
      </c>
      <c r="Q153" s="1">
        <f t="shared" si="41"/>
        <v>319858.56338335539</v>
      </c>
      <c r="S153" s="3">
        <v>143</v>
      </c>
      <c r="T153" s="1">
        <f t="shared" si="47"/>
        <v>-192372.22222222268</v>
      </c>
      <c r="U153" s="1">
        <f t="shared" si="34"/>
        <v>-224.61796296296345</v>
      </c>
      <c r="V153" s="1">
        <f t="shared" si="42"/>
        <v>470148.48220879305</v>
      </c>
      <c r="W153" s="1">
        <f t="shared" si="43"/>
        <v>315656.50290616008</v>
      </c>
    </row>
    <row r="154" spans="1:23" x14ac:dyDescent="0.25">
      <c r="A154" s="3">
        <v>144</v>
      </c>
      <c r="B154" s="1">
        <f t="shared" si="44"/>
        <v>-139735.68134019335</v>
      </c>
      <c r="C154" s="1">
        <f t="shared" si="32"/>
        <v>-144.39353738486645</v>
      </c>
      <c r="D154" s="1">
        <f t="shared" si="35"/>
        <v>471519.74861523538</v>
      </c>
      <c r="E154" s="1">
        <f t="shared" si="36"/>
        <v>248724.86289327018</v>
      </c>
      <c r="G154" s="3">
        <v>144</v>
      </c>
      <c r="H154" s="1">
        <f t="shared" si="45"/>
        <v>-130199.99999999953</v>
      </c>
      <c r="I154" s="1">
        <f t="shared" si="37"/>
        <v>-134.53999999999951</v>
      </c>
      <c r="J154" s="1">
        <f t="shared" si="38"/>
        <v>471519.74861523538</v>
      </c>
      <c r="K154" s="1">
        <f t="shared" si="39"/>
        <v>233916.67889259176</v>
      </c>
      <c r="M154" s="3">
        <v>144</v>
      </c>
      <c r="N154" s="1">
        <f t="shared" si="46"/>
        <v>-194924.48038291247</v>
      </c>
      <c r="O154" s="1">
        <f t="shared" si="33"/>
        <v>-227.25529639567623</v>
      </c>
      <c r="P154" s="1">
        <f t="shared" si="40"/>
        <v>471519.74861523538</v>
      </c>
      <c r="Q154" s="1">
        <f t="shared" si="41"/>
        <v>322832.0799987035</v>
      </c>
      <c r="S154" s="3">
        <v>144</v>
      </c>
      <c r="T154" s="1">
        <f t="shared" si="47"/>
        <v>-192200.00000000047</v>
      </c>
      <c r="U154" s="1">
        <f t="shared" si="34"/>
        <v>-224.44000000000048</v>
      </c>
      <c r="V154" s="1">
        <f t="shared" si="42"/>
        <v>471519.74861523538</v>
      </c>
      <c r="W154" s="1">
        <f t="shared" si="43"/>
        <v>318601.17028422374</v>
      </c>
    </row>
    <row r="155" spans="1:23" x14ac:dyDescent="0.25">
      <c r="A155" s="3">
        <v>145</v>
      </c>
      <c r="B155" s="1">
        <f t="shared" si="44"/>
        <v>-139157.93736221982</v>
      </c>
      <c r="C155" s="1">
        <f t="shared" si="32"/>
        <v>-143.7965352742938</v>
      </c>
      <c r="D155" s="1">
        <f t="shared" si="35"/>
        <v>472895.01454869646</v>
      </c>
      <c r="E155" s="1">
        <f t="shared" si="36"/>
        <v>250953.62041145586</v>
      </c>
      <c r="G155" s="3">
        <v>145</v>
      </c>
      <c r="H155" s="1">
        <f t="shared" si="45"/>
        <v>-129597.22222222175</v>
      </c>
      <c r="I155" s="1">
        <f t="shared" si="37"/>
        <v>-133.91712962962916</v>
      </c>
      <c r="J155" s="1">
        <f t="shared" si="38"/>
        <v>472895.01454869646</v>
      </c>
      <c r="K155" s="1">
        <f t="shared" si="39"/>
        <v>236044.49794539114</v>
      </c>
      <c r="M155" s="3">
        <v>145</v>
      </c>
      <c r="N155" s="1">
        <f t="shared" si="46"/>
        <v>-194759.41067492004</v>
      </c>
      <c r="O155" s="1">
        <f t="shared" si="33"/>
        <v>-227.08472436408405</v>
      </c>
      <c r="P155" s="1">
        <f t="shared" si="40"/>
        <v>472895.01454869646</v>
      </c>
      <c r="Q155" s="1">
        <f t="shared" si="41"/>
        <v>325822.94212764117</v>
      </c>
      <c r="S155" s="3">
        <v>145</v>
      </c>
      <c r="T155" s="1">
        <f t="shared" si="47"/>
        <v>-192027.77777777825</v>
      </c>
      <c r="U155" s="1">
        <f t="shared" si="34"/>
        <v>-224.26203703703752</v>
      </c>
      <c r="V155" s="1">
        <f t="shared" si="42"/>
        <v>472895.01454869646</v>
      </c>
      <c r="W155" s="1">
        <f t="shared" si="43"/>
        <v>321563.19285162241</v>
      </c>
    </row>
    <row r="156" spans="1:23" x14ac:dyDescent="0.25">
      <c r="A156" s="3">
        <v>146</v>
      </c>
      <c r="B156" s="1">
        <f t="shared" si="44"/>
        <v>-138579.59638213573</v>
      </c>
      <c r="C156" s="1">
        <f t="shared" si="32"/>
        <v>-143.19891626154023</v>
      </c>
      <c r="D156" s="1">
        <f t="shared" si="35"/>
        <v>474274.29167446349</v>
      </c>
      <c r="E156" s="1">
        <f t="shared" si="36"/>
        <v>253195.3790151643</v>
      </c>
      <c r="G156" s="3">
        <v>146</v>
      </c>
      <c r="H156" s="1">
        <f t="shared" si="45"/>
        <v>-128994.44444444397</v>
      </c>
      <c r="I156" s="1">
        <f t="shared" si="37"/>
        <v>-133.29425925925878</v>
      </c>
      <c r="J156" s="1">
        <f t="shared" si="38"/>
        <v>474274.29167446349</v>
      </c>
      <c r="K156" s="1">
        <f t="shared" si="39"/>
        <v>238185.35214636891</v>
      </c>
      <c r="M156" s="3">
        <v>146</v>
      </c>
      <c r="N156" s="1">
        <f t="shared" si="46"/>
        <v>-194594.17039489601</v>
      </c>
      <c r="O156" s="1">
        <f t="shared" si="33"/>
        <v>-226.91397607472587</v>
      </c>
      <c r="P156" s="1">
        <f t="shared" si="40"/>
        <v>474274.29167446349</v>
      </c>
      <c r="Q156" s="1">
        <f t="shared" si="41"/>
        <v>328831.250952331</v>
      </c>
      <c r="S156" s="3">
        <v>146</v>
      </c>
      <c r="T156" s="1">
        <f t="shared" si="47"/>
        <v>-191855.55555555603</v>
      </c>
      <c r="U156" s="1">
        <f t="shared" si="34"/>
        <v>-224.08407407407455</v>
      </c>
      <c r="V156" s="1">
        <f t="shared" si="42"/>
        <v>474274.29167446349</v>
      </c>
      <c r="W156" s="1">
        <f t="shared" si="43"/>
        <v>324542.67184696061</v>
      </c>
    </row>
    <row r="157" spans="1:23" x14ac:dyDescent="0.25">
      <c r="A157" s="3">
        <v>147</v>
      </c>
      <c r="B157" s="1">
        <f t="shared" si="44"/>
        <v>-138000.65778303889</v>
      </c>
      <c r="C157" s="1">
        <f t="shared" si="32"/>
        <v>-142.60067970914017</v>
      </c>
      <c r="D157" s="1">
        <f t="shared" si="35"/>
        <v>475657.59169184737</v>
      </c>
      <c r="E157" s="1">
        <f t="shared" si="36"/>
        <v>255450.21454406105</v>
      </c>
      <c r="G157" s="3">
        <v>147</v>
      </c>
      <c r="H157" s="1">
        <f t="shared" si="45"/>
        <v>-128391.66666666619</v>
      </c>
      <c r="I157" s="1">
        <f t="shared" si="37"/>
        <v>-132.6713888888884</v>
      </c>
      <c r="J157" s="1">
        <f t="shared" si="38"/>
        <v>475657.59169184737</v>
      </c>
      <c r="K157" s="1">
        <f t="shared" si="39"/>
        <v>240339.31753388941</v>
      </c>
      <c r="M157" s="3">
        <v>147</v>
      </c>
      <c r="N157" s="1">
        <f t="shared" si="46"/>
        <v>-194428.75936658261</v>
      </c>
      <c r="O157" s="1">
        <f t="shared" si="33"/>
        <v>-226.7430513454687</v>
      </c>
      <c r="P157" s="1">
        <f t="shared" si="40"/>
        <v>475657.59169184737</v>
      </c>
      <c r="Q157" s="1">
        <f t="shared" si="41"/>
        <v>331857.10824516485</v>
      </c>
      <c r="S157" s="3">
        <v>147</v>
      </c>
      <c r="T157" s="1">
        <f t="shared" si="47"/>
        <v>-191683.33333333381</v>
      </c>
      <c r="U157" s="1">
        <f t="shared" si="34"/>
        <v>-223.90611111111161</v>
      </c>
      <c r="V157" s="1">
        <f t="shared" si="42"/>
        <v>475657.59169184737</v>
      </c>
      <c r="W157" s="1">
        <f t="shared" si="43"/>
        <v>327539.7090994012</v>
      </c>
    </row>
    <row r="158" spans="1:23" x14ac:dyDescent="0.25">
      <c r="A158" s="3">
        <v>148</v>
      </c>
      <c r="B158" s="1">
        <f t="shared" si="44"/>
        <v>-137421.12094738963</v>
      </c>
      <c r="C158" s="1">
        <f t="shared" si="32"/>
        <v>-142.00182497896927</v>
      </c>
      <c r="D158" s="1">
        <f t="shared" si="35"/>
        <v>477044.92633428192</v>
      </c>
      <c r="E158" s="1">
        <f t="shared" si="36"/>
        <v>257718.20328020968</v>
      </c>
      <c r="G158" s="3">
        <v>148</v>
      </c>
      <c r="H158" s="1">
        <f t="shared" si="45"/>
        <v>-127788.88888888841</v>
      </c>
      <c r="I158" s="1">
        <f t="shared" si="37"/>
        <v>-132.04851851851802</v>
      </c>
      <c r="J158" s="1">
        <f t="shared" si="38"/>
        <v>477044.92633428192</v>
      </c>
      <c r="K158" s="1">
        <f t="shared" si="39"/>
        <v>242506.47058987414</v>
      </c>
      <c r="M158" s="3">
        <v>148</v>
      </c>
      <c r="N158" s="1">
        <f t="shared" si="46"/>
        <v>-194263.17741353996</v>
      </c>
      <c r="O158" s="1">
        <f t="shared" si="33"/>
        <v>-226.5719499939913</v>
      </c>
      <c r="P158" s="1">
        <f t="shared" si="40"/>
        <v>477044.92633428192</v>
      </c>
      <c r="Q158" s="1">
        <f t="shared" si="41"/>
        <v>334900.61637220689</v>
      </c>
      <c r="S158" s="3">
        <v>148</v>
      </c>
      <c r="T158" s="1">
        <f t="shared" si="47"/>
        <v>-191511.11111111159</v>
      </c>
      <c r="U158" s="1">
        <f t="shared" si="34"/>
        <v>-223.72814814814865</v>
      </c>
      <c r="V158" s="1">
        <f t="shared" si="42"/>
        <v>477044.92633428192</v>
      </c>
      <c r="W158" s="1">
        <f t="shared" si="43"/>
        <v>330554.40703211061</v>
      </c>
    </row>
    <row r="159" spans="1:23" x14ac:dyDescent="0.25">
      <c r="A159" s="3">
        <v>149</v>
      </c>
      <c r="B159" s="1">
        <f t="shared" si="44"/>
        <v>-136840.98525701021</v>
      </c>
      <c r="C159" s="1">
        <f t="shared" si="32"/>
        <v>-141.40235143224388</v>
      </c>
      <c r="D159" s="1">
        <f t="shared" si="35"/>
        <v>478436.30736942356</v>
      </c>
      <c r="E159" s="1">
        <f t="shared" si="36"/>
        <v>259999.42195065253</v>
      </c>
      <c r="G159" s="3">
        <v>149</v>
      </c>
      <c r="H159" s="1">
        <f t="shared" si="45"/>
        <v>-127186.11111111063</v>
      </c>
      <c r="I159" s="1">
        <f t="shared" si="37"/>
        <v>-131.42564814814764</v>
      </c>
      <c r="J159" s="1">
        <f t="shared" si="38"/>
        <v>478436.30736942356</v>
      </c>
      <c r="K159" s="1">
        <f t="shared" si="39"/>
        <v>244686.88824238916</v>
      </c>
      <c r="M159" s="3">
        <v>149</v>
      </c>
      <c r="N159" s="1">
        <f t="shared" si="46"/>
        <v>-194097.42435914584</v>
      </c>
      <c r="O159" s="1">
        <f t="shared" si="33"/>
        <v>-226.40067183778405</v>
      </c>
      <c r="P159" s="1">
        <f t="shared" si="40"/>
        <v>478436.30736942356</v>
      </c>
      <c r="Q159" s="1">
        <f t="shared" si="41"/>
        <v>337961.87829665665</v>
      </c>
      <c r="S159" s="3">
        <v>149</v>
      </c>
      <c r="T159" s="1">
        <f t="shared" si="47"/>
        <v>-191338.88888888937</v>
      </c>
      <c r="U159" s="1">
        <f t="shared" si="34"/>
        <v>-223.55018518518568</v>
      </c>
      <c r="V159" s="1">
        <f t="shared" si="42"/>
        <v>478436.30736942356</v>
      </c>
      <c r="W159" s="1">
        <f t="shared" si="43"/>
        <v>333586.86866572389</v>
      </c>
    </row>
    <row r="160" spans="1:23" x14ac:dyDescent="0.25">
      <c r="A160" s="3">
        <v>150</v>
      </c>
      <c r="B160" s="1">
        <f t="shared" si="44"/>
        <v>-136260.25009308406</v>
      </c>
      <c r="C160" s="1">
        <f t="shared" si="32"/>
        <v>-140.80225842952021</v>
      </c>
      <c r="D160" s="1">
        <f t="shared" si="35"/>
        <v>479831.74659925106</v>
      </c>
      <c r="E160" s="1">
        <f t="shared" si="36"/>
        <v>262293.94773000624</v>
      </c>
      <c r="G160" s="3">
        <v>150</v>
      </c>
      <c r="H160" s="1">
        <f t="shared" si="45"/>
        <v>-126583.33333333285</v>
      </c>
      <c r="I160" s="1">
        <f t="shared" si="37"/>
        <v>-130.80277777777727</v>
      </c>
      <c r="J160" s="1">
        <f t="shared" si="38"/>
        <v>479831.74659925106</v>
      </c>
      <c r="K160" s="1">
        <f t="shared" si="39"/>
        <v>246880.64786824756</v>
      </c>
      <c r="M160" s="3">
        <v>150</v>
      </c>
      <c r="N160" s="1">
        <f t="shared" si="46"/>
        <v>-193931.50002659552</v>
      </c>
      <c r="O160" s="1">
        <f t="shared" si="33"/>
        <v>-226.2292166941487</v>
      </c>
      <c r="P160" s="1">
        <f t="shared" si="40"/>
        <v>479831.74659925106</v>
      </c>
      <c r="Q160" s="1">
        <f t="shared" si="41"/>
        <v>341040.99758233235</v>
      </c>
      <c r="S160" s="3">
        <v>150</v>
      </c>
      <c r="T160" s="1">
        <f t="shared" si="47"/>
        <v>-191166.66666666715</v>
      </c>
      <c r="U160" s="1">
        <f t="shared" si="34"/>
        <v>-223.37222222222272</v>
      </c>
      <c r="V160" s="1">
        <f t="shared" si="42"/>
        <v>479831.74659925106</v>
      </c>
      <c r="W160" s="1">
        <f t="shared" si="43"/>
        <v>336637.19762182952</v>
      </c>
    </row>
    <row r="161" spans="1:23" x14ac:dyDescent="0.25">
      <c r="A161" s="3">
        <v>151</v>
      </c>
      <c r="B161" s="1">
        <f t="shared" si="44"/>
        <v>-135678.91483615519</v>
      </c>
      <c r="C161" s="1">
        <f t="shared" si="32"/>
        <v>-140.20154533069368</v>
      </c>
      <c r="D161" s="1">
        <f t="shared" si="35"/>
        <v>481231.25586016552</v>
      </c>
      <c r="E161" s="1">
        <f t="shared" si="36"/>
        <v>264601.85824307287</v>
      </c>
      <c r="G161" s="3">
        <v>151</v>
      </c>
      <c r="H161" s="1">
        <f t="shared" si="45"/>
        <v>-125980.55555555507</v>
      </c>
      <c r="I161" s="1">
        <f t="shared" si="37"/>
        <v>-130.17990740740689</v>
      </c>
      <c r="J161" s="1">
        <f t="shared" si="38"/>
        <v>481231.25586016552</v>
      </c>
      <c r="K161" s="1">
        <f t="shared" si="39"/>
        <v>249087.82729562715</v>
      </c>
      <c r="M161" s="3">
        <v>151</v>
      </c>
      <c r="N161" s="1">
        <f t="shared" si="46"/>
        <v>-193765.40423890157</v>
      </c>
      <c r="O161" s="1">
        <f t="shared" si="33"/>
        <v>-226.05758438019828</v>
      </c>
      <c r="P161" s="1">
        <f t="shared" si="40"/>
        <v>481231.25586016552</v>
      </c>
      <c r="Q161" s="1">
        <f t="shared" si="41"/>
        <v>344138.07839717454</v>
      </c>
      <c r="S161" s="3">
        <v>151</v>
      </c>
      <c r="T161" s="1">
        <f t="shared" si="47"/>
        <v>-190994.44444444493</v>
      </c>
      <c r="U161" s="1">
        <f t="shared" si="34"/>
        <v>-223.19425925925975</v>
      </c>
      <c r="V161" s="1">
        <f t="shared" si="42"/>
        <v>481231.25586016552</v>
      </c>
      <c r="W161" s="1">
        <f t="shared" si="43"/>
        <v>339705.49812647537</v>
      </c>
    </row>
    <row r="162" spans="1:23" x14ac:dyDescent="0.25">
      <c r="A162" s="3">
        <v>152</v>
      </c>
      <c r="B162" s="1">
        <f t="shared" si="44"/>
        <v>-135096.97886612749</v>
      </c>
      <c r="C162" s="1">
        <f t="shared" si="32"/>
        <v>-139.6002114949984</v>
      </c>
      <c r="D162" s="1">
        <f t="shared" si="35"/>
        <v>482634.84702309099</v>
      </c>
      <c r="E162" s="1">
        <f t="shared" si="36"/>
        <v>266923.23156746576</v>
      </c>
      <c r="G162" s="3">
        <v>152</v>
      </c>
      <c r="H162" s="1">
        <f t="shared" si="45"/>
        <v>-125377.77777777729</v>
      </c>
      <c r="I162" s="1">
        <f t="shared" si="37"/>
        <v>-129.55703703703651</v>
      </c>
      <c r="J162" s="1">
        <f t="shared" si="38"/>
        <v>482634.84702309099</v>
      </c>
      <c r="K162" s="1">
        <f t="shared" si="39"/>
        <v>251308.50480670351</v>
      </c>
      <c r="M162" s="3">
        <v>152</v>
      </c>
      <c r="N162" s="1">
        <f t="shared" si="46"/>
        <v>-193599.13681889366</v>
      </c>
      <c r="O162" s="1">
        <f t="shared" si="33"/>
        <v>-225.88577471285677</v>
      </c>
      <c r="P162" s="1">
        <f t="shared" si="40"/>
        <v>482634.84702309099</v>
      </c>
      <c r="Q162" s="1">
        <f t="shared" si="41"/>
        <v>347253.22551676998</v>
      </c>
      <c r="S162" s="3">
        <v>152</v>
      </c>
      <c r="T162" s="1">
        <f t="shared" si="47"/>
        <v>-190822.22222222271</v>
      </c>
      <c r="U162" s="1">
        <f t="shared" si="34"/>
        <v>-223.01629629629679</v>
      </c>
      <c r="V162" s="1">
        <f t="shared" si="42"/>
        <v>482634.84702309099</v>
      </c>
      <c r="W162" s="1">
        <f t="shared" si="43"/>
        <v>342791.87501369457</v>
      </c>
    </row>
    <row r="163" spans="1:23" x14ac:dyDescent="0.25">
      <c r="A163" s="3">
        <v>153</v>
      </c>
      <c r="B163" s="1">
        <f t="shared" si="44"/>
        <v>-134514.44156226411</v>
      </c>
      <c r="C163" s="1">
        <f t="shared" si="32"/>
        <v>-138.99825628100623</v>
      </c>
      <c r="D163" s="1">
        <f t="shared" si="35"/>
        <v>484042.53199357499</v>
      </c>
      <c r="E163" s="1">
        <f t="shared" si="36"/>
        <v>269258.14623625093</v>
      </c>
      <c r="G163" s="3">
        <v>153</v>
      </c>
      <c r="H163" s="1">
        <f t="shared" si="45"/>
        <v>-124774.99999999951</v>
      </c>
      <c r="I163" s="1">
        <f t="shared" si="37"/>
        <v>-128.93416666666616</v>
      </c>
      <c r="J163" s="1">
        <f t="shared" si="38"/>
        <v>484042.53199357499</v>
      </c>
      <c r="K163" s="1">
        <f t="shared" si="39"/>
        <v>253542.75914029818</v>
      </c>
      <c r="M163" s="3">
        <v>153</v>
      </c>
      <c r="N163" s="1">
        <f t="shared" si="46"/>
        <v>-193432.69758921841</v>
      </c>
      <c r="O163" s="1">
        <f t="shared" si="33"/>
        <v>-225.71378750885901</v>
      </c>
      <c r="P163" s="1">
        <f t="shared" si="40"/>
        <v>484042.53199357499</v>
      </c>
      <c r="Q163" s="1">
        <f t="shared" si="41"/>
        <v>350386.54432789638</v>
      </c>
      <c r="S163" s="3">
        <v>153</v>
      </c>
      <c r="T163" s="1">
        <f t="shared" si="47"/>
        <v>-190650.00000000049</v>
      </c>
      <c r="U163" s="1">
        <f t="shared" si="34"/>
        <v>-222.83833333333385</v>
      </c>
      <c r="V163" s="1">
        <f t="shared" si="42"/>
        <v>484042.53199357499</v>
      </c>
      <c r="W163" s="1">
        <f t="shared" si="43"/>
        <v>345896.43372905225</v>
      </c>
    </row>
    <row r="164" spans="1:23" x14ac:dyDescent="0.25">
      <c r="A164" s="3">
        <v>154</v>
      </c>
      <c r="B164" s="1">
        <f t="shared" si="44"/>
        <v>-133931.30230318673</v>
      </c>
      <c r="C164" s="1">
        <f t="shared" si="32"/>
        <v>-138.39567904662627</v>
      </c>
      <c r="D164" s="1">
        <f t="shared" si="35"/>
        <v>485454.32271188957</v>
      </c>
      <c r="E164" s="1">
        <f t="shared" si="36"/>
        <v>271606.68124060403</v>
      </c>
      <c r="G164" s="3">
        <v>154</v>
      </c>
      <c r="H164" s="1">
        <f t="shared" si="45"/>
        <v>-124172.22222222172</v>
      </c>
      <c r="I164" s="1">
        <f t="shared" si="37"/>
        <v>-128.31129629629578</v>
      </c>
      <c r="J164" s="1">
        <f t="shared" si="38"/>
        <v>485454.32271188957</v>
      </c>
      <c r="K164" s="1">
        <f t="shared" si="39"/>
        <v>255790.6694945425</v>
      </c>
      <c r="M164" s="3">
        <v>154</v>
      </c>
      <c r="N164" s="1">
        <f t="shared" si="46"/>
        <v>-193266.08637233917</v>
      </c>
      <c r="O164" s="1">
        <f t="shared" si="33"/>
        <v>-225.54162258475048</v>
      </c>
      <c r="P164" s="1">
        <f t="shared" si="40"/>
        <v>485454.32271188957</v>
      </c>
      <c r="Q164" s="1">
        <f t="shared" si="41"/>
        <v>353538.14083208767</v>
      </c>
      <c r="S164" s="3">
        <v>154</v>
      </c>
      <c r="T164" s="1">
        <f t="shared" si="47"/>
        <v>-190477.77777777828</v>
      </c>
      <c r="U164" s="1">
        <f t="shared" si="34"/>
        <v>-222.66037037037088</v>
      </c>
      <c r="V164" s="1">
        <f t="shared" si="42"/>
        <v>485454.32271188957</v>
      </c>
      <c r="W164" s="1">
        <f t="shared" si="43"/>
        <v>349019.28033321246</v>
      </c>
    </row>
    <row r="165" spans="1:23" x14ac:dyDescent="0.25">
      <c r="A165" s="3">
        <v>155</v>
      </c>
      <c r="B165" s="1">
        <f t="shared" si="44"/>
        <v>-133347.56046687497</v>
      </c>
      <c r="C165" s="1">
        <f t="shared" si="32"/>
        <v>-137.79247914910414</v>
      </c>
      <c r="D165" s="1">
        <f t="shared" si="35"/>
        <v>486870.23115313257</v>
      </c>
      <c r="E165" s="1">
        <f t="shared" si="36"/>
        <v>273968.91603248252</v>
      </c>
      <c r="G165" s="3">
        <v>155</v>
      </c>
      <c r="H165" s="1">
        <f t="shared" si="45"/>
        <v>-123569.44444444394</v>
      </c>
      <c r="I165" s="1">
        <f t="shared" si="37"/>
        <v>-127.6884259259254</v>
      </c>
      <c r="J165" s="1">
        <f t="shared" si="38"/>
        <v>486870.23115313257</v>
      </c>
      <c r="K165" s="1">
        <f t="shared" si="39"/>
        <v>258052.31552955694</v>
      </c>
      <c r="M165" s="3">
        <v>155</v>
      </c>
      <c r="N165" s="1">
        <f t="shared" si="46"/>
        <v>-193099.3029905358</v>
      </c>
      <c r="O165" s="1">
        <f t="shared" si="33"/>
        <v>-225.36927975688698</v>
      </c>
      <c r="P165" s="1">
        <f t="shared" si="40"/>
        <v>486870.23115313257</v>
      </c>
      <c r="Q165" s="1">
        <f t="shared" si="41"/>
        <v>356708.12164922006</v>
      </c>
      <c r="S165" s="3">
        <v>155</v>
      </c>
      <c r="T165" s="1">
        <f t="shared" si="47"/>
        <v>-190305.55555555606</v>
      </c>
      <c r="U165" s="1">
        <f t="shared" si="34"/>
        <v>-222.48240740740792</v>
      </c>
      <c r="V165" s="1">
        <f t="shared" si="42"/>
        <v>486870.23115313257</v>
      </c>
      <c r="W165" s="1">
        <f t="shared" si="43"/>
        <v>352160.52150552656</v>
      </c>
    </row>
    <row r="166" spans="1:23" x14ac:dyDescent="0.25">
      <c r="A166" s="3">
        <v>156</v>
      </c>
      <c r="B166" s="1">
        <f t="shared" si="44"/>
        <v>-132763.21543066567</v>
      </c>
      <c r="C166" s="1">
        <f t="shared" si="32"/>
        <v>-137.1886559450212</v>
      </c>
      <c r="D166" s="1">
        <f t="shared" si="35"/>
        <v>488290.26932732924</v>
      </c>
      <c r="E166" s="1">
        <f t="shared" si="36"/>
        <v>276344.93052731361</v>
      </c>
      <c r="G166" s="3">
        <v>156</v>
      </c>
      <c r="H166" s="1">
        <f t="shared" si="45"/>
        <v>-122966.66666666616</v>
      </c>
      <c r="I166" s="1">
        <f t="shared" si="37"/>
        <v>-127.06555555555502</v>
      </c>
      <c r="J166" s="1">
        <f t="shared" si="38"/>
        <v>488290.26932732924</v>
      </c>
      <c r="K166" s="1">
        <f t="shared" si="39"/>
        <v>260327.77737014604</v>
      </c>
      <c r="M166" s="3">
        <v>156</v>
      </c>
      <c r="N166" s="1">
        <f t="shared" si="46"/>
        <v>-192932.34726590457</v>
      </c>
      <c r="O166" s="1">
        <f t="shared" si="33"/>
        <v>-225.1967588414347</v>
      </c>
      <c r="P166" s="1">
        <f t="shared" si="40"/>
        <v>488290.26932732924</v>
      </c>
      <c r="Q166" s="1">
        <f t="shared" si="41"/>
        <v>359896.59402111906</v>
      </c>
      <c r="S166" s="3">
        <v>156</v>
      </c>
      <c r="T166" s="1">
        <f t="shared" si="47"/>
        <v>-190133.33333333384</v>
      </c>
      <c r="U166" s="1">
        <f t="shared" si="34"/>
        <v>-222.30444444444495</v>
      </c>
      <c r="V166" s="1">
        <f t="shared" si="42"/>
        <v>488290.26932732924</v>
      </c>
      <c r="W166" s="1">
        <f t="shared" si="43"/>
        <v>355320.26454764215</v>
      </c>
    </row>
    <row r="167" spans="1:23" x14ac:dyDescent="0.25">
      <c r="A167" s="3">
        <v>157</v>
      </c>
      <c r="B167" s="1">
        <f t="shared" si="44"/>
        <v>-132178.26657125229</v>
      </c>
      <c r="C167" s="1">
        <f t="shared" si="32"/>
        <v>-136.58420879029401</v>
      </c>
      <c r="D167" s="1">
        <f t="shared" si="35"/>
        <v>489714.44927953393</v>
      </c>
      <c r="E167" s="1">
        <f t="shared" si="36"/>
        <v>278734.8051066979</v>
      </c>
      <c r="G167" s="3">
        <v>157</v>
      </c>
      <c r="H167" s="1">
        <f t="shared" si="45"/>
        <v>-122363.88888888838</v>
      </c>
      <c r="I167" s="1">
        <f t="shared" si="37"/>
        <v>-126.44268518518466</v>
      </c>
      <c r="J167" s="1">
        <f t="shared" si="38"/>
        <v>489714.44927953393</v>
      </c>
      <c r="K167" s="1">
        <f t="shared" si="39"/>
        <v>262617.13560850901</v>
      </c>
      <c r="M167" s="3">
        <v>157</v>
      </c>
      <c r="N167" s="1">
        <f t="shared" si="46"/>
        <v>-192765.21902035788</v>
      </c>
      <c r="O167" s="1">
        <f t="shared" si="33"/>
        <v>-225.02405965436981</v>
      </c>
      <c r="P167" s="1">
        <f t="shared" si="40"/>
        <v>489714.44927953393</v>
      </c>
      <c r="Q167" s="1">
        <f t="shared" si="41"/>
        <v>363103.6658151875</v>
      </c>
      <c r="S167" s="3">
        <v>157</v>
      </c>
      <c r="T167" s="1">
        <f t="shared" si="47"/>
        <v>-189961.11111111162</v>
      </c>
      <c r="U167" s="1">
        <f t="shared" si="34"/>
        <v>-222.12648148148202</v>
      </c>
      <c r="V167" s="1">
        <f t="shared" si="42"/>
        <v>489714.44927953393</v>
      </c>
      <c r="W167" s="1">
        <f t="shared" si="43"/>
        <v>358498.61738713301</v>
      </c>
    </row>
    <row r="168" spans="1:23" x14ac:dyDescent="0.25">
      <c r="A168" s="3">
        <v>158</v>
      </c>
      <c r="B168" s="1">
        <f t="shared" si="44"/>
        <v>-131592.71326468419</v>
      </c>
      <c r="C168" s="1">
        <f t="shared" si="32"/>
        <v>-135.97913704017367</v>
      </c>
      <c r="D168" s="1">
        <f t="shared" si="35"/>
        <v>491142.78308993258</v>
      </c>
      <c r="E168" s="1">
        <f t="shared" si="36"/>
        <v>281138.62062112859</v>
      </c>
      <c r="G168" s="3">
        <v>158</v>
      </c>
      <c r="H168" s="1">
        <f t="shared" si="45"/>
        <v>-121761.1111111106</v>
      </c>
      <c r="I168" s="1">
        <f t="shared" si="37"/>
        <v>-125.81981481481428</v>
      </c>
      <c r="J168" s="1">
        <f t="shared" si="38"/>
        <v>491142.78308993258</v>
      </c>
      <c r="K168" s="1">
        <f t="shared" si="39"/>
        <v>264920.47130696604</v>
      </c>
      <c r="M168" s="3">
        <v>158</v>
      </c>
      <c r="N168" s="1">
        <f t="shared" si="46"/>
        <v>-192597.91807562413</v>
      </c>
      <c r="O168" s="1">
        <f t="shared" si="33"/>
        <v>-224.85118201147827</v>
      </c>
      <c r="P168" s="1">
        <f t="shared" si="40"/>
        <v>491142.78308993258</v>
      </c>
      <c r="Q168" s="1">
        <f t="shared" si="41"/>
        <v>366329.44552805467</v>
      </c>
      <c r="S168" s="3">
        <v>158</v>
      </c>
      <c r="T168" s="1">
        <f t="shared" si="47"/>
        <v>-189788.8888888894</v>
      </c>
      <c r="U168" s="1">
        <f t="shared" si="34"/>
        <v>-221.94851851851905</v>
      </c>
      <c r="V168" s="1">
        <f t="shared" si="42"/>
        <v>491142.78308993258</v>
      </c>
      <c r="W168" s="1">
        <f t="shared" si="43"/>
        <v>361695.68858115049</v>
      </c>
    </row>
    <row r="169" spans="1:23" x14ac:dyDescent="0.25">
      <c r="A169" s="3">
        <v>159</v>
      </c>
      <c r="B169" s="1">
        <f t="shared" si="44"/>
        <v>-131006.55488636596</v>
      </c>
      <c r="C169" s="1">
        <f t="shared" si="32"/>
        <v>-135.37344004924481</v>
      </c>
      <c r="D169" s="1">
        <f t="shared" si="35"/>
        <v>492575.2828739449</v>
      </c>
      <c r="E169" s="1">
        <f t="shared" si="36"/>
        <v>283556.45839272678</v>
      </c>
      <c r="G169" s="3">
        <v>159</v>
      </c>
      <c r="H169" s="1">
        <f t="shared" si="45"/>
        <v>-121158.33333333282</v>
      </c>
      <c r="I169" s="1">
        <f t="shared" si="37"/>
        <v>-125.1969444444439</v>
      </c>
      <c r="J169" s="1">
        <f t="shared" si="38"/>
        <v>492575.2828739449</v>
      </c>
      <c r="K169" s="1">
        <f t="shared" si="39"/>
        <v>267237.86600070115</v>
      </c>
      <c r="M169" s="3">
        <v>159</v>
      </c>
      <c r="N169" s="1">
        <f t="shared" si="46"/>
        <v>-192430.44425324749</v>
      </c>
      <c r="O169" s="1">
        <f t="shared" si="33"/>
        <v>-224.67812572835575</v>
      </c>
      <c r="P169" s="1">
        <f t="shared" si="40"/>
        <v>492575.2828739449</v>
      </c>
      <c r="Q169" s="1">
        <f t="shared" si="41"/>
        <v>369574.04228924686</v>
      </c>
      <c r="S169" s="3">
        <v>159</v>
      </c>
      <c r="T169" s="1">
        <f t="shared" si="47"/>
        <v>-189616.66666666718</v>
      </c>
      <c r="U169" s="1">
        <f t="shared" si="34"/>
        <v>-221.77055555555609</v>
      </c>
      <c r="V169" s="1">
        <f t="shared" si="42"/>
        <v>492575.2828739449</v>
      </c>
      <c r="W169" s="1">
        <f t="shared" si="43"/>
        <v>364911.58732009609</v>
      </c>
    </row>
    <row r="170" spans="1:23" x14ac:dyDescent="0.25">
      <c r="A170" s="3">
        <v>160</v>
      </c>
      <c r="B170" s="1">
        <f t="shared" si="44"/>
        <v>-130419.7908110568</v>
      </c>
      <c r="C170" s="1">
        <f t="shared" si="32"/>
        <v>-134.76711717142535</v>
      </c>
      <c r="D170" s="1">
        <f t="shared" si="35"/>
        <v>494011.96078232722</v>
      </c>
      <c r="E170" s="1">
        <f t="shared" si="36"/>
        <v>285988.40021799266</v>
      </c>
      <c r="G170" s="3">
        <v>160</v>
      </c>
      <c r="H170" s="1">
        <f t="shared" si="45"/>
        <v>-120555.55555555504</v>
      </c>
      <c r="I170" s="1">
        <f t="shared" si="37"/>
        <v>-124.57407407407352</v>
      </c>
      <c r="J170" s="1">
        <f t="shared" si="38"/>
        <v>494011.96078232722</v>
      </c>
      <c r="K170" s="1">
        <f t="shared" si="39"/>
        <v>269569.40170052007</v>
      </c>
      <c r="M170" s="3">
        <v>160</v>
      </c>
      <c r="N170" s="1">
        <f t="shared" si="46"/>
        <v>-192262.79737458774</v>
      </c>
      <c r="O170" s="1">
        <f t="shared" si="33"/>
        <v>-224.50489062040734</v>
      </c>
      <c r="P170" s="1">
        <f t="shared" si="40"/>
        <v>494011.96078232722</v>
      </c>
      <c r="Q170" s="1">
        <f t="shared" si="41"/>
        <v>372837.56586487935</v>
      </c>
      <c r="S170" s="3">
        <v>160</v>
      </c>
      <c r="T170" s="1">
        <f t="shared" si="47"/>
        <v>-189444.44444444496</v>
      </c>
      <c r="U170" s="1">
        <f t="shared" si="34"/>
        <v>-221.59259259259312</v>
      </c>
      <c r="V170" s="1">
        <f t="shared" si="42"/>
        <v>494011.96078232722</v>
      </c>
      <c r="W170" s="1">
        <f t="shared" si="43"/>
        <v>368146.42343131517</v>
      </c>
    </row>
    <row r="171" spans="1:23" x14ac:dyDescent="0.25">
      <c r="A171" s="3">
        <v>161</v>
      </c>
      <c r="B171" s="1">
        <f t="shared" si="44"/>
        <v>-129832.42041286982</v>
      </c>
      <c r="C171" s="1">
        <f t="shared" si="32"/>
        <v>-134.16016775996547</v>
      </c>
      <c r="D171" s="1">
        <f t="shared" si="35"/>
        <v>495452.82900127571</v>
      </c>
      <c r="E171" s="1">
        <f t="shared" si="36"/>
        <v>288434.52837057255</v>
      </c>
      <c r="G171" s="3">
        <v>161</v>
      </c>
      <c r="H171" s="1">
        <f t="shared" si="45"/>
        <v>-119952.77777777726</v>
      </c>
      <c r="I171" s="1">
        <f t="shared" si="37"/>
        <v>-123.95120370370317</v>
      </c>
      <c r="J171" s="1">
        <f t="shared" si="38"/>
        <v>495452.82900127571</v>
      </c>
      <c r="K171" s="1">
        <f t="shared" si="39"/>
        <v>271915.16089562501</v>
      </c>
      <c r="M171" s="3">
        <v>161</v>
      </c>
      <c r="N171" s="1">
        <f t="shared" si="46"/>
        <v>-192094.97726082004</v>
      </c>
      <c r="O171" s="1">
        <f t="shared" si="33"/>
        <v>-224.33147650284738</v>
      </c>
      <c r="P171" s="1">
        <f t="shared" si="40"/>
        <v>495452.82900127571</v>
      </c>
      <c r="Q171" s="1">
        <f t="shared" si="41"/>
        <v>376120.12666136969</v>
      </c>
      <c r="S171" s="3">
        <v>161</v>
      </c>
      <c r="T171" s="1">
        <f t="shared" si="47"/>
        <v>-189272.22222222274</v>
      </c>
      <c r="U171" s="1">
        <f t="shared" si="34"/>
        <v>-221.41462962963016</v>
      </c>
      <c r="V171" s="1">
        <f t="shared" si="42"/>
        <v>495452.82900127571</v>
      </c>
      <c r="W171" s="1">
        <f t="shared" si="43"/>
        <v>371400.30738281261</v>
      </c>
    </row>
    <row r="172" spans="1:23" x14ac:dyDescent="0.25">
      <c r="A172" s="3">
        <v>162</v>
      </c>
      <c r="B172" s="1">
        <f t="shared" si="44"/>
        <v>-129244.44306527138</v>
      </c>
      <c r="C172" s="1">
        <f t="shared" si="32"/>
        <v>-133.5525911674471</v>
      </c>
      <c r="D172" s="1">
        <f t="shared" si="35"/>
        <v>496897.89975252945</v>
      </c>
      <c r="E172" s="1">
        <f t="shared" si="36"/>
        <v>290894.92560404248</v>
      </c>
      <c r="G172" s="3">
        <v>162</v>
      </c>
      <c r="H172" s="1">
        <f t="shared" si="45"/>
        <v>-119349.99999999948</v>
      </c>
      <c r="I172" s="1">
        <f t="shared" si="37"/>
        <v>-123.32833333333279</v>
      </c>
      <c r="J172" s="1">
        <f t="shared" si="38"/>
        <v>496897.89975252945</v>
      </c>
      <c r="K172" s="1">
        <f t="shared" si="39"/>
        <v>274275.22655640508</v>
      </c>
      <c r="M172" s="3">
        <v>162</v>
      </c>
      <c r="N172" s="1">
        <f t="shared" si="46"/>
        <v>-191926.98373293478</v>
      </c>
      <c r="O172" s="1">
        <f t="shared" si="33"/>
        <v>-224.15788319069927</v>
      </c>
      <c r="P172" s="1">
        <f t="shared" si="40"/>
        <v>496897.89975252945</v>
      </c>
      <c r="Q172" s="1">
        <f t="shared" si="41"/>
        <v>379421.83572917292</v>
      </c>
      <c r="S172" s="3">
        <v>162</v>
      </c>
      <c r="T172" s="1">
        <f t="shared" si="47"/>
        <v>-189100.00000000052</v>
      </c>
      <c r="U172" s="1">
        <f t="shared" si="34"/>
        <v>-221.23666666666719</v>
      </c>
      <c r="V172" s="1">
        <f t="shared" si="42"/>
        <v>496897.89975252945</v>
      </c>
      <c r="W172" s="1">
        <f t="shared" si="43"/>
        <v>374673.35028699005</v>
      </c>
    </row>
    <row r="173" spans="1:23" x14ac:dyDescent="0.25">
      <c r="A173" s="3">
        <v>163</v>
      </c>
      <c r="B173" s="1">
        <f t="shared" si="44"/>
        <v>-128655.85814108042</v>
      </c>
      <c r="C173" s="1">
        <f t="shared" si="32"/>
        <v>-132.94438674578308</v>
      </c>
      <c r="D173" s="1">
        <f t="shared" si="35"/>
        <v>498347.18529347435</v>
      </c>
      <c r="E173" s="1">
        <f t="shared" si="36"/>
        <v>293369.67515470769</v>
      </c>
      <c r="G173" s="3">
        <v>163</v>
      </c>
      <c r="H173" s="1">
        <f t="shared" si="45"/>
        <v>-118747.2222222217</v>
      </c>
      <c r="I173" s="1">
        <f t="shared" si="37"/>
        <v>-122.70546296296241</v>
      </c>
      <c r="J173" s="1">
        <f t="shared" si="38"/>
        <v>498347.18529347435</v>
      </c>
      <c r="K173" s="1">
        <f t="shared" si="39"/>
        <v>276649.68213724339</v>
      </c>
      <c r="M173" s="3">
        <v>163</v>
      </c>
      <c r="N173" s="1">
        <f t="shared" si="46"/>
        <v>-191758.81661173736</v>
      </c>
      <c r="O173" s="1">
        <f t="shared" si="33"/>
        <v>-223.98411049879527</v>
      </c>
      <c r="P173" s="1">
        <f t="shared" si="40"/>
        <v>498347.18529347435</v>
      </c>
      <c r="Q173" s="1">
        <f t="shared" si="41"/>
        <v>382742.80476653832</v>
      </c>
      <c r="S173" s="3">
        <v>163</v>
      </c>
      <c r="T173" s="1">
        <f t="shared" si="47"/>
        <v>-188927.7777777783</v>
      </c>
      <c r="U173" s="1">
        <f t="shared" si="34"/>
        <v>-221.05870370370425</v>
      </c>
      <c r="V173" s="1">
        <f t="shared" si="42"/>
        <v>498347.18529347435</v>
      </c>
      <c r="W173" s="1">
        <f t="shared" si="43"/>
        <v>377965.66390440491</v>
      </c>
    </row>
    <row r="174" spans="1:23" x14ac:dyDescent="0.25">
      <c r="A174" s="3">
        <v>164</v>
      </c>
      <c r="B174" s="1">
        <f t="shared" si="44"/>
        <v>-128066.6650124678</v>
      </c>
      <c r="C174" s="1">
        <f t="shared" si="32"/>
        <v>-132.33555384621673</v>
      </c>
      <c r="D174" s="1">
        <f t="shared" si="35"/>
        <v>499800.69791724702</v>
      </c>
      <c r="E174" s="1">
        <f t="shared" si="36"/>
        <v>295858.8607444184</v>
      </c>
      <c r="G174" s="3">
        <v>164</v>
      </c>
      <c r="H174" s="1">
        <f t="shared" si="45"/>
        <v>-118144.44444444391</v>
      </c>
      <c r="I174" s="1">
        <f t="shared" si="37"/>
        <v>-122.08259259259204</v>
      </c>
      <c r="J174" s="1">
        <f t="shared" si="38"/>
        <v>499800.69791724702</v>
      </c>
      <c r="K174" s="1">
        <f t="shared" si="39"/>
        <v>279038.6115793403</v>
      </c>
      <c r="M174" s="3">
        <v>164</v>
      </c>
      <c r="N174" s="1">
        <f t="shared" si="46"/>
        <v>-191590.47571784805</v>
      </c>
      <c r="O174" s="1">
        <f t="shared" si="33"/>
        <v>-223.81015824177632</v>
      </c>
      <c r="P174" s="1">
        <f t="shared" si="40"/>
        <v>499800.69791724702</v>
      </c>
      <c r="Q174" s="1">
        <f t="shared" si="41"/>
        <v>386083.14612328837</v>
      </c>
      <c r="S174" s="3">
        <v>164</v>
      </c>
      <c r="T174" s="1">
        <f t="shared" si="47"/>
        <v>-188755.55555555609</v>
      </c>
      <c r="U174" s="1">
        <f t="shared" si="34"/>
        <v>-220.88074074074129</v>
      </c>
      <c r="V174" s="1">
        <f t="shared" si="42"/>
        <v>499800.69791724702</v>
      </c>
      <c r="W174" s="1">
        <f t="shared" si="43"/>
        <v>381277.36064755096</v>
      </c>
    </row>
    <row r="175" spans="1:23" x14ac:dyDescent="0.25">
      <c r="A175" s="3">
        <v>165</v>
      </c>
      <c r="B175" s="1">
        <f t="shared" si="44"/>
        <v>-127476.86305095561</v>
      </c>
      <c r="C175" s="1">
        <f t="shared" si="32"/>
        <v>-131.7260918193208</v>
      </c>
      <c r="D175" s="1">
        <f t="shared" si="35"/>
        <v>501258.449952839</v>
      </c>
      <c r="E175" s="1">
        <f t="shared" si="36"/>
        <v>298362.56658340245</v>
      </c>
      <c r="G175" s="3">
        <v>165</v>
      </c>
      <c r="H175" s="1">
        <f t="shared" si="45"/>
        <v>-117541.66666666613</v>
      </c>
      <c r="I175" s="1">
        <f t="shared" si="37"/>
        <v>-121.45972222222167</v>
      </c>
      <c r="J175" s="1">
        <f t="shared" si="38"/>
        <v>501258.449952839</v>
      </c>
      <c r="K175" s="1">
        <f t="shared" si="39"/>
        <v>281442.09931355313</v>
      </c>
      <c r="M175" s="3">
        <v>165</v>
      </c>
      <c r="N175" s="1">
        <f t="shared" si="46"/>
        <v>-191421.96087170171</v>
      </c>
      <c r="O175" s="1">
        <f t="shared" si="33"/>
        <v>-223.63602623409176</v>
      </c>
      <c r="P175" s="1">
        <f t="shared" si="40"/>
        <v>501258.449952839</v>
      </c>
      <c r="Q175" s="1">
        <f t="shared" si="41"/>
        <v>389442.97280461947</v>
      </c>
      <c r="S175" s="3">
        <v>165</v>
      </c>
      <c r="T175" s="1">
        <f t="shared" si="47"/>
        <v>-188583.33333333387</v>
      </c>
      <c r="U175" s="1">
        <f t="shared" si="34"/>
        <v>-220.70277777777832</v>
      </c>
      <c r="V175" s="1">
        <f t="shared" si="42"/>
        <v>501258.449952839</v>
      </c>
      <c r="W175" s="1">
        <f t="shared" si="43"/>
        <v>384608.55358466163</v>
      </c>
    </row>
    <row r="176" spans="1:23" x14ac:dyDescent="0.25">
      <c r="A176" s="3">
        <v>166</v>
      </c>
      <c r="B176" s="1">
        <f t="shared" si="44"/>
        <v>-126886.45162741652</v>
      </c>
      <c r="C176" s="1">
        <f t="shared" si="32"/>
        <v>-131.11600001499707</v>
      </c>
      <c r="D176" s="1">
        <f t="shared" si="35"/>
        <v>502720.45376520144</v>
      </c>
      <c r="E176" s="1">
        <f t="shared" si="36"/>
        <v>300880.87737311394</v>
      </c>
      <c r="G176" s="3">
        <v>166</v>
      </c>
      <c r="H176" s="1">
        <f t="shared" si="45"/>
        <v>-116938.88888888835</v>
      </c>
      <c r="I176" s="1">
        <f t="shared" si="37"/>
        <v>-120.83685185185129</v>
      </c>
      <c r="J176" s="1">
        <f t="shared" si="38"/>
        <v>502720.45376520144</v>
      </c>
      <c r="K176" s="1">
        <f t="shared" si="39"/>
        <v>283860.23026325263</v>
      </c>
      <c r="M176" s="3">
        <v>166</v>
      </c>
      <c r="N176" s="1">
        <f t="shared" si="46"/>
        <v>-191253.2718935477</v>
      </c>
      <c r="O176" s="1">
        <f t="shared" si="33"/>
        <v>-223.46171428999929</v>
      </c>
      <c r="P176" s="1">
        <f t="shared" si="40"/>
        <v>502720.45376520144</v>
      </c>
      <c r="Q176" s="1">
        <f t="shared" si="41"/>
        <v>392822.39847492496</v>
      </c>
      <c r="S176" s="3">
        <v>166</v>
      </c>
      <c r="T176" s="1">
        <f t="shared" si="47"/>
        <v>-188411.11111111165</v>
      </c>
      <c r="U176" s="1">
        <f t="shared" si="34"/>
        <v>-220.52481481481536</v>
      </c>
      <c r="V176" s="1">
        <f t="shared" si="42"/>
        <v>502720.45376520144</v>
      </c>
      <c r="W176" s="1">
        <f t="shared" si="43"/>
        <v>387959.35644353513</v>
      </c>
    </row>
    <row r="177" spans="1:23" x14ac:dyDescent="0.25">
      <c r="A177" s="3">
        <v>167</v>
      </c>
      <c r="B177" s="1">
        <f t="shared" si="44"/>
        <v>-126295.43011207311</v>
      </c>
      <c r="C177" s="1">
        <f t="shared" si="32"/>
        <v>-130.50527778247553</v>
      </c>
      <c r="D177" s="1">
        <f t="shared" si="35"/>
        <v>504186.72175534995</v>
      </c>
      <c r="E177" s="1">
        <f t="shared" si="36"/>
        <v>303413.87830909871</v>
      </c>
      <c r="G177" s="3">
        <v>167</v>
      </c>
      <c r="H177" s="1">
        <f t="shared" si="45"/>
        <v>-116336.11111111057</v>
      </c>
      <c r="I177" s="1">
        <f t="shared" si="37"/>
        <v>-120.21398148148091</v>
      </c>
      <c r="J177" s="1">
        <f t="shared" si="38"/>
        <v>504186.72175534995</v>
      </c>
      <c r="K177" s="1">
        <f t="shared" si="39"/>
        <v>286293.08984719566</v>
      </c>
      <c r="M177" s="3">
        <v>167</v>
      </c>
      <c r="N177" s="1">
        <f t="shared" si="46"/>
        <v>-191084.40860344958</v>
      </c>
      <c r="O177" s="1">
        <f t="shared" si="33"/>
        <v>-223.28722222356458</v>
      </c>
      <c r="P177" s="1">
        <f t="shared" si="40"/>
        <v>504186.72175534995</v>
      </c>
      <c r="Q177" s="1">
        <f t="shared" si="41"/>
        <v>396221.5374616406</v>
      </c>
      <c r="S177" s="3">
        <v>167</v>
      </c>
      <c r="T177" s="1">
        <f t="shared" si="47"/>
        <v>-188238.88888888943</v>
      </c>
      <c r="U177" s="1">
        <f t="shared" si="34"/>
        <v>-220.34685185185242</v>
      </c>
      <c r="V177" s="1">
        <f t="shared" si="42"/>
        <v>504186.72175534995</v>
      </c>
      <c r="W177" s="1">
        <f t="shared" si="43"/>
        <v>391329.88361538167</v>
      </c>
    </row>
    <row r="178" spans="1:23" x14ac:dyDescent="0.25">
      <c r="A178" s="3">
        <v>168</v>
      </c>
      <c r="B178" s="1">
        <f t="shared" si="44"/>
        <v>-125703.79787449718</v>
      </c>
      <c r="C178" s="1">
        <f t="shared" si="32"/>
        <v>-129.89392447031375</v>
      </c>
      <c r="D178" s="1">
        <f t="shared" si="35"/>
        <v>505657.26636046974</v>
      </c>
      <c r="E178" s="1">
        <f t="shared" si="36"/>
        <v>305961.65508387674</v>
      </c>
      <c r="G178" s="3">
        <v>168</v>
      </c>
      <c r="H178" s="1">
        <f t="shared" si="45"/>
        <v>-115733.33333333279</v>
      </c>
      <c r="I178" s="1">
        <f t="shared" si="37"/>
        <v>-119.59111111111055</v>
      </c>
      <c r="J178" s="1">
        <f t="shared" si="38"/>
        <v>505657.26636046974</v>
      </c>
      <c r="K178" s="1">
        <f t="shared" si="39"/>
        <v>288740.76398241543</v>
      </c>
      <c r="M178" s="3">
        <v>168</v>
      </c>
      <c r="N178" s="1">
        <f t="shared" si="46"/>
        <v>-190915.37082128503</v>
      </c>
      <c r="O178" s="1">
        <f t="shared" si="33"/>
        <v>-223.11254984866119</v>
      </c>
      <c r="P178" s="1">
        <f t="shared" si="40"/>
        <v>505657.26636046974</v>
      </c>
      <c r="Q178" s="1">
        <f t="shared" si="41"/>
        <v>399640.50475911208</v>
      </c>
      <c r="S178" s="3">
        <v>168</v>
      </c>
      <c r="T178" s="1">
        <f t="shared" si="47"/>
        <v>-188066.66666666721</v>
      </c>
      <c r="U178" s="1">
        <f t="shared" si="34"/>
        <v>-220.16888888888946</v>
      </c>
      <c r="V178" s="1">
        <f t="shared" si="42"/>
        <v>505657.26636046974</v>
      </c>
      <c r="W178" s="1">
        <f t="shared" si="43"/>
        <v>394720.25015869358</v>
      </c>
    </row>
    <row r="179" spans="1:23" x14ac:dyDescent="0.25">
      <c r="A179" s="3">
        <v>169</v>
      </c>
      <c r="B179" s="1">
        <f t="shared" si="44"/>
        <v>-125111.55428360908</v>
      </c>
      <c r="C179" s="1">
        <f t="shared" si="32"/>
        <v>-129.28193942639604</v>
      </c>
      <c r="D179" s="1">
        <f t="shared" si="35"/>
        <v>507132.10005402111</v>
      </c>
      <c r="E179" s="1">
        <f t="shared" si="36"/>
        <v>308524.29388984095</v>
      </c>
      <c r="G179" s="3">
        <v>169</v>
      </c>
      <c r="H179" s="1">
        <f t="shared" si="45"/>
        <v>-115130.55555555501</v>
      </c>
      <c r="I179" s="1">
        <f t="shared" si="37"/>
        <v>-118.96824074074017</v>
      </c>
      <c r="J179" s="1">
        <f t="shared" si="38"/>
        <v>507132.10005402111</v>
      </c>
      <c r="K179" s="1">
        <f t="shared" si="39"/>
        <v>291203.33908712765</v>
      </c>
      <c r="M179" s="3">
        <v>169</v>
      </c>
      <c r="N179" s="1">
        <f t="shared" si="46"/>
        <v>-190746.15836674557</v>
      </c>
      <c r="O179" s="1">
        <f t="shared" si="33"/>
        <v>-222.93769697897042</v>
      </c>
      <c r="P179" s="1">
        <f t="shared" si="40"/>
        <v>507132.10005402111</v>
      </c>
      <c r="Q179" s="1">
        <f t="shared" si="41"/>
        <v>403079.41603248549</v>
      </c>
      <c r="S179" s="3">
        <v>169</v>
      </c>
      <c r="T179" s="1">
        <f t="shared" si="47"/>
        <v>-187894.44444444499</v>
      </c>
      <c r="U179" s="1">
        <f t="shared" si="34"/>
        <v>-219.99092592592649</v>
      </c>
      <c r="V179" s="1">
        <f t="shared" si="42"/>
        <v>507132.10005402111</v>
      </c>
      <c r="W179" s="1">
        <f t="shared" si="43"/>
        <v>398130.57180313783</v>
      </c>
    </row>
    <row r="180" spans="1:23" x14ac:dyDescent="0.25">
      <c r="A180" s="3">
        <v>170</v>
      </c>
      <c r="B180" s="1">
        <f t="shared" si="44"/>
        <v>-124518.69870767706</v>
      </c>
      <c r="C180" s="1">
        <f t="shared" si="32"/>
        <v>-128.66932199793294</v>
      </c>
      <c r="D180" s="1">
        <f t="shared" si="35"/>
        <v>508611.23534584534</v>
      </c>
      <c r="E180" s="1">
        <f t="shared" si="36"/>
        <v>311101.88142217329</v>
      </c>
      <c r="G180" s="3">
        <v>170</v>
      </c>
      <c r="H180" s="1">
        <f t="shared" si="45"/>
        <v>-114527.77777777723</v>
      </c>
      <c r="I180" s="1">
        <f t="shared" si="37"/>
        <v>-118.34537037036979</v>
      </c>
      <c r="J180" s="1">
        <f t="shared" si="38"/>
        <v>508611.23534584534</v>
      </c>
      <c r="K180" s="1">
        <f t="shared" si="39"/>
        <v>293680.90208365442</v>
      </c>
      <c r="M180" s="3">
        <v>170</v>
      </c>
      <c r="N180" s="1">
        <f t="shared" si="46"/>
        <v>-190576.77105933643</v>
      </c>
      <c r="O180" s="1">
        <f t="shared" si="33"/>
        <v>-222.76266342798098</v>
      </c>
      <c r="P180" s="1">
        <f t="shared" si="40"/>
        <v>508611.23534584534</v>
      </c>
      <c r="Q180" s="1">
        <f t="shared" si="41"/>
        <v>406538.3876216202</v>
      </c>
      <c r="S180" s="3">
        <v>170</v>
      </c>
      <c r="T180" s="1">
        <f t="shared" si="47"/>
        <v>-187722.22222222277</v>
      </c>
      <c r="U180" s="1">
        <f t="shared" si="34"/>
        <v>-219.81296296296352</v>
      </c>
      <c r="V180" s="1">
        <f t="shared" si="42"/>
        <v>508611.23534584534</v>
      </c>
      <c r="W180" s="1">
        <f t="shared" si="43"/>
        <v>401560.96495347092</v>
      </c>
    </row>
    <row r="181" spans="1:23" x14ac:dyDescent="0.25">
      <c r="A181" s="3">
        <v>171</v>
      </c>
      <c r="B181" s="1">
        <f t="shared" si="44"/>
        <v>-123925.23051431659</v>
      </c>
      <c r="C181" s="1">
        <f t="shared" si="32"/>
        <v>-128.05607153146047</v>
      </c>
      <c r="D181" s="1">
        <f t="shared" si="35"/>
        <v>510094.68478227075</v>
      </c>
      <c r="E181" s="1">
        <f t="shared" si="36"/>
        <v>313694.50488177757</v>
      </c>
      <c r="G181" s="3">
        <v>171</v>
      </c>
      <c r="H181" s="1">
        <f t="shared" si="45"/>
        <v>-113924.99999999945</v>
      </c>
      <c r="I181" s="1">
        <f t="shared" si="37"/>
        <v>-117.72249999999941</v>
      </c>
      <c r="J181" s="1">
        <f t="shared" si="38"/>
        <v>510094.68478227075</v>
      </c>
      <c r="K181" s="1">
        <f t="shared" si="39"/>
        <v>296173.54040136468</v>
      </c>
      <c r="M181" s="3">
        <v>171</v>
      </c>
      <c r="N181" s="1">
        <f t="shared" si="46"/>
        <v>-190407.20871837629</v>
      </c>
      <c r="O181" s="1">
        <f t="shared" si="33"/>
        <v>-222.58744900898884</v>
      </c>
      <c r="P181" s="1">
        <f t="shared" si="40"/>
        <v>510094.68478227075</v>
      </c>
      <c r="Q181" s="1">
        <f t="shared" si="41"/>
        <v>410017.53654502489</v>
      </c>
      <c r="S181" s="3">
        <v>171</v>
      </c>
      <c r="T181" s="1">
        <f t="shared" si="47"/>
        <v>-187550.00000000055</v>
      </c>
      <c r="U181" s="1">
        <f t="shared" si="34"/>
        <v>-219.63500000000056</v>
      </c>
      <c r="V181" s="1">
        <f t="shared" si="42"/>
        <v>510094.68478227075</v>
      </c>
      <c r="W181" s="1">
        <f t="shared" si="43"/>
        <v>405011.54669347726</v>
      </c>
    </row>
    <row r="182" spans="1:23" x14ac:dyDescent="0.25">
      <c r="A182" s="3">
        <v>172</v>
      </c>
      <c r="B182" s="1">
        <f t="shared" si="44"/>
        <v>-123331.14907048964</v>
      </c>
      <c r="C182" s="1">
        <f t="shared" si="32"/>
        <v>-127.44218737283929</v>
      </c>
      <c r="D182" s="1">
        <f t="shared" si="35"/>
        <v>511582.46094621904</v>
      </c>
      <c r="E182" s="1">
        <f t="shared" si="36"/>
        <v>316302.25197822956</v>
      </c>
      <c r="G182" s="3">
        <v>172</v>
      </c>
      <c r="H182" s="1">
        <f t="shared" si="45"/>
        <v>-113322.22222222167</v>
      </c>
      <c r="I182" s="1">
        <f t="shared" si="37"/>
        <v>-117.09962962962906</v>
      </c>
      <c r="J182" s="1">
        <f t="shared" si="38"/>
        <v>511582.46094621904</v>
      </c>
      <c r="K182" s="1">
        <f t="shared" si="39"/>
        <v>298681.34197963192</v>
      </c>
      <c r="M182" s="3">
        <v>172</v>
      </c>
      <c r="N182" s="1">
        <f t="shared" si="46"/>
        <v>-190237.47116299716</v>
      </c>
      <c r="O182" s="1">
        <f t="shared" si="33"/>
        <v>-222.41205353509707</v>
      </c>
      <c r="P182" s="1">
        <f t="shared" si="40"/>
        <v>511582.46094621904</v>
      </c>
      <c r="Q182" s="1">
        <f t="shared" si="41"/>
        <v>413516.9805038161</v>
      </c>
      <c r="S182" s="3">
        <v>172</v>
      </c>
      <c r="T182" s="1">
        <f t="shared" si="47"/>
        <v>-187377.77777777833</v>
      </c>
      <c r="U182" s="1">
        <f t="shared" si="34"/>
        <v>-219.45703703703762</v>
      </c>
      <c r="V182" s="1">
        <f t="shared" si="42"/>
        <v>511582.46094621904</v>
      </c>
      <c r="W182" s="1">
        <f t="shared" si="43"/>
        <v>408482.43478992989</v>
      </c>
    </row>
    <row r="183" spans="1:23" x14ac:dyDescent="0.25">
      <c r="A183" s="3">
        <v>173</v>
      </c>
      <c r="B183" s="1">
        <f t="shared" si="44"/>
        <v>-122736.45374250408</v>
      </c>
      <c r="C183" s="1">
        <f t="shared" si="32"/>
        <v>-126.8276688672542</v>
      </c>
      <c r="D183" s="1">
        <f t="shared" si="35"/>
        <v>513074.57645731221</v>
      </c>
      <c r="E183" s="1">
        <f t="shared" si="36"/>
        <v>318925.2109327442</v>
      </c>
      <c r="G183" s="3">
        <v>173</v>
      </c>
      <c r="H183" s="1">
        <f t="shared" si="45"/>
        <v>-112719.44444444389</v>
      </c>
      <c r="I183" s="1">
        <f t="shared" si="37"/>
        <v>-116.47675925925869</v>
      </c>
      <c r="J183" s="1">
        <f t="shared" si="38"/>
        <v>513074.57645731221</v>
      </c>
      <c r="K183" s="1">
        <f t="shared" si="39"/>
        <v>301204.39527080947</v>
      </c>
      <c r="M183" s="3">
        <v>173</v>
      </c>
      <c r="N183" s="1">
        <f t="shared" si="46"/>
        <v>-190067.55821214415</v>
      </c>
      <c r="O183" s="1">
        <f t="shared" si="33"/>
        <v>-222.23647681921562</v>
      </c>
      <c r="P183" s="1">
        <f t="shared" si="40"/>
        <v>513074.57645731221</v>
      </c>
      <c r="Q183" s="1">
        <f t="shared" si="41"/>
        <v>417036.83788570028</v>
      </c>
      <c r="S183" s="3">
        <v>173</v>
      </c>
      <c r="T183" s="1">
        <f t="shared" si="47"/>
        <v>-187205.55555555611</v>
      </c>
      <c r="U183" s="1">
        <f t="shared" si="34"/>
        <v>-219.27907407407466</v>
      </c>
      <c r="V183" s="1">
        <f t="shared" si="42"/>
        <v>513074.57645731221</v>
      </c>
      <c r="W183" s="1">
        <f t="shared" si="43"/>
        <v>411973.74769657484</v>
      </c>
    </row>
    <row r="184" spans="1:23" x14ac:dyDescent="0.25">
      <c r="A184" s="3">
        <v>174</v>
      </c>
      <c r="B184" s="1">
        <f t="shared" si="44"/>
        <v>-122141.14389601292</v>
      </c>
      <c r="C184" s="1">
        <f t="shared" si="32"/>
        <v>-126.21251535921334</v>
      </c>
      <c r="D184" s="1">
        <f t="shared" si="35"/>
        <v>514571.04397197941</v>
      </c>
      <c r="E184" s="1">
        <f t="shared" si="36"/>
        <v>321563.47048116016</v>
      </c>
      <c r="G184" s="3">
        <v>174</v>
      </c>
      <c r="H184" s="1">
        <f t="shared" si="45"/>
        <v>-112116.6666666661</v>
      </c>
      <c r="I184" s="1">
        <f t="shared" si="37"/>
        <v>-115.85388888888831</v>
      </c>
      <c r="J184" s="1">
        <f t="shared" si="38"/>
        <v>514571.04397197941</v>
      </c>
      <c r="K184" s="1">
        <f t="shared" si="39"/>
        <v>303742.78924322256</v>
      </c>
      <c r="M184" s="3">
        <v>174</v>
      </c>
      <c r="N184" s="1">
        <f t="shared" si="46"/>
        <v>-189897.46968457525</v>
      </c>
      <c r="O184" s="1">
        <f t="shared" si="33"/>
        <v>-222.06071867406109</v>
      </c>
      <c r="P184" s="1">
        <f t="shared" si="40"/>
        <v>514571.04397197941</v>
      </c>
      <c r="Q184" s="1">
        <f t="shared" si="41"/>
        <v>420577.22776897874</v>
      </c>
      <c r="S184" s="3">
        <v>174</v>
      </c>
      <c r="T184" s="1">
        <f t="shared" si="47"/>
        <v>-187033.3333333339</v>
      </c>
      <c r="U184" s="1">
        <f t="shared" si="34"/>
        <v>-219.10111111111169</v>
      </c>
      <c r="V184" s="1">
        <f t="shared" si="42"/>
        <v>514571.04397197941</v>
      </c>
      <c r="W184" s="1">
        <f t="shared" si="43"/>
        <v>415485.60455813818</v>
      </c>
    </row>
    <row r="185" spans="1:23" x14ac:dyDescent="0.25">
      <c r="A185" s="3">
        <v>175</v>
      </c>
      <c r="B185" s="1">
        <f t="shared" si="44"/>
        <v>-121545.21889601373</v>
      </c>
      <c r="C185" s="1">
        <f t="shared" si="32"/>
        <v>-125.59672619254752</v>
      </c>
      <c r="D185" s="1">
        <f t="shared" si="35"/>
        <v>516071.87618356437</v>
      </c>
      <c r="E185" s="1">
        <f t="shared" si="36"/>
        <v>324217.11987694184</v>
      </c>
      <c r="G185" s="3">
        <v>175</v>
      </c>
      <c r="H185" s="1">
        <f t="shared" si="45"/>
        <v>-111513.88888888832</v>
      </c>
      <c r="I185" s="1">
        <f t="shared" si="37"/>
        <v>-115.23101851851793</v>
      </c>
      <c r="J185" s="1">
        <f t="shared" si="38"/>
        <v>516071.87618356437</v>
      </c>
      <c r="K185" s="1">
        <f t="shared" si="39"/>
        <v>306296.61338417843</v>
      </c>
      <c r="M185" s="3">
        <v>175</v>
      </c>
      <c r="N185" s="1">
        <f t="shared" si="46"/>
        <v>-189727.2053988612</v>
      </c>
      <c r="O185" s="1">
        <f t="shared" si="33"/>
        <v>-221.88477891215658</v>
      </c>
      <c r="P185" s="1">
        <f t="shared" si="40"/>
        <v>516071.87618356437</v>
      </c>
      <c r="Q185" s="1">
        <f t="shared" si="41"/>
        <v>424138.26992657635</v>
      </c>
      <c r="S185" s="3">
        <v>175</v>
      </c>
      <c r="T185" s="1">
        <f t="shared" si="47"/>
        <v>-186861.11111111168</v>
      </c>
      <c r="U185" s="1">
        <f t="shared" si="34"/>
        <v>-218.92314814814873</v>
      </c>
      <c r="V185" s="1">
        <f t="shared" si="42"/>
        <v>516071.87618356437</v>
      </c>
      <c r="W185" s="1">
        <f t="shared" si="43"/>
        <v>419018.12521435693</v>
      </c>
    </row>
    <row r="186" spans="1:23" x14ac:dyDescent="0.25">
      <c r="A186" s="3">
        <v>176</v>
      </c>
      <c r="B186" s="1">
        <f t="shared" si="44"/>
        <v>-120948.67810684787</v>
      </c>
      <c r="C186" s="1">
        <f t="shared" si="32"/>
        <v>-124.98030071040945</v>
      </c>
      <c r="D186" s="1">
        <f t="shared" si="35"/>
        <v>517577.08582243312</v>
      </c>
      <c r="E186" s="1">
        <f t="shared" si="36"/>
        <v>326886.24889419897</v>
      </c>
      <c r="G186" s="3">
        <v>176</v>
      </c>
      <c r="H186" s="1">
        <f t="shared" si="45"/>
        <v>-110911.11111111054</v>
      </c>
      <c r="I186" s="1">
        <f t="shared" si="37"/>
        <v>-114.60814814814756</v>
      </c>
      <c r="J186" s="1">
        <f t="shared" si="38"/>
        <v>517577.08582243312</v>
      </c>
      <c r="K186" s="1">
        <f t="shared" si="39"/>
        <v>308865.95770299359</v>
      </c>
      <c r="M186" s="3">
        <v>176</v>
      </c>
      <c r="N186" s="1">
        <f t="shared" si="46"/>
        <v>-189556.76517338524</v>
      </c>
      <c r="O186" s="1">
        <f t="shared" si="33"/>
        <v>-221.7086573458314</v>
      </c>
      <c r="P186" s="1">
        <f t="shared" si="40"/>
        <v>517577.08582243312</v>
      </c>
      <c r="Q186" s="1">
        <f t="shared" si="41"/>
        <v>427720.08483009326</v>
      </c>
      <c r="S186" s="3">
        <v>176</v>
      </c>
      <c r="T186" s="1">
        <f t="shared" si="47"/>
        <v>-186688.88888888946</v>
      </c>
      <c r="U186" s="1">
        <f t="shared" si="34"/>
        <v>-218.74518518518576</v>
      </c>
      <c r="V186" s="1">
        <f t="shared" si="42"/>
        <v>517577.08582243312</v>
      </c>
      <c r="W186" s="1">
        <f t="shared" si="43"/>
        <v>422571.43020403327</v>
      </c>
    </row>
    <row r="187" spans="1:23" x14ac:dyDescent="0.25">
      <c r="A187" s="3">
        <v>177</v>
      </c>
      <c r="B187" s="1">
        <f t="shared" si="44"/>
        <v>-120351.52089219987</v>
      </c>
      <c r="C187" s="1">
        <f t="shared" si="32"/>
        <v>-124.36323825527319</v>
      </c>
      <c r="D187" s="1">
        <f t="shared" si="35"/>
        <v>519086.68565608189</v>
      </c>
      <c r="E187" s="1">
        <f t="shared" si="36"/>
        <v>329570.94783072342</v>
      </c>
      <c r="G187" s="3">
        <v>177</v>
      </c>
      <c r="H187" s="1">
        <f t="shared" si="45"/>
        <v>-110308.33333333276</v>
      </c>
      <c r="I187" s="1">
        <f t="shared" si="37"/>
        <v>-113.98527777777718</v>
      </c>
      <c r="J187" s="1">
        <f t="shared" si="38"/>
        <v>519086.68565608189</v>
      </c>
      <c r="K187" s="1">
        <f t="shared" si="39"/>
        <v>311450.91273403889</v>
      </c>
      <c r="M187" s="3">
        <v>177</v>
      </c>
      <c r="N187" s="1">
        <f t="shared" si="46"/>
        <v>-189386.14882634295</v>
      </c>
      <c r="O187" s="1">
        <f t="shared" si="33"/>
        <v>-221.53235378722104</v>
      </c>
      <c r="P187" s="1">
        <f t="shared" si="40"/>
        <v>519086.68565608189</v>
      </c>
      <c r="Q187" s="1">
        <f t="shared" si="41"/>
        <v>431322.79365388071</v>
      </c>
      <c r="S187" s="3">
        <v>177</v>
      </c>
      <c r="T187" s="1">
        <f t="shared" si="47"/>
        <v>-186516.66666666724</v>
      </c>
      <c r="U187" s="1">
        <f t="shared" si="34"/>
        <v>-218.56722222222282</v>
      </c>
      <c r="V187" s="1">
        <f t="shared" si="42"/>
        <v>519086.68565608189</v>
      </c>
      <c r="W187" s="1">
        <f t="shared" si="43"/>
        <v>426145.64076911233</v>
      </c>
    </row>
    <row r="188" spans="1:23" x14ac:dyDescent="0.25">
      <c r="A188" s="3">
        <v>178</v>
      </c>
      <c r="B188" s="1">
        <f t="shared" si="44"/>
        <v>-119753.74661509674</v>
      </c>
      <c r="C188" s="1">
        <f t="shared" si="32"/>
        <v>-123.74553816893329</v>
      </c>
      <c r="D188" s="1">
        <f t="shared" si="35"/>
        <v>520600.68848924548</v>
      </c>
      <c r="E188" s="1">
        <f t="shared" si="36"/>
        <v>332271.30751104426</v>
      </c>
      <c r="G188" s="3">
        <v>178</v>
      </c>
      <c r="H188" s="1">
        <f t="shared" si="45"/>
        <v>-109705.55555555498</v>
      </c>
      <c r="I188" s="1">
        <f t="shared" si="37"/>
        <v>-113.36240740740681</v>
      </c>
      <c r="J188" s="1">
        <f t="shared" si="38"/>
        <v>520600.68848924548</v>
      </c>
      <c r="K188" s="1">
        <f t="shared" si="39"/>
        <v>314051.56953980227</v>
      </c>
      <c r="M188" s="3">
        <v>178</v>
      </c>
      <c r="N188" s="1">
        <f t="shared" si="46"/>
        <v>-189215.35617574205</v>
      </c>
      <c r="O188" s="1">
        <f t="shared" si="33"/>
        <v>-221.35586804826679</v>
      </c>
      <c r="P188" s="1">
        <f t="shared" si="40"/>
        <v>520600.68848924548</v>
      </c>
      <c r="Q188" s="1">
        <f t="shared" si="41"/>
        <v>434946.51827914023</v>
      </c>
      <c r="S188" s="3">
        <v>178</v>
      </c>
      <c r="T188" s="1">
        <f t="shared" si="47"/>
        <v>-186344.44444444502</v>
      </c>
      <c r="U188" s="1">
        <f t="shared" si="34"/>
        <v>-218.38925925925986</v>
      </c>
      <c r="V188" s="1">
        <f t="shared" si="42"/>
        <v>520600.68848924548</v>
      </c>
      <c r="W188" s="1">
        <f t="shared" si="43"/>
        <v>429740.87885878398</v>
      </c>
    </row>
    <row r="189" spans="1:23" x14ac:dyDescent="0.25">
      <c r="A189" s="3">
        <v>179</v>
      </c>
      <c r="B189" s="1">
        <f t="shared" si="44"/>
        <v>-119155.35463790726</v>
      </c>
      <c r="C189" s="1">
        <f t="shared" si="32"/>
        <v>-123.12719979250416</v>
      </c>
      <c r="D189" s="1">
        <f t="shared" si="35"/>
        <v>522119.10716400581</v>
      </c>
      <c r="E189" s="1">
        <f t="shared" si="36"/>
        <v>334987.41928950028</v>
      </c>
      <c r="G189" s="3">
        <v>179</v>
      </c>
      <c r="H189" s="1">
        <f t="shared" si="45"/>
        <v>-109102.7777777772</v>
      </c>
      <c r="I189" s="1">
        <f t="shared" si="37"/>
        <v>-112.73953703703643</v>
      </c>
      <c r="J189" s="1">
        <f t="shared" si="38"/>
        <v>522119.10716400581</v>
      </c>
      <c r="K189" s="1">
        <f t="shared" si="39"/>
        <v>316668.01971396967</v>
      </c>
      <c r="M189" s="3">
        <v>179</v>
      </c>
      <c r="N189" s="1">
        <f t="shared" si="46"/>
        <v>-189044.38703940221</v>
      </c>
      <c r="O189" s="1">
        <f t="shared" si="33"/>
        <v>-221.17919994071562</v>
      </c>
      <c r="P189" s="1">
        <f t="shared" si="40"/>
        <v>522119.10716400581</v>
      </c>
      <c r="Q189" s="1">
        <f t="shared" si="41"/>
        <v>438591.38129804714</v>
      </c>
      <c r="S189" s="3">
        <v>179</v>
      </c>
      <c r="T189" s="1">
        <f t="shared" si="47"/>
        <v>-186172.2222222228</v>
      </c>
      <c r="U189" s="1">
        <f t="shared" si="34"/>
        <v>-218.21129629629689</v>
      </c>
      <c r="V189" s="1">
        <f t="shared" si="42"/>
        <v>522119.10716400581</v>
      </c>
      <c r="W189" s="1">
        <f t="shared" si="43"/>
        <v>433357.2671336084</v>
      </c>
    </row>
    <row r="190" spans="1:23" x14ac:dyDescent="0.25">
      <c r="A190" s="3">
        <v>180</v>
      </c>
      <c r="B190" s="1">
        <f t="shared" si="44"/>
        <v>-118556.34432234136</v>
      </c>
      <c r="C190" s="1">
        <f t="shared" si="32"/>
        <v>-122.5082224664194</v>
      </c>
      <c r="D190" s="1">
        <f t="shared" si="35"/>
        <v>523641.95455990086</v>
      </c>
      <c r="E190" s="1">
        <f t="shared" si="36"/>
        <v>337719.37505333062</v>
      </c>
      <c r="G190" s="3">
        <v>180</v>
      </c>
      <c r="H190" s="1">
        <f t="shared" si="45"/>
        <v>-108499.99999999942</v>
      </c>
      <c r="I190" s="1">
        <f t="shared" si="37"/>
        <v>-112.11666666666606</v>
      </c>
      <c r="J190" s="1">
        <f t="shared" si="38"/>
        <v>523641.95455990086</v>
      </c>
      <c r="K190" s="1">
        <f t="shared" si="39"/>
        <v>319300.35538452346</v>
      </c>
      <c r="M190" s="3">
        <v>180</v>
      </c>
      <c r="N190" s="1">
        <f t="shared" si="46"/>
        <v>-188873.24123495482</v>
      </c>
      <c r="O190" s="1">
        <f t="shared" si="33"/>
        <v>-221.00234927611999</v>
      </c>
      <c r="P190" s="1">
        <f t="shared" si="40"/>
        <v>523641.95455990086</v>
      </c>
      <c r="Q190" s="1">
        <f t="shared" si="41"/>
        <v>442257.50601789763</v>
      </c>
      <c r="S190" s="3">
        <v>180</v>
      </c>
      <c r="T190" s="1">
        <f t="shared" si="47"/>
        <v>-186000.00000000058</v>
      </c>
      <c r="U190" s="1">
        <f t="shared" si="34"/>
        <v>-218.03333333333393</v>
      </c>
      <c r="V190" s="1">
        <f t="shared" si="42"/>
        <v>523641.95455990086</v>
      </c>
      <c r="W190" s="1">
        <f t="shared" si="43"/>
        <v>436994.92896966555</v>
      </c>
    </row>
    <row r="191" spans="1:23" x14ac:dyDescent="0.25">
      <c r="A191" s="3">
        <v>181</v>
      </c>
      <c r="B191" s="1">
        <f t="shared" si="44"/>
        <v>-117956.71502944938</v>
      </c>
      <c r="C191" s="1">
        <f t="shared" si="32"/>
        <v>-121.88860553043101</v>
      </c>
      <c r="D191" s="1">
        <f t="shared" si="35"/>
        <v>525169.24359403388</v>
      </c>
      <c r="E191" s="1">
        <f t="shared" si="36"/>
        <v>340467.26722578332</v>
      </c>
      <c r="G191" s="3">
        <v>181</v>
      </c>
      <c r="H191" s="1">
        <f t="shared" si="45"/>
        <v>-107897.22222222164</v>
      </c>
      <c r="I191" s="1">
        <f t="shared" si="37"/>
        <v>-111.49379629629568</v>
      </c>
      <c r="J191" s="1">
        <f t="shared" si="38"/>
        <v>525169.24359403388</v>
      </c>
      <c r="K191" s="1">
        <f t="shared" si="39"/>
        <v>321948.66921685915</v>
      </c>
      <c r="M191" s="3">
        <v>181</v>
      </c>
      <c r="N191" s="1">
        <f t="shared" si="46"/>
        <v>-188701.91857984284</v>
      </c>
      <c r="O191" s="1">
        <f t="shared" si="33"/>
        <v>-220.82531586583758</v>
      </c>
      <c r="P191" s="1">
        <f t="shared" si="40"/>
        <v>525169.24359403388</v>
      </c>
      <c r="Q191" s="1">
        <f t="shared" si="41"/>
        <v>445945.01646528061</v>
      </c>
      <c r="S191" s="3">
        <v>181</v>
      </c>
      <c r="T191" s="1">
        <f t="shared" si="47"/>
        <v>-185827.77777777836</v>
      </c>
      <c r="U191" s="1">
        <f t="shared" si="34"/>
        <v>-217.85537037037096</v>
      </c>
      <c r="V191" s="1">
        <f t="shared" si="42"/>
        <v>525169.24359403388</v>
      </c>
      <c r="W191" s="1">
        <f t="shared" si="43"/>
        <v>440653.98846272932</v>
      </c>
    </row>
    <row r="192" spans="1:23" x14ac:dyDescent="0.25">
      <c r="A192" s="3">
        <v>182</v>
      </c>
      <c r="B192" s="1">
        <f t="shared" si="44"/>
        <v>-117356.4661196214</v>
      </c>
      <c r="C192" s="1">
        <f t="shared" si="32"/>
        <v>-121.26834832360878</v>
      </c>
      <c r="D192" s="1">
        <f t="shared" si="35"/>
        <v>526700.98722118314</v>
      </c>
      <c r="E192" s="1">
        <f t="shared" si="36"/>
        <v>343231.18876924203</v>
      </c>
      <c r="G192" s="3">
        <v>182</v>
      </c>
      <c r="H192" s="1">
        <f t="shared" si="45"/>
        <v>-107294.44444444386</v>
      </c>
      <c r="I192" s="1">
        <f t="shared" si="37"/>
        <v>-110.87092592592531</v>
      </c>
      <c r="J192" s="1">
        <f t="shared" si="38"/>
        <v>526700.98722118314</v>
      </c>
      <c r="K192" s="1">
        <f t="shared" si="39"/>
        <v>324613.05441692052</v>
      </c>
      <c r="M192" s="3">
        <v>182</v>
      </c>
      <c r="N192" s="1">
        <f t="shared" si="46"/>
        <v>-188530.41889132056</v>
      </c>
      <c r="O192" s="1">
        <f t="shared" si="33"/>
        <v>-220.64809952103124</v>
      </c>
      <c r="P192" s="1">
        <f t="shared" si="40"/>
        <v>526700.98722118314</v>
      </c>
      <c r="Q192" s="1">
        <f t="shared" si="41"/>
        <v>449654.0373902733</v>
      </c>
      <c r="S192" s="3">
        <v>182</v>
      </c>
      <c r="T192" s="1">
        <f t="shared" si="47"/>
        <v>-185655.55555555614</v>
      </c>
      <c r="U192" s="1">
        <f t="shared" si="34"/>
        <v>-217.67740740740803</v>
      </c>
      <c r="V192" s="1">
        <f t="shared" si="42"/>
        <v>526700.98722118314</v>
      </c>
      <c r="W192" s="1">
        <f t="shared" si="43"/>
        <v>444334.57043246558</v>
      </c>
    </row>
    <row r="193" spans="1:23" x14ac:dyDescent="0.25">
      <c r="A193" s="3">
        <v>183</v>
      </c>
      <c r="B193" s="1">
        <f t="shared" si="44"/>
        <v>-116755.59695258659</v>
      </c>
      <c r="C193" s="1">
        <f t="shared" si="32"/>
        <v>-120.64745018433949</v>
      </c>
      <c r="D193" s="1">
        <f t="shared" si="35"/>
        <v>528237.19843391154</v>
      </c>
      <c r="E193" s="1">
        <f t="shared" si="36"/>
        <v>346011.23318837088</v>
      </c>
      <c r="G193" s="3">
        <v>183</v>
      </c>
      <c r="H193" s="1">
        <f t="shared" si="45"/>
        <v>-106691.66666666607</v>
      </c>
      <c r="I193" s="1">
        <f t="shared" si="37"/>
        <v>-110.24805555555493</v>
      </c>
      <c r="J193" s="1">
        <f t="shared" si="38"/>
        <v>528237.19843391154</v>
      </c>
      <c r="K193" s="1">
        <f t="shared" si="39"/>
        <v>327293.60473435256</v>
      </c>
      <c r="M193" s="3">
        <v>183</v>
      </c>
      <c r="N193" s="1">
        <f t="shared" si="46"/>
        <v>-188358.74198645347</v>
      </c>
      <c r="O193" s="1">
        <f t="shared" si="33"/>
        <v>-220.47070005266858</v>
      </c>
      <c r="P193" s="1">
        <f t="shared" si="40"/>
        <v>528237.19843391154</v>
      </c>
      <c r="Q193" s="1">
        <f t="shared" si="41"/>
        <v>453384.6942706618</v>
      </c>
      <c r="S193" s="3">
        <v>183</v>
      </c>
      <c r="T193" s="1">
        <f t="shared" si="47"/>
        <v>-185483.33333333393</v>
      </c>
      <c r="U193" s="1">
        <f t="shared" si="34"/>
        <v>-217.49944444444506</v>
      </c>
      <c r="V193" s="1">
        <f t="shared" si="42"/>
        <v>528237.19843391154</v>
      </c>
      <c r="W193" s="1">
        <f t="shared" si="43"/>
        <v>448036.80042665498</v>
      </c>
    </row>
    <row r="194" spans="1:23" x14ac:dyDescent="0.25">
      <c r="A194" s="3">
        <v>184</v>
      </c>
      <c r="B194" s="1">
        <f t="shared" si="44"/>
        <v>-116154.10688741252</v>
      </c>
      <c r="C194" s="1">
        <f t="shared" si="32"/>
        <v>-120.02591045032626</v>
      </c>
      <c r="D194" s="1">
        <f t="shared" si="35"/>
        <v>529777.8902626771</v>
      </c>
      <c r="E194" s="1">
        <f t="shared" si="36"/>
        <v>348807.49453327799</v>
      </c>
      <c r="G194" s="3">
        <v>184</v>
      </c>
      <c r="H194" s="1">
        <f t="shared" si="45"/>
        <v>-106088.88888888829</v>
      </c>
      <c r="I194" s="1">
        <f t="shared" si="37"/>
        <v>-109.62518518518458</v>
      </c>
      <c r="J194" s="1">
        <f t="shared" si="38"/>
        <v>529777.8902626771</v>
      </c>
      <c r="K194" s="1">
        <f t="shared" si="39"/>
        <v>329990.41446567338</v>
      </c>
      <c r="M194" s="3">
        <v>184</v>
      </c>
      <c r="N194" s="1">
        <f t="shared" si="46"/>
        <v>-188186.88768211802</v>
      </c>
      <c r="O194" s="1">
        <f t="shared" si="33"/>
        <v>-220.29311727152196</v>
      </c>
      <c r="P194" s="1">
        <f t="shared" si="40"/>
        <v>529777.8902626771</v>
      </c>
      <c r="Q194" s="1">
        <f t="shared" si="41"/>
        <v>457137.11331618589</v>
      </c>
      <c r="S194" s="3">
        <v>184</v>
      </c>
      <c r="T194" s="1">
        <f t="shared" si="47"/>
        <v>-185311.11111111171</v>
      </c>
      <c r="U194" s="1">
        <f t="shared" si="34"/>
        <v>-217.3214814814821</v>
      </c>
      <c r="V194" s="1">
        <f t="shared" si="42"/>
        <v>529777.8902626771</v>
      </c>
      <c r="W194" s="1">
        <f t="shared" si="43"/>
        <v>451760.8047254401</v>
      </c>
    </row>
    <row r="195" spans="1:23" x14ac:dyDescent="0.25">
      <c r="A195" s="3">
        <v>185</v>
      </c>
      <c r="B195" s="1">
        <f t="shared" si="44"/>
        <v>-115551.99528250443</v>
      </c>
      <c r="C195" s="1">
        <f t="shared" si="32"/>
        <v>-119.40372845858791</v>
      </c>
      <c r="D195" s="1">
        <f t="shared" si="35"/>
        <v>531323.07577594323</v>
      </c>
      <c r="E195" s="1">
        <f t="shared" si="36"/>
        <v>351620.06740269705</v>
      </c>
      <c r="G195" s="3">
        <v>185</v>
      </c>
      <c r="H195" s="1">
        <f t="shared" si="45"/>
        <v>-105486.11111111051</v>
      </c>
      <c r="I195" s="1">
        <f t="shared" si="37"/>
        <v>-109.0023148148142</v>
      </c>
      <c r="J195" s="1">
        <f t="shared" si="38"/>
        <v>531323.07577594323</v>
      </c>
      <c r="K195" s="1">
        <f t="shared" si="39"/>
        <v>332703.57845746388</v>
      </c>
      <c r="M195" s="3">
        <v>185</v>
      </c>
      <c r="N195" s="1">
        <f t="shared" si="46"/>
        <v>-188014.85579500144</v>
      </c>
      <c r="O195" s="1">
        <f t="shared" si="33"/>
        <v>-220.11535098816816</v>
      </c>
      <c r="P195" s="1">
        <f t="shared" si="40"/>
        <v>531323.07577594323</v>
      </c>
      <c r="Q195" s="1">
        <f t="shared" si="41"/>
        <v>460911.42147280887</v>
      </c>
      <c r="S195" s="3">
        <v>185</v>
      </c>
      <c r="T195" s="1">
        <f t="shared" si="47"/>
        <v>-185138.88888888949</v>
      </c>
      <c r="U195" s="1">
        <f t="shared" si="34"/>
        <v>-217.14351851851913</v>
      </c>
      <c r="V195" s="1">
        <f t="shared" si="42"/>
        <v>531323.07577594323</v>
      </c>
      <c r="W195" s="1">
        <f t="shared" si="43"/>
        <v>455506.7103455977</v>
      </c>
    </row>
    <row r="196" spans="1:23" x14ac:dyDescent="0.25">
      <c r="A196" s="3">
        <v>186</v>
      </c>
      <c r="B196" s="1">
        <f t="shared" si="44"/>
        <v>-114949.26149560462</v>
      </c>
      <c r="C196" s="1">
        <f t="shared" si="32"/>
        <v>-118.7809035454581</v>
      </c>
      <c r="D196" s="1">
        <f t="shared" si="35"/>
        <v>532872.76808028971</v>
      </c>
      <c r="E196" s="1">
        <f t="shared" si="36"/>
        <v>354449.04694718774</v>
      </c>
      <c r="G196" s="3">
        <v>186</v>
      </c>
      <c r="H196" s="1">
        <f t="shared" si="45"/>
        <v>-104883.33333333273</v>
      </c>
      <c r="I196" s="1">
        <f t="shared" si="37"/>
        <v>-108.37944444444382</v>
      </c>
      <c r="J196" s="1">
        <f t="shared" si="38"/>
        <v>532872.76808028971</v>
      </c>
      <c r="K196" s="1">
        <f t="shared" si="39"/>
        <v>335433.19210957689</v>
      </c>
      <c r="M196" s="3">
        <v>186</v>
      </c>
      <c r="N196" s="1">
        <f t="shared" si="46"/>
        <v>-187842.64614160149</v>
      </c>
      <c r="O196" s="1">
        <f t="shared" si="33"/>
        <v>-219.9374010129882</v>
      </c>
      <c r="P196" s="1">
        <f t="shared" si="40"/>
        <v>532872.76808028971</v>
      </c>
      <c r="Q196" s="1">
        <f t="shared" si="41"/>
        <v>464707.74642701214</v>
      </c>
      <c r="S196" s="3">
        <v>186</v>
      </c>
      <c r="T196" s="1">
        <f t="shared" si="47"/>
        <v>-184966.66666666727</v>
      </c>
      <c r="U196" s="1">
        <f t="shared" si="34"/>
        <v>-216.96555555555616</v>
      </c>
      <c r="V196" s="1">
        <f t="shared" si="42"/>
        <v>532872.76808028971</v>
      </c>
      <c r="W196" s="1">
        <f t="shared" si="43"/>
        <v>459274.64504483592</v>
      </c>
    </row>
    <row r="197" spans="1:23" x14ac:dyDescent="0.25">
      <c r="A197" s="3">
        <v>187</v>
      </c>
      <c r="B197" s="1">
        <f t="shared" si="44"/>
        <v>-114345.90488379166</v>
      </c>
      <c r="C197" s="1">
        <f t="shared" si="32"/>
        <v>-118.15743504658472</v>
      </c>
      <c r="D197" s="1">
        <f t="shared" si="35"/>
        <v>534426.98032052384</v>
      </c>
      <c r="E197" s="1">
        <f t="shared" si="36"/>
        <v>357294.5288723546</v>
      </c>
      <c r="G197" s="3">
        <v>187</v>
      </c>
      <c r="H197" s="1">
        <f t="shared" si="45"/>
        <v>-104280.55555555495</v>
      </c>
      <c r="I197" s="1">
        <f t="shared" si="37"/>
        <v>-107.75657407407344</v>
      </c>
      <c r="J197" s="1">
        <f t="shared" si="38"/>
        <v>534426.98032052384</v>
      </c>
      <c r="K197" s="1">
        <f t="shared" si="39"/>
        <v>338179.35137836426</v>
      </c>
      <c r="M197" s="3">
        <v>187</v>
      </c>
      <c r="N197" s="1">
        <f t="shared" si="46"/>
        <v>-187670.25853822636</v>
      </c>
      <c r="O197" s="1">
        <f t="shared" si="33"/>
        <v>-219.75926715616725</v>
      </c>
      <c r="P197" s="1">
        <f t="shared" si="40"/>
        <v>534426.98032052384</v>
      </c>
      <c r="Q197" s="1">
        <f t="shared" si="41"/>
        <v>468526.21661011496</v>
      </c>
      <c r="S197" s="3">
        <v>187</v>
      </c>
      <c r="T197" s="1">
        <f t="shared" si="47"/>
        <v>-184794.44444444505</v>
      </c>
      <c r="U197" s="1">
        <f t="shared" si="34"/>
        <v>-216.78759259259323</v>
      </c>
      <c r="V197" s="1">
        <f t="shared" si="42"/>
        <v>534426.98032052384</v>
      </c>
      <c r="W197" s="1">
        <f t="shared" si="43"/>
        <v>463064.73732611595</v>
      </c>
    </row>
    <row r="198" spans="1:23" x14ac:dyDescent="0.25">
      <c r="A198" s="3">
        <v>188</v>
      </c>
      <c r="B198" s="1">
        <f t="shared" si="44"/>
        <v>-113741.92480347984</v>
      </c>
      <c r="C198" s="1">
        <f t="shared" si="32"/>
        <v>-117.53332229692916</v>
      </c>
      <c r="D198" s="1">
        <f t="shared" si="35"/>
        <v>535985.725679792</v>
      </c>
      <c r="E198" s="1">
        <f t="shared" si="36"/>
        <v>360156.60944208497</v>
      </c>
      <c r="G198" s="3">
        <v>188</v>
      </c>
      <c r="H198" s="1">
        <f t="shared" si="45"/>
        <v>-103677.77777777717</v>
      </c>
      <c r="I198" s="1">
        <f t="shared" si="37"/>
        <v>-107.13370370370308</v>
      </c>
      <c r="J198" s="1">
        <f t="shared" si="38"/>
        <v>535985.725679792</v>
      </c>
      <c r="K198" s="1">
        <f t="shared" si="39"/>
        <v>340942.15277992329</v>
      </c>
      <c r="M198" s="3">
        <v>188</v>
      </c>
      <c r="N198" s="1">
        <f t="shared" si="46"/>
        <v>-187497.69280099441</v>
      </c>
      <c r="O198" s="1">
        <f t="shared" si="33"/>
        <v>-219.58094922769422</v>
      </c>
      <c r="P198" s="1">
        <f t="shared" si="40"/>
        <v>535985.725679792</v>
      </c>
      <c r="Q198" s="1">
        <f t="shared" si="41"/>
        <v>472366.96120261919</v>
      </c>
      <c r="S198" s="3">
        <v>188</v>
      </c>
      <c r="T198" s="1">
        <f t="shared" si="47"/>
        <v>-184622.22222222283</v>
      </c>
      <c r="U198" s="1">
        <f t="shared" si="34"/>
        <v>-216.60962962963026</v>
      </c>
      <c r="V198" s="1">
        <f t="shared" si="42"/>
        <v>535985.725679792</v>
      </c>
      <c r="W198" s="1">
        <f t="shared" si="43"/>
        <v>466877.11644199974</v>
      </c>
    </row>
    <row r="199" spans="1:23" x14ac:dyDescent="0.25">
      <c r="A199" s="3">
        <v>189</v>
      </c>
      <c r="B199" s="1">
        <f t="shared" si="44"/>
        <v>-113137.32061041836</v>
      </c>
      <c r="C199" s="1">
        <f t="shared" si="32"/>
        <v>-116.90856463076564</v>
      </c>
      <c r="D199" s="1">
        <f t="shared" si="35"/>
        <v>537549.01737969136</v>
      </c>
      <c r="E199" s="1">
        <f t="shared" si="36"/>
        <v>363035.38548180542</v>
      </c>
      <c r="G199" s="3">
        <v>189</v>
      </c>
      <c r="H199" s="1">
        <f t="shared" si="45"/>
        <v>-103074.99999999939</v>
      </c>
      <c r="I199" s="1">
        <f t="shared" si="37"/>
        <v>-106.5108333333327</v>
      </c>
      <c r="J199" s="1">
        <f t="shared" si="38"/>
        <v>537549.01737969136</v>
      </c>
      <c r="K199" s="1">
        <f t="shared" si="39"/>
        <v>343721.69339336181</v>
      </c>
      <c r="M199" s="3">
        <v>189</v>
      </c>
      <c r="N199" s="1">
        <f t="shared" si="46"/>
        <v>-187324.948745834</v>
      </c>
      <c r="O199" s="1">
        <f t="shared" si="33"/>
        <v>-219.40244703736181</v>
      </c>
      <c r="P199" s="1">
        <f t="shared" si="40"/>
        <v>537549.01737969136</v>
      </c>
      <c r="Q199" s="1">
        <f t="shared" si="41"/>
        <v>476230.11013857968</v>
      </c>
      <c r="S199" s="3">
        <v>189</v>
      </c>
      <c r="T199" s="1">
        <f t="shared" si="47"/>
        <v>-184450.00000000061</v>
      </c>
      <c r="U199" s="1">
        <f t="shared" si="34"/>
        <v>-216.4316666666673</v>
      </c>
      <c r="V199" s="1">
        <f t="shared" si="42"/>
        <v>537549.01737969136</v>
      </c>
      <c r="W199" s="1">
        <f t="shared" si="43"/>
        <v>470711.91239902255</v>
      </c>
    </row>
    <row r="200" spans="1:23" x14ac:dyDescent="0.25">
      <c r="A200" s="3">
        <v>190</v>
      </c>
      <c r="B200" s="1">
        <f t="shared" si="44"/>
        <v>-112532.09165969072</v>
      </c>
      <c r="C200" s="1">
        <f t="shared" si="32"/>
        <v>-116.28316138168042</v>
      </c>
      <c r="D200" s="1">
        <f t="shared" si="35"/>
        <v>539116.86868038215</v>
      </c>
      <c r="E200" s="1">
        <f t="shared" si="36"/>
        <v>365930.95438175759</v>
      </c>
      <c r="G200" s="3">
        <v>190</v>
      </c>
      <c r="H200" s="1">
        <f t="shared" si="45"/>
        <v>-102472.22222222161</v>
      </c>
      <c r="I200" s="1">
        <f t="shared" si="37"/>
        <v>-105.88796296296232</v>
      </c>
      <c r="J200" s="1">
        <f t="shared" si="38"/>
        <v>539116.86868038215</v>
      </c>
      <c r="K200" s="1">
        <f t="shared" si="39"/>
        <v>346518.07086408237</v>
      </c>
      <c r="M200" s="3">
        <v>190</v>
      </c>
      <c r="N200" s="1">
        <f t="shared" si="46"/>
        <v>-187152.02618848326</v>
      </c>
      <c r="O200" s="1">
        <f t="shared" si="33"/>
        <v>-219.22376039476603</v>
      </c>
      <c r="P200" s="1">
        <f t="shared" si="40"/>
        <v>539116.86868038215</v>
      </c>
      <c r="Q200" s="1">
        <f t="shared" si="41"/>
        <v>480115.79410999996</v>
      </c>
      <c r="S200" s="3">
        <v>190</v>
      </c>
      <c r="T200" s="1">
        <f t="shared" si="47"/>
        <v>-184277.77777777839</v>
      </c>
      <c r="U200" s="1">
        <f t="shared" si="34"/>
        <v>-216.25370370370433</v>
      </c>
      <c r="V200" s="1">
        <f t="shared" si="42"/>
        <v>539116.86868038215</v>
      </c>
      <c r="W200" s="1">
        <f t="shared" si="43"/>
        <v>474569.25596209092</v>
      </c>
    </row>
    <row r="201" spans="1:23" x14ac:dyDescent="0.25">
      <c r="A201" s="3">
        <v>191</v>
      </c>
      <c r="B201" s="1">
        <f t="shared" si="44"/>
        <v>-111926.23730571399</v>
      </c>
      <c r="C201" s="1">
        <f t="shared" si="32"/>
        <v>-115.65711188257113</v>
      </c>
      <c r="D201" s="1">
        <f t="shared" si="35"/>
        <v>540689.29288069997</v>
      </c>
      <c r="E201" s="1">
        <f t="shared" si="36"/>
        <v>368843.41410029278</v>
      </c>
      <c r="G201" s="3">
        <v>191</v>
      </c>
      <c r="H201" s="1">
        <f t="shared" si="45"/>
        <v>-101869.44444444383</v>
      </c>
      <c r="I201" s="1">
        <f t="shared" si="37"/>
        <v>-105.26509259259196</v>
      </c>
      <c r="J201" s="1">
        <f t="shared" si="38"/>
        <v>540689.29288069997</v>
      </c>
      <c r="K201" s="1">
        <f t="shared" si="39"/>
        <v>349331.3834070859</v>
      </c>
      <c r="M201" s="3">
        <v>191</v>
      </c>
      <c r="N201" s="1">
        <f t="shared" si="46"/>
        <v>-186978.9249444899</v>
      </c>
      <c r="O201" s="1">
        <f t="shared" si="33"/>
        <v>-219.04488910930624</v>
      </c>
      <c r="P201" s="1">
        <f t="shared" si="40"/>
        <v>540689.29288069997</v>
      </c>
      <c r="Q201" s="1">
        <f t="shared" si="41"/>
        <v>484024.14457125351</v>
      </c>
      <c r="S201" s="3">
        <v>191</v>
      </c>
      <c r="T201" s="1">
        <f t="shared" si="47"/>
        <v>-184105.55555555617</v>
      </c>
      <c r="U201" s="1">
        <f t="shared" si="34"/>
        <v>-216.07574074074137</v>
      </c>
      <c r="V201" s="1">
        <f t="shared" si="42"/>
        <v>540689.29288069997</v>
      </c>
      <c r="W201" s="1">
        <f t="shared" si="43"/>
        <v>478449.27865890681</v>
      </c>
    </row>
    <row r="202" spans="1:23" x14ac:dyDescent="0.25">
      <c r="A202" s="3">
        <v>192</v>
      </c>
      <c r="B202" s="1">
        <f t="shared" si="44"/>
        <v>-111319.75690223815</v>
      </c>
      <c r="C202" s="1">
        <f t="shared" ref="C202:C265" si="48">B202*int_a_70/12</f>
        <v>-115.03041546564607</v>
      </c>
      <c r="D202" s="1">
        <f t="shared" si="35"/>
        <v>542266.30331826874</v>
      </c>
      <c r="E202" s="1">
        <f t="shared" si="36"/>
        <v>371772.86316718609</v>
      </c>
      <c r="G202" s="3">
        <v>192</v>
      </c>
      <c r="H202" s="1">
        <f t="shared" si="45"/>
        <v>-101266.66666666605</v>
      </c>
      <c r="I202" s="1">
        <f t="shared" si="37"/>
        <v>-104.64222222222158</v>
      </c>
      <c r="J202" s="1">
        <f t="shared" si="38"/>
        <v>542266.30331826874</v>
      </c>
      <c r="K202" s="1">
        <f t="shared" si="39"/>
        <v>352161.72981029394</v>
      </c>
      <c r="M202" s="3">
        <v>192</v>
      </c>
      <c r="N202" s="1">
        <f t="shared" si="46"/>
        <v>-186805.64482921109</v>
      </c>
      <c r="O202" s="1">
        <f t="shared" ref="O202:O265" si="49">(N202+P$2)*int_a_70/12-P$3</f>
        <v>-218.8658329901848</v>
      </c>
      <c r="P202" s="1">
        <f t="shared" si="40"/>
        <v>542266.30331826874</v>
      </c>
      <c r="Q202" s="1">
        <f t="shared" si="41"/>
        <v>487955.29374353105</v>
      </c>
      <c r="S202" s="3">
        <v>192</v>
      </c>
      <c r="T202" s="1">
        <f t="shared" si="47"/>
        <v>-183933.33333333395</v>
      </c>
      <c r="U202" s="1">
        <f t="shared" ref="U202:U265" si="50">(T202+V$2)*int_l_70/12-V$3</f>
        <v>-215.89777777777843</v>
      </c>
      <c r="V202" s="1">
        <f t="shared" si="42"/>
        <v>542266.30331826874</v>
      </c>
      <c r="W202" s="1">
        <f t="shared" si="43"/>
        <v>482352.11278441706</v>
      </c>
    </row>
    <row r="203" spans="1:23" x14ac:dyDescent="0.25">
      <c r="A203" s="3">
        <v>193</v>
      </c>
      <c r="B203" s="1">
        <f t="shared" si="44"/>
        <v>-110712.64980234539</v>
      </c>
      <c r="C203" s="1">
        <f t="shared" si="48"/>
        <v>-114.40307146242357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374719.40068696963</v>
      </c>
      <c r="G203" s="3">
        <v>193</v>
      </c>
      <c r="H203" s="1">
        <f t="shared" si="45"/>
        <v>-100663.88888888826</v>
      </c>
      <c r="I203" s="1">
        <f t="shared" ref="I203:I266" si="53">H203*int_l_70/12</f>
        <v>-104.0193518518512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355009.20943789108</v>
      </c>
      <c r="M203" s="3">
        <v>193</v>
      </c>
      <c r="N203" s="1">
        <f t="shared" si="46"/>
        <v>-186632.18565781316</v>
      </c>
      <c r="O203" s="1">
        <f t="shared" si="49"/>
        <v>-218.68659184640694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491909.37461931352</v>
      </c>
      <c r="S203" s="3">
        <v>193</v>
      </c>
      <c r="T203" s="1">
        <f t="shared" si="47"/>
        <v>-183761.11111111174</v>
      </c>
      <c r="U203" s="1">
        <f t="shared" si="50"/>
        <v>-215.71981481481546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486277.89140528912</v>
      </c>
    </row>
    <row r="204" spans="1:23" x14ac:dyDescent="0.25">
      <c r="A204" s="3">
        <v>194</v>
      </c>
      <c r="B204" s="1">
        <f t="shared" ref="B204:B267" si="60">B203+C$3+C203</f>
        <v>-110104.91535844941</v>
      </c>
      <c r="C204" s="1">
        <f t="shared" si="48"/>
        <v>-113.77507920373104</v>
      </c>
      <c r="D204" s="1">
        <f t="shared" si="51"/>
        <v>545434.13645027508</v>
      </c>
      <c r="E204" s="1">
        <f t="shared" si="52"/>
        <v>377683.12634228525</v>
      </c>
      <c r="G204" s="3">
        <v>194</v>
      </c>
      <c r="H204" s="1">
        <f t="shared" ref="H204:H267" si="61">H203+I$2/360</f>
        <v>-100061.11111111048</v>
      </c>
      <c r="I204" s="1">
        <f t="shared" si="53"/>
        <v>-103.39648148148082</v>
      </c>
      <c r="J204" s="1">
        <f t="shared" si="54"/>
        <v>545434.13645027508</v>
      </c>
      <c r="K204" s="1">
        <f t="shared" si="55"/>
        <v>357873.9222336862</v>
      </c>
      <c r="M204" s="3">
        <v>194</v>
      </c>
      <c r="N204" s="1">
        <f t="shared" ref="N204:N267" si="62">N203+O$3+(O203+P$3)</f>
        <v>-186458.54724527145</v>
      </c>
      <c r="O204" s="1">
        <f t="shared" si="49"/>
        <v>-218.50716548678048</v>
      </c>
      <c r="P204" s="1">
        <f t="shared" si="56"/>
        <v>545434.13645027508</v>
      </c>
      <c r="Q204" s="1">
        <f t="shared" si="57"/>
        <v>495886.52096687141</v>
      </c>
      <c r="S204" s="3">
        <v>194</v>
      </c>
      <c r="T204" s="1">
        <f t="shared" ref="T204:T267" si="63">T203+U$2/360</f>
        <v>-183588.88888888952</v>
      </c>
      <c r="U204" s="1">
        <f t="shared" si="50"/>
        <v>-215.5418518518525</v>
      </c>
      <c r="V204" s="1">
        <f t="shared" si="58"/>
        <v>545434.13645027508</v>
      </c>
      <c r="W204" s="1">
        <f t="shared" si="59"/>
        <v>490226.74836441258</v>
      </c>
    </row>
    <row r="205" spans="1:23" x14ac:dyDescent="0.25">
      <c r="A205" s="3">
        <v>195</v>
      </c>
      <c r="B205" s="1">
        <f t="shared" si="60"/>
        <v>-109496.55292229472</v>
      </c>
      <c r="C205" s="1">
        <f t="shared" si="48"/>
        <v>-113.14643801970455</v>
      </c>
      <c r="D205" s="1">
        <f t="shared" si="51"/>
        <v>547024.98601492168</v>
      </c>
      <c r="E205" s="1">
        <f t="shared" si="52"/>
        <v>380664.14039725688</v>
      </c>
      <c r="G205" s="3">
        <v>195</v>
      </c>
      <c r="H205" s="1">
        <f t="shared" si="61"/>
        <v>-99458.333333332703</v>
      </c>
      <c r="I205" s="1">
        <f t="shared" si="53"/>
        <v>-102.77361111111047</v>
      </c>
      <c r="J205" s="1">
        <f t="shared" si="54"/>
        <v>547024.98601492168</v>
      </c>
      <c r="K205" s="1">
        <f t="shared" si="55"/>
        <v>360755.96872449387</v>
      </c>
      <c r="M205" s="3">
        <v>195</v>
      </c>
      <c r="N205" s="1">
        <f t="shared" si="62"/>
        <v>-186284.72940637011</v>
      </c>
      <c r="O205" s="1">
        <f t="shared" si="49"/>
        <v>-218.32755371991578</v>
      </c>
      <c r="P205" s="1">
        <f t="shared" si="56"/>
        <v>547024.98601492168</v>
      </c>
      <c r="Q205" s="1">
        <f t="shared" si="57"/>
        <v>499886.86733479006</v>
      </c>
      <c r="S205" s="3">
        <v>195</v>
      </c>
      <c r="T205" s="1">
        <f t="shared" si="63"/>
        <v>-183416.6666666673</v>
      </c>
      <c r="U205" s="1">
        <f t="shared" si="50"/>
        <v>-215.36388888888953</v>
      </c>
      <c r="V205" s="1">
        <f t="shared" si="58"/>
        <v>547024.98601492168</v>
      </c>
      <c r="W205" s="1">
        <f t="shared" si="59"/>
        <v>494198.81828542717</v>
      </c>
    </row>
    <row r="206" spans="1:23" x14ac:dyDescent="0.25">
      <c r="A206" s="3">
        <v>196</v>
      </c>
      <c r="B206" s="1">
        <f t="shared" si="60"/>
        <v>-108887.56184495601</v>
      </c>
      <c r="C206" s="1">
        <f t="shared" si="48"/>
        <v>-112.51714723978789</v>
      </c>
      <c r="D206" s="1">
        <f t="shared" si="51"/>
        <v>548620.47555746522</v>
      </c>
      <c r="E206" s="1">
        <f t="shared" si="52"/>
        <v>383662.54370088247</v>
      </c>
      <c r="G206" s="3">
        <v>196</v>
      </c>
      <c r="H206" s="1">
        <f t="shared" si="61"/>
        <v>-98855.555555554922</v>
      </c>
      <c r="I206" s="1">
        <f t="shared" si="53"/>
        <v>-102.15074074074009</v>
      </c>
      <c r="J206" s="1">
        <f t="shared" si="54"/>
        <v>548620.47555746522</v>
      </c>
      <c r="K206" s="1">
        <f t="shared" si="55"/>
        <v>363655.45002353488</v>
      </c>
      <c r="M206" s="3">
        <v>196</v>
      </c>
      <c r="N206" s="1">
        <f t="shared" si="62"/>
        <v>-186110.73195570192</v>
      </c>
      <c r="O206" s="1">
        <f t="shared" si="49"/>
        <v>-218.14775635422532</v>
      </c>
      <c r="P206" s="1">
        <f t="shared" si="56"/>
        <v>548620.47555746522</v>
      </c>
      <c r="Q206" s="1">
        <f t="shared" si="57"/>
        <v>503910.54905652156</v>
      </c>
      <c r="S206" s="3">
        <v>196</v>
      </c>
      <c r="T206" s="1">
        <f t="shared" si="63"/>
        <v>-183244.44444444508</v>
      </c>
      <c r="U206" s="1">
        <f t="shared" si="50"/>
        <v>-215.18592592592657</v>
      </c>
      <c r="V206" s="1">
        <f t="shared" si="58"/>
        <v>548620.47555746522</v>
      </c>
      <c r="W206" s="1">
        <f t="shared" si="59"/>
        <v>498194.23657727736</v>
      </c>
    </row>
    <row r="207" spans="1:23" x14ac:dyDescent="0.25">
      <c r="A207" s="3">
        <v>197</v>
      </c>
      <c r="B207" s="1">
        <f t="shared" si="60"/>
        <v>-108277.9414768374</v>
      </c>
      <c r="C207" s="1">
        <f t="shared" si="48"/>
        <v>-111.88720619273198</v>
      </c>
      <c r="D207" s="1">
        <f t="shared" si="51"/>
        <v>550220.61861117452</v>
      </c>
      <c r="E207" s="1">
        <f t="shared" si="52"/>
        <v>386678.43769044592</v>
      </c>
      <c r="G207" s="3">
        <v>197</v>
      </c>
      <c r="H207" s="1">
        <f t="shared" si="61"/>
        <v>-98252.777777777141</v>
      </c>
      <c r="I207" s="1">
        <f t="shared" si="53"/>
        <v>-101.52787037036971</v>
      </c>
      <c r="J207" s="1">
        <f t="shared" si="54"/>
        <v>550220.61861117452</v>
      </c>
      <c r="K207" s="1">
        <f t="shared" si="55"/>
        <v>366572.4678338574</v>
      </c>
      <c r="M207" s="3">
        <v>197</v>
      </c>
      <c r="N207" s="1">
        <f t="shared" si="62"/>
        <v>-185936.55470766802</v>
      </c>
      <c r="O207" s="1">
        <f t="shared" si="49"/>
        <v>-217.96777319792363</v>
      </c>
      <c r="P207" s="1">
        <f t="shared" si="56"/>
        <v>550220.61861117452</v>
      </c>
      <c r="Q207" s="1">
        <f t="shared" si="57"/>
        <v>507957.70225496317</v>
      </c>
      <c r="S207" s="3">
        <v>197</v>
      </c>
      <c r="T207" s="1">
        <f t="shared" si="63"/>
        <v>-183072.22222222286</v>
      </c>
      <c r="U207" s="1">
        <f t="shared" si="50"/>
        <v>-215.00796296296363</v>
      </c>
      <c r="V207" s="1">
        <f t="shared" si="58"/>
        <v>550220.61861117452</v>
      </c>
      <c r="W207" s="1">
        <f t="shared" si="59"/>
        <v>502213.13943879295</v>
      </c>
    </row>
    <row r="208" spans="1:23" x14ac:dyDescent="0.25">
      <c r="A208" s="3">
        <v>198</v>
      </c>
      <c r="B208" s="1">
        <f t="shared" si="60"/>
        <v>-107667.69116767171</v>
      </c>
      <c r="C208" s="1">
        <f t="shared" si="48"/>
        <v>-111.25661420659411</v>
      </c>
      <c r="D208" s="1">
        <f t="shared" si="51"/>
        <v>551825.42874879041</v>
      </c>
      <c r="E208" s="1">
        <f t="shared" si="52"/>
        <v>389711.92439494847</v>
      </c>
      <c r="G208" s="3">
        <v>198</v>
      </c>
      <c r="H208" s="1">
        <f t="shared" si="61"/>
        <v>-97649.99999999936</v>
      </c>
      <c r="I208" s="1">
        <f t="shared" si="53"/>
        <v>-100.90499999999933</v>
      </c>
      <c r="J208" s="1">
        <f t="shared" si="54"/>
        <v>551825.42874879041</v>
      </c>
      <c r="K208" s="1">
        <f t="shared" si="55"/>
        <v>369507.12445177714</v>
      </c>
      <c r="M208" s="3">
        <v>198</v>
      </c>
      <c r="N208" s="1">
        <f t="shared" si="62"/>
        <v>-185762.19747647783</v>
      </c>
      <c r="O208" s="1">
        <f t="shared" si="49"/>
        <v>-217.7876040590271</v>
      </c>
      <c r="P208" s="1">
        <f t="shared" si="56"/>
        <v>551825.42874879041</v>
      </c>
      <c r="Q208" s="1">
        <f t="shared" si="57"/>
        <v>512028.46384706238</v>
      </c>
      <c r="S208" s="3">
        <v>198</v>
      </c>
      <c r="T208" s="1">
        <f t="shared" si="63"/>
        <v>-182900.00000000064</v>
      </c>
      <c r="U208" s="1">
        <f t="shared" si="50"/>
        <v>-214.83000000000067</v>
      </c>
      <c r="V208" s="1">
        <f t="shared" si="58"/>
        <v>551825.42874879041</v>
      </c>
      <c r="W208" s="1">
        <f t="shared" si="59"/>
        <v>506255.66386329697</v>
      </c>
    </row>
    <row r="209" spans="1:23" x14ac:dyDescent="0.25">
      <c r="A209" s="3">
        <v>199</v>
      </c>
      <c r="B209" s="1">
        <f t="shared" si="60"/>
        <v>-107056.8102665199</v>
      </c>
      <c r="C209" s="1">
        <f t="shared" si="48"/>
        <v>-110.62537060873723</v>
      </c>
      <c r="D209" s="1">
        <f t="shared" si="51"/>
        <v>553434.9195826411</v>
      </c>
      <c r="E209" s="1">
        <f t="shared" si="52"/>
        <v>392763.10643856059</v>
      </c>
      <c r="G209" s="3">
        <v>199</v>
      </c>
      <c r="H209" s="1">
        <f t="shared" si="61"/>
        <v>-97047.222222221579</v>
      </c>
      <c r="I209" s="1">
        <f t="shared" si="53"/>
        <v>-100.28212962962897</v>
      </c>
      <c r="J209" s="1">
        <f t="shared" si="54"/>
        <v>553434.9195826411</v>
      </c>
      <c r="K209" s="1">
        <f t="shared" si="55"/>
        <v>372459.52277033846</v>
      </c>
      <c r="M209" s="3">
        <v>199</v>
      </c>
      <c r="N209" s="1">
        <f t="shared" si="62"/>
        <v>-185587.66007614875</v>
      </c>
      <c r="O209" s="1">
        <f t="shared" si="49"/>
        <v>-217.6072487453537</v>
      </c>
      <c r="P209" s="1">
        <f t="shared" si="56"/>
        <v>553434.9195826411</v>
      </c>
      <c r="Q209" s="1">
        <f t="shared" si="57"/>
        <v>516122.97154844878</v>
      </c>
      <c r="S209" s="3">
        <v>199</v>
      </c>
      <c r="T209" s="1">
        <f t="shared" si="63"/>
        <v>-182727.77777777842</v>
      </c>
      <c r="U209" s="1">
        <f t="shared" si="50"/>
        <v>-214.6520370370377</v>
      </c>
      <c r="V209" s="1">
        <f t="shared" si="58"/>
        <v>553434.9195826411</v>
      </c>
      <c r="W209" s="1">
        <f t="shared" si="59"/>
        <v>510321.94764324027</v>
      </c>
    </row>
    <row r="210" spans="1:23" x14ac:dyDescent="0.25">
      <c r="A210" s="3">
        <v>200</v>
      </c>
      <c r="B210" s="1">
        <f t="shared" si="60"/>
        <v>-106445.29812177022</v>
      </c>
      <c r="C210" s="1">
        <f t="shared" si="48"/>
        <v>-109.99347472582923</v>
      </c>
      <c r="D210" s="1">
        <f t="shared" si="51"/>
        <v>555049.1047647571</v>
      </c>
      <c r="E210" s="1">
        <f t="shared" si="52"/>
        <v>395832.08704409382</v>
      </c>
      <c r="G210" s="3">
        <v>200</v>
      </c>
      <c r="H210" s="1">
        <f t="shared" si="61"/>
        <v>-96444.444444443798</v>
      </c>
      <c r="I210" s="1">
        <f t="shared" si="53"/>
        <v>-99.65925925925859</v>
      </c>
      <c r="J210" s="1">
        <f t="shared" si="54"/>
        <v>555049.1047647571</v>
      </c>
      <c r="K210" s="1">
        <f t="shared" si="55"/>
        <v>375429.76628279511</v>
      </c>
      <c r="M210" s="3">
        <v>200</v>
      </c>
      <c r="N210" s="1">
        <f t="shared" si="62"/>
        <v>-185412.942320506</v>
      </c>
      <c r="O210" s="1">
        <f t="shared" si="49"/>
        <v>-217.42670706452287</v>
      </c>
      <c r="P210" s="1">
        <f t="shared" si="56"/>
        <v>555049.1047647571</v>
      </c>
      <c r="Q210" s="1">
        <f t="shared" si="57"/>
        <v>520241.36387809331</v>
      </c>
      <c r="S210" s="3">
        <v>200</v>
      </c>
      <c r="T210" s="1">
        <f t="shared" si="63"/>
        <v>-182555.5555555562</v>
      </c>
      <c r="U210" s="1">
        <f t="shared" si="50"/>
        <v>-214.47407407407474</v>
      </c>
      <c r="V210" s="1">
        <f t="shared" si="58"/>
        <v>555049.1047647571</v>
      </c>
      <c r="W210" s="1">
        <f t="shared" si="59"/>
        <v>514412.12937486288</v>
      </c>
    </row>
    <row r="211" spans="1:23" x14ac:dyDescent="0.25">
      <c r="A211" s="3">
        <v>201</v>
      </c>
      <c r="B211" s="1">
        <f t="shared" si="60"/>
        <v>-105833.15408113763</v>
      </c>
      <c r="C211" s="1">
        <f t="shared" si="48"/>
        <v>-109.36092588384223</v>
      </c>
      <c r="D211" s="1">
        <f t="shared" si="51"/>
        <v>556667.9979869877</v>
      </c>
      <c r="E211" s="1">
        <f t="shared" si="52"/>
        <v>398918.97003649262</v>
      </c>
      <c r="G211" s="3">
        <v>201</v>
      </c>
      <c r="H211" s="1">
        <f t="shared" si="61"/>
        <v>-95841.666666666017</v>
      </c>
      <c r="I211" s="1">
        <f t="shared" si="53"/>
        <v>-99.036388888888212</v>
      </c>
      <c r="J211" s="1">
        <f t="shared" si="54"/>
        <v>556667.9979869877</v>
      </c>
      <c r="K211" s="1">
        <f t="shared" si="55"/>
        <v>378417.95908611146</v>
      </c>
      <c r="M211" s="3">
        <v>201</v>
      </c>
      <c r="N211" s="1">
        <f t="shared" si="62"/>
        <v>-185238.04402318242</v>
      </c>
      <c r="O211" s="1">
        <f t="shared" si="49"/>
        <v>-217.24597882395517</v>
      </c>
      <c r="P211" s="1">
        <f t="shared" si="56"/>
        <v>556667.9979869877</v>
      </c>
      <c r="Q211" s="1">
        <f t="shared" si="57"/>
        <v>524383.78016299405</v>
      </c>
      <c r="S211" s="3">
        <v>201</v>
      </c>
      <c r="T211" s="1">
        <f t="shared" si="63"/>
        <v>-182383.33333333398</v>
      </c>
      <c r="U211" s="1">
        <f t="shared" si="50"/>
        <v>-214.29611111111177</v>
      </c>
      <c r="V211" s="1">
        <f t="shared" si="58"/>
        <v>556667.9979869877</v>
      </c>
      <c r="W211" s="1">
        <f t="shared" si="59"/>
        <v>518526.34846288292</v>
      </c>
    </row>
    <row r="212" spans="1:23" x14ac:dyDescent="0.25">
      <c r="A212" s="3">
        <v>202</v>
      </c>
      <c r="B212" s="1">
        <f t="shared" si="60"/>
        <v>-105220.37749166306</v>
      </c>
      <c r="C212" s="1">
        <f t="shared" si="48"/>
        <v>-108.72772340805183</v>
      </c>
      <c r="D212" s="1">
        <f t="shared" si="51"/>
        <v>558291.6129811164</v>
      </c>
      <c r="E212" s="1">
        <f t="shared" si="52"/>
        <v>402023.85984634713</v>
      </c>
      <c r="G212" s="3">
        <v>202</v>
      </c>
      <c r="H212" s="1">
        <f t="shared" si="61"/>
        <v>-95238.888888888236</v>
      </c>
      <c r="I212" s="1">
        <f t="shared" si="53"/>
        <v>-98.413518518517833</v>
      </c>
      <c r="J212" s="1">
        <f t="shared" si="54"/>
        <v>558291.6129811164</v>
      </c>
      <c r="K212" s="1">
        <f t="shared" si="55"/>
        <v>381424.20588448417</v>
      </c>
      <c r="M212" s="3">
        <v>202</v>
      </c>
      <c r="N212" s="1">
        <f t="shared" si="62"/>
        <v>-185062.96499761826</v>
      </c>
      <c r="O212" s="1">
        <f t="shared" si="49"/>
        <v>-217.06506383087219</v>
      </c>
      <c r="P212" s="1">
        <f t="shared" si="56"/>
        <v>558291.6129811164</v>
      </c>
      <c r="Q212" s="1">
        <f t="shared" si="57"/>
        <v>528550.36054289003</v>
      </c>
      <c r="S212" s="3">
        <v>202</v>
      </c>
      <c r="T212" s="1">
        <f t="shared" si="63"/>
        <v>-182211.11111111176</v>
      </c>
      <c r="U212" s="1">
        <f t="shared" si="50"/>
        <v>-214.11814814814883</v>
      </c>
      <c r="V212" s="1">
        <f t="shared" si="58"/>
        <v>558291.6129811164</v>
      </c>
      <c r="W212" s="1">
        <f t="shared" si="59"/>
        <v>522664.74512521265</v>
      </c>
    </row>
    <row r="213" spans="1:23" x14ac:dyDescent="0.25">
      <c r="A213" s="3">
        <v>203</v>
      </c>
      <c r="B213" s="1">
        <f t="shared" si="60"/>
        <v>-104606.96769971271</v>
      </c>
      <c r="C213" s="1">
        <f t="shared" si="48"/>
        <v>-108.09386662303648</v>
      </c>
      <c r="D213" s="1">
        <f t="shared" si="51"/>
        <v>559919.96351897798</v>
      </c>
      <c r="E213" s="1">
        <f t="shared" si="52"/>
        <v>405146.86151342577</v>
      </c>
      <c r="G213" s="3">
        <v>203</v>
      </c>
      <c r="H213" s="1">
        <f t="shared" si="61"/>
        <v>-94636.111111110455</v>
      </c>
      <c r="I213" s="1">
        <f t="shared" si="53"/>
        <v>-97.790648148147469</v>
      </c>
      <c r="J213" s="1">
        <f t="shared" si="54"/>
        <v>559919.96351897798</v>
      </c>
      <c r="K213" s="1">
        <f t="shared" si="55"/>
        <v>384448.61199288443</v>
      </c>
      <c r="M213" s="3">
        <v>203</v>
      </c>
      <c r="N213" s="1">
        <f t="shared" si="62"/>
        <v>-184887.70505706102</v>
      </c>
      <c r="O213" s="1">
        <f t="shared" si="49"/>
        <v>-216.88396189229638</v>
      </c>
      <c r="P213" s="1">
        <f t="shared" si="56"/>
        <v>559919.96351897798</v>
      </c>
      <c r="Q213" s="1">
        <f t="shared" si="57"/>
        <v>532741.24597500218</v>
      </c>
      <c r="S213" s="3">
        <v>203</v>
      </c>
      <c r="T213" s="1">
        <f t="shared" si="63"/>
        <v>-182038.88888888955</v>
      </c>
      <c r="U213" s="1">
        <f t="shared" si="50"/>
        <v>-213.94018518518587</v>
      </c>
      <c r="V213" s="1">
        <f t="shared" si="58"/>
        <v>559919.96351897798</v>
      </c>
      <c r="W213" s="1">
        <f t="shared" si="59"/>
        <v>526827.46039770229</v>
      </c>
    </row>
    <row r="214" spans="1:23" x14ac:dyDescent="0.25">
      <c r="A214" s="3">
        <v>204</v>
      </c>
      <c r="B214" s="1">
        <f t="shared" si="60"/>
        <v>-103992.92405097734</v>
      </c>
      <c r="C214" s="1">
        <f t="shared" si="48"/>
        <v>-107.45935485267658</v>
      </c>
      <c r="D214" s="1">
        <f t="shared" si="51"/>
        <v>561553.06341257505</v>
      </c>
      <c r="E214" s="1">
        <f t="shared" si="52"/>
        <v>408288.08069022902</v>
      </c>
      <c r="G214" s="3">
        <v>204</v>
      </c>
      <c r="H214" s="1">
        <f t="shared" si="61"/>
        <v>-94033.333333332674</v>
      </c>
      <c r="I214" s="1">
        <f t="shared" si="53"/>
        <v>-97.16777777777709</v>
      </c>
      <c r="J214" s="1">
        <f t="shared" si="54"/>
        <v>561553.06341257505</v>
      </c>
      <c r="K214" s="1">
        <f t="shared" si="55"/>
        <v>387491.28334062075</v>
      </c>
      <c r="M214" s="3">
        <v>204</v>
      </c>
      <c r="N214" s="1">
        <f t="shared" si="62"/>
        <v>-184712.26401456521</v>
      </c>
      <c r="O214" s="1">
        <f t="shared" si="49"/>
        <v>-216.70267281505073</v>
      </c>
      <c r="P214" s="1">
        <f t="shared" si="56"/>
        <v>561553.06341257505</v>
      </c>
      <c r="Q214" s="1">
        <f t="shared" si="57"/>
        <v>536956.57823880157</v>
      </c>
      <c r="S214" s="3">
        <v>204</v>
      </c>
      <c r="T214" s="1">
        <f t="shared" si="63"/>
        <v>-181866.66666666733</v>
      </c>
      <c r="U214" s="1">
        <f t="shared" si="50"/>
        <v>-213.7622222222229</v>
      </c>
      <c r="V214" s="1">
        <f t="shared" si="58"/>
        <v>561553.06341257505</v>
      </c>
      <c r="W214" s="1">
        <f t="shared" si="59"/>
        <v>531014.63613891113</v>
      </c>
    </row>
    <row r="215" spans="1:23" x14ac:dyDescent="0.25">
      <c r="A215" s="3">
        <v>205</v>
      </c>
      <c r="B215" s="1">
        <f t="shared" si="60"/>
        <v>-103378.2458904716</v>
      </c>
      <c r="C215" s="1">
        <f t="shared" si="48"/>
        <v>-106.82418742015399</v>
      </c>
      <c r="D215" s="1">
        <f t="shared" si="51"/>
        <v>563190.92651419505</v>
      </c>
      <c r="E215" s="1">
        <f t="shared" si="52"/>
        <v>411447.62364556361</v>
      </c>
      <c r="G215" s="3">
        <v>205</v>
      </c>
      <c r="H215" s="1">
        <f t="shared" si="61"/>
        <v>-93430.555555554893</v>
      </c>
      <c r="I215" s="1">
        <f t="shared" si="53"/>
        <v>-96.544907407406711</v>
      </c>
      <c r="J215" s="1">
        <f t="shared" si="54"/>
        <v>563190.92651419505</v>
      </c>
      <c r="K215" s="1">
        <f t="shared" si="55"/>
        <v>390552.32647492253</v>
      </c>
      <c r="M215" s="3">
        <v>205</v>
      </c>
      <c r="N215" s="1">
        <f t="shared" si="62"/>
        <v>-184536.64168299214</v>
      </c>
      <c r="O215" s="1">
        <f t="shared" si="49"/>
        <v>-216.52119640575853</v>
      </c>
      <c r="P215" s="1">
        <f t="shared" si="56"/>
        <v>563190.92651419505</v>
      </c>
      <c r="Q215" s="1">
        <f t="shared" si="57"/>
        <v>541196.49994080642</v>
      </c>
      <c r="S215" s="3">
        <v>205</v>
      </c>
      <c r="T215" s="1">
        <f t="shared" si="63"/>
        <v>-181694.44444444511</v>
      </c>
      <c r="U215" s="1">
        <f t="shared" si="50"/>
        <v>-213.58425925925994</v>
      </c>
      <c r="V215" s="1">
        <f t="shared" si="58"/>
        <v>563190.92651419505</v>
      </c>
      <c r="W215" s="1">
        <f t="shared" si="59"/>
        <v>535226.41503490659</v>
      </c>
    </row>
    <row r="216" spans="1:23" x14ac:dyDescent="0.25">
      <c r="A216" s="3">
        <v>206</v>
      </c>
      <c r="B216" s="1">
        <f t="shared" si="60"/>
        <v>-102762.93256253334</v>
      </c>
      <c r="C216" s="1">
        <f t="shared" si="48"/>
        <v>-106.18836364795112</v>
      </c>
      <c r="D216" s="1">
        <f t="shared" si="51"/>
        <v>564833.56671652815</v>
      </c>
      <c r="E216" s="1">
        <f t="shared" si="52"/>
        <v>414625.59726813767</v>
      </c>
      <c r="G216" s="3">
        <v>206</v>
      </c>
      <c r="H216" s="1">
        <f t="shared" si="61"/>
        <v>-92827.777777777112</v>
      </c>
      <c r="I216" s="1">
        <f t="shared" si="53"/>
        <v>-95.922037037036333</v>
      </c>
      <c r="J216" s="1">
        <f t="shared" si="54"/>
        <v>564833.56671652815</v>
      </c>
      <c r="K216" s="1">
        <f t="shared" si="55"/>
        <v>393631.84856454481</v>
      </c>
      <c r="M216" s="3">
        <v>206</v>
      </c>
      <c r="N216" s="1">
        <f t="shared" si="62"/>
        <v>-184360.83787500978</v>
      </c>
      <c r="O216" s="1">
        <f t="shared" si="49"/>
        <v>-216.33953247084344</v>
      </c>
      <c r="P216" s="1">
        <f t="shared" si="56"/>
        <v>564833.56671652815</v>
      </c>
      <c r="Q216" s="1">
        <f t="shared" si="57"/>
        <v>545461.15451940638</v>
      </c>
      <c r="S216" s="3">
        <v>206</v>
      </c>
      <c r="T216" s="1">
        <f t="shared" si="63"/>
        <v>-181522.22222222289</v>
      </c>
      <c r="U216" s="1">
        <f t="shared" si="50"/>
        <v>-213.40629629629697</v>
      </c>
      <c r="V216" s="1">
        <f t="shared" si="58"/>
        <v>564833.56671652815</v>
      </c>
      <c r="W216" s="1">
        <f t="shared" si="59"/>
        <v>539462.94060409174</v>
      </c>
    </row>
    <row r="217" spans="1:23" x14ac:dyDescent="0.25">
      <c r="A217" s="3">
        <v>207</v>
      </c>
      <c r="B217" s="1">
        <f t="shared" si="60"/>
        <v>-102146.98341082288</v>
      </c>
      <c r="C217" s="1">
        <f t="shared" si="48"/>
        <v>-105.55188285785032</v>
      </c>
      <c r="D217" s="1">
        <f t="shared" si="51"/>
        <v>566480.99795278464</v>
      </c>
      <c r="E217" s="1">
        <f t="shared" si="52"/>
        <v>417822.10907017678</v>
      </c>
      <c r="G217" s="3">
        <v>207</v>
      </c>
      <c r="H217" s="1">
        <f t="shared" si="61"/>
        <v>-92224.999999999331</v>
      </c>
      <c r="I217" s="1">
        <f t="shared" si="53"/>
        <v>-95.299166666665982</v>
      </c>
      <c r="J217" s="1">
        <f t="shared" si="54"/>
        <v>566480.99795278464</v>
      </c>
      <c r="K217" s="1">
        <f t="shared" si="55"/>
        <v>396729.95740339358</v>
      </c>
      <c r="M217" s="3">
        <v>207</v>
      </c>
      <c r="N217" s="1">
        <f t="shared" si="62"/>
        <v>-184184.85240309252</v>
      </c>
      <c r="O217" s="1">
        <f t="shared" si="49"/>
        <v>-216.15768081652894</v>
      </c>
      <c r="P217" s="1">
        <f t="shared" si="56"/>
        <v>566480.99795278464</v>
      </c>
      <c r="Q217" s="1">
        <f t="shared" si="57"/>
        <v>549750.68624971481</v>
      </c>
      <c r="S217" s="3">
        <v>207</v>
      </c>
      <c r="T217" s="1">
        <f t="shared" si="63"/>
        <v>-181350.00000000067</v>
      </c>
      <c r="U217" s="1">
        <f t="shared" si="50"/>
        <v>-213.22833333333404</v>
      </c>
      <c r="V217" s="1">
        <f t="shared" si="58"/>
        <v>566480.99795278464</v>
      </c>
      <c r="W217" s="1">
        <f t="shared" si="59"/>
        <v>543724.35720205994</v>
      </c>
    </row>
    <row r="218" spans="1:23" x14ac:dyDescent="0.25">
      <c r="A218" s="3">
        <v>208</v>
      </c>
      <c r="B218" s="1">
        <f t="shared" si="60"/>
        <v>-101530.39777832232</v>
      </c>
      <c r="C218" s="1">
        <f t="shared" si="48"/>
        <v>-104.91474437093306</v>
      </c>
      <c r="D218" s="1">
        <f t="shared" si="51"/>
        <v>568133.23419681366</v>
      </c>
      <c r="E218" s="1">
        <f t="shared" si="52"/>
        <v>421037.26719106111</v>
      </c>
      <c r="G218" s="3">
        <v>208</v>
      </c>
      <c r="H218" s="1">
        <f t="shared" si="61"/>
        <v>-91622.22222222155</v>
      </c>
      <c r="I218" s="1">
        <f t="shared" si="53"/>
        <v>-94.676296296295604</v>
      </c>
      <c r="J218" s="1">
        <f t="shared" si="54"/>
        <v>568133.23419681366</v>
      </c>
      <c r="K218" s="1">
        <f t="shared" si="55"/>
        <v>399846.76141417265</v>
      </c>
      <c r="M218" s="3">
        <v>208</v>
      </c>
      <c r="N218" s="1">
        <f t="shared" si="62"/>
        <v>-184008.68507952095</v>
      </c>
      <c r="O218" s="1">
        <f t="shared" si="49"/>
        <v>-215.97564124883831</v>
      </c>
      <c r="P218" s="1">
        <f t="shared" si="56"/>
        <v>568133.23419681366</v>
      </c>
      <c r="Q218" s="1">
        <f t="shared" si="57"/>
        <v>554065.24024845008</v>
      </c>
      <c r="S218" s="3">
        <v>208</v>
      </c>
      <c r="T218" s="1">
        <f t="shared" si="63"/>
        <v>-181177.77777777845</v>
      </c>
      <c r="U218" s="1">
        <f t="shared" si="50"/>
        <v>-213.05037037037107</v>
      </c>
      <c r="V218" s="1">
        <f t="shared" si="58"/>
        <v>568133.23419681366</v>
      </c>
      <c r="W218" s="1">
        <f t="shared" si="59"/>
        <v>548010.8100264793</v>
      </c>
    </row>
    <row r="219" spans="1:23" x14ac:dyDescent="0.25">
      <c r="A219" s="3">
        <v>209</v>
      </c>
      <c r="B219" s="1">
        <f t="shared" si="60"/>
        <v>-100913.17500733485</v>
      </c>
      <c r="C219" s="1">
        <f t="shared" si="48"/>
        <v>-104.27694750757934</v>
      </c>
      <c r="D219" s="1">
        <f t="shared" si="51"/>
        <v>569790.2894632211</v>
      </c>
      <c r="E219" s="1">
        <f t="shared" si="52"/>
        <v>424271.1804009839</v>
      </c>
      <c r="G219" s="3">
        <v>209</v>
      </c>
      <c r="H219" s="1">
        <f t="shared" si="61"/>
        <v>-91019.444444443769</v>
      </c>
      <c r="I219" s="1">
        <f t="shared" si="53"/>
        <v>-94.053425925925225</v>
      </c>
      <c r="J219" s="1">
        <f t="shared" si="54"/>
        <v>569790.2894632211</v>
      </c>
      <c r="K219" s="1">
        <f t="shared" si="55"/>
        <v>402982.36965205171</v>
      </c>
      <c r="M219" s="3">
        <v>209</v>
      </c>
      <c r="N219" s="1">
        <f t="shared" si="62"/>
        <v>-183832.33571638167</v>
      </c>
      <c r="O219" s="1">
        <f t="shared" si="49"/>
        <v>-215.79341357359439</v>
      </c>
      <c r="P219" s="1">
        <f t="shared" si="56"/>
        <v>569790.2894632211</v>
      </c>
      <c r="Q219" s="1">
        <f t="shared" si="57"/>
        <v>558404.96247884457</v>
      </c>
      <c r="S219" s="3">
        <v>209</v>
      </c>
      <c r="T219" s="1">
        <f t="shared" si="63"/>
        <v>-181005.55555555623</v>
      </c>
      <c r="U219" s="1">
        <f t="shared" si="50"/>
        <v>-212.8724074074081</v>
      </c>
      <c r="V219" s="1">
        <f t="shared" si="58"/>
        <v>569790.2894632211</v>
      </c>
      <c r="W219" s="1">
        <f t="shared" si="59"/>
        <v>552322.44512200414</v>
      </c>
    </row>
    <row r="220" spans="1:23" x14ac:dyDescent="0.25">
      <c r="A220" s="3">
        <v>210</v>
      </c>
      <c r="B220" s="1">
        <f t="shared" si="60"/>
        <v>-100295.31443948402</v>
      </c>
      <c r="C220" s="1">
        <f t="shared" si="48"/>
        <v>-103.63849158746682</v>
      </c>
      <c r="D220" s="1">
        <f t="shared" si="51"/>
        <v>571452.17780748883</v>
      </c>
      <c r="E220" s="1">
        <f t="shared" si="52"/>
        <v>427523.95810463122</v>
      </c>
      <c r="G220" s="3">
        <v>210</v>
      </c>
      <c r="H220" s="1">
        <f t="shared" si="61"/>
        <v>-90416.666666665988</v>
      </c>
      <c r="I220" s="1">
        <f t="shared" si="53"/>
        <v>-93.430555555554847</v>
      </c>
      <c r="J220" s="1">
        <f t="shared" si="54"/>
        <v>571452.17780748883</v>
      </c>
      <c r="K220" s="1">
        <f t="shared" si="55"/>
        <v>406136.8918083554</v>
      </c>
      <c r="M220" s="3">
        <v>210</v>
      </c>
      <c r="N220" s="1">
        <f t="shared" si="62"/>
        <v>-183655.80412556714</v>
      </c>
      <c r="O220" s="1">
        <f t="shared" si="49"/>
        <v>-215.61099759641939</v>
      </c>
      <c r="P220" s="1">
        <f t="shared" si="56"/>
        <v>571452.17780748883</v>
      </c>
      <c r="Q220" s="1">
        <f t="shared" si="57"/>
        <v>562769.99975558301</v>
      </c>
      <c r="S220" s="3">
        <v>210</v>
      </c>
      <c r="T220" s="1">
        <f t="shared" si="63"/>
        <v>-180833.33333333401</v>
      </c>
      <c r="U220" s="1">
        <f t="shared" si="50"/>
        <v>-212.69444444444514</v>
      </c>
      <c r="V220" s="1">
        <f t="shared" si="58"/>
        <v>571452.17780748883</v>
      </c>
      <c r="W220" s="1">
        <f t="shared" si="59"/>
        <v>556659.40938521572</v>
      </c>
    </row>
    <row r="221" spans="1:23" x14ac:dyDescent="0.25">
      <c r="A221" s="3">
        <v>211</v>
      </c>
      <c r="B221" s="1">
        <f t="shared" si="60"/>
        <v>-99676.815415713078</v>
      </c>
      <c r="C221" s="1">
        <f t="shared" si="48"/>
        <v>-102.99937592957018</v>
      </c>
      <c r="D221" s="1">
        <f t="shared" si="51"/>
        <v>573118.91332609404</v>
      </c>
      <c r="E221" s="1">
        <f t="shared" si="52"/>
        <v>430795.71034488321</v>
      </c>
      <c r="G221" s="3">
        <v>211</v>
      </c>
      <c r="H221" s="1">
        <f t="shared" si="61"/>
        <v>-89813.888888888207</v>
      </c>
      <c r="I221" s="1">
        <f t="shared" si="53"/>
        <v>-92.807685185184482</v>
      </c>
      <c r="J221" s="1">
        <f t="shared" si="54"/>
        <v>573118.91332609404</v>
      </c>
      <c r="K221" s="1">
        <f t="shared" si="55"/>
        <v>409310.43821427459</v>
      </c>
      <c r="M221" s="3">
        <v>211</v>
      </c>
      <c r="N221" s="1">
        <f t="shared" si="62"/>
        <v>-183479.09011877544</v>
      </c>
      <c r="O221" s="1">
        <f t="shared" si="49"/>
        <v>-215.4283931227346</v>
      </c>
      <c r="P221" s="1">
        <f t="shared" si="56"/>
        <v>573118.91332609404</v>
      </c>
      <c r="Q221" s="1">
        <f t="shared" si="57"/>
        <v>567160.49974976911</v>
      </c>
      <c r="S221" s="3">
        <v>211</v>
      </c>
      <c r="T221" s="1">
        <f t="shared" si="63"/>
        <v>-180661.11111111179</v>
      </c>
      <c r="U221" s="1">
        <f t="shared" si="50"/>
        <v>-212.51648148148217</v>
      </c>
      <c r="V221" s="1">
        <f t="shared" si="58"/>
        <v>573118.91332609404</v>
      </c>
      <c r="W221" s="1">
        <f t="shared" si="59"/>
        <v>561021.85056959244</v>
      </c>
    </row>
    <row r="222" spans="1:23" x14ac:dyDescent="0.25">
      <c r="A222" s="3">
        <v>212</v>
      </c>
      <c r="B222" s="1">
        <f t="shared" si="60"/>
        <v>-99057.677276284245</v>
      </c>
      <c r="C222" s="1">
        <f t="shared" si="48"/>
        <v>-102.35959985216039</v>
      </c>
      <c r="D222" s="1">
        <f t="shared" si="51"/>
        <v>574790.51015662844</v>
      </c>
      <c r="E222" s="1">
        <f t="shared" si="52"/>
        <v>434086.54780653666</v>
      </c>
      <c r="G222" s="3">
        <v>212</v>
      </c>
      <c r="H222" s="1">
        <f t="shared" si="61"/>
        <v>-89211.111111110426</v>
      </c>
      <c r="I222" s="1">
        <f t="shared" si="53"/>
        <v>-92.184814814814104</v>
      </c>
      <c r="J222" s="1">
        <f t="shared" si="54"/>
        <v>574790.51015662844</v>
      </c>
      <c r="K222" s="1">
        <f t="shared" si="55"/>
        <v>412503.11984459864</v>
      </c>
      <c r="M222" s="3">
        <v>212</v>
      </c>
      <c r="N222" s="1">
        <f t="shared" si="62"/>
        <v>-183302.19350751006</v>
      </c>
      <c r="O222" s="1">
        <f t="shared" si="49"/>
        <v>-215.24559995776039</v>
      </c>
      <c r="P222" s="1">
        <f t="shared" si="56"/>
        <v>574790.51015662844</v>
      </c>
      <c r="Q222" s="1">
        <f t="shared" si="57"/>
        <v>571576.61099392129</v>
      </c>
      <c r="S222" s="3">
        <v>212</v>
      </c>
      <c r="T222" s="1">
        <f t="shared" si="63"/>
        <v>-180488.88888888957</v>
      </c>
      <c r="U222" s="1">
        <f t="shared" si="50"/>
        <v>-212.33851851851924</v>
      </c>
      <c r="V222" s="1">
        <f t="shared" si="58"/>
        <v>574790.51015662844</v>
      </c>
      <c r="W222" s="1">
        <f t="shared" si="59"/>
        <v>565409.9172905077</v>
      </c>
    </row>
    <row r="223" spans="1:23" x14ac:dyDescent="0.25">
      <c r="A223" s="3">
        <v>213</v>
      </c>
      <c r="B223" s="1">
        <f t="shared" si="60"/>
        <v>-98437.899360777999</v>
      </c>
      <c r="C223" s="1">
        <f t="shared" si="48"/>
        <v>-101.71916267280393</v>
      </c>
      <c r="D223" s="1">
        <f t="shared" si="51"/>
        <v>576466.98247791862</v>
      </c>
      <c r="E223" s="1">
        <f t="shared" si="52"/>
        <v>437396.58182004973</v>
      </c>
      <c r="G223" s="3">
        <v>213</v>
      </c>
      <c r="H223" s="1">
        <f t="shared" si="61"/>
        <v>-88608.333333332645</v>
      </c>
      <c r="I223" s="1">
        <f t="shared" si="53"/>
        <v>-91.561944444443725</v>
      </c>
      <c r="J223" s="1">
        <f t="shared" si="54"/>
        <v>576466.98247791862</v>
      </c>
      <c r="K223" s="1">
        <f t="shared" si="55"/>
        <v>415715.04832146998</v>
      </c>
      <c r="M223" s="3">
        <v>213</v>
      </c>
      <c r="N223" s="1">
        <f t="shared" si="62"/>
        <v>-183125.11410307972</v>
      </c>
      <c r="O223" s="1">
        <f t="shared" si="49"/>
        <v>-215.0626179065157</v>
      </c>
      <c r="P223" s="1">
        <f t="shared" si="56"/>
        <v>576466.98247791862</v>
      </c>
      <c r="Q223" s="1">
        <f t="shared" si="57"/>
        <v>576018.48288699775</v>
      </c>
      <c r="S223" s="3">
        <v>213</v>
      </c>
      <c r="T223" s="1">
        <f t="shared" si="63"/>
        <v>-180316.66666666736</v>
      </c>
      <c r="U223" s="1">
        <f t="shared" si="50"/>
        <v>-212.16055555555627</v>
      </c>
      <c r="V223" s="1">
        <f t="shared" si="58"/>
        <v>576466.98247791862</v>
      </c>
      <c r="W223" s="1">
        <f t="shared" si="59"/>
        <v>569823.75903025782</v>
      </c>
    </row>
    <row r="224" spans="1:23" x14ac:dyDescent="0.25">
      <c r="A224" s="3">
        <v>214</v>
      </c>
      <c r="B224" s="1">
        <f t="shared" si="60"/>
        <v>-97817.481008092393</v>
      </c>
      <c r="C224" s="1">
        <f t="shared" si="48"/>
        <v>-101.07806370836214</v>
      </c>
      <c r="D224" s="1">
        <f t="shared" si="51"/>
        <v>578148.34451014583</v>
      </c>
      <c r="E224" s="1">
        <f t="shared" si="52"/>
        <v>440725.92436530831</v>
      </c>
      <c r="G224" s="3">
        <v>214</v>
      </c>
      <c r="H224" s="1">
        <f t="shared" si="61"/>
        <v>-88005.555555554864</v>
      </c>
      <c r="I224" s="1">
        <f t="shared" si="53"/>
        <v>-90.939074074073346</v>
      </c>
      <c r="J224" s="1">
        <f t="shared" si="54"/>
        <v>578148.34451014583</v>
      </c>
      <c r="K224" s="1">
        <f t="shared" si="55"/>
        <v>418946.33591816004</v>
      </c>
      <c r="M224" s="3">
        <v>214</v>
      </c>
      <c r="N224" s="1">
        <f t="shared" si="62"/>
        <v>-182947.85171659812</v>
      </c>
      <c r="O224" s="1">
        <f t="shared" si="49"/>
        <v>-214.87944677381805</v>
      </c>
      <c r="P224" s="1">
        <f t="shared" si="56"/>
        <v>578148.34451014583</v>
      </c>
      <c r="Q224" s="1">
        <f t="shared" si="57"/>
        <v>580486.26569945051</v>
      </c>
      <c r="S224" s="3">
        <v>214</v>
      </c>
      <c r="T224" s="1">
        <f t="shared" si="63"/>
        <v>-180144.44444444514</v>
      </c>
      <c r="U224" s="1">
        <f t="shared" si="50"/>
        <v>-211.98259259259331</v>
      </c>
      <c r="V224" s="1">
        <f t="shared" si="58"/>
        <v>578148.34451014583</v>
      </c>
      <c r="W224" s="1">
        <f t="shared" si="59"/>
        <v>574263.52614311944</v>
      </c>
    </row>
    <row r="225" spans="1:23" x14ac:dyDescent="0.25">
      <c r="A225" s="3">
        <v>215</v>
      </c>
      <c r="B225" s="1">
        <f t="shared" si="60"/>
        <v>-97196.42155644235</v>
      </c>
      <c r="C225" s="1">
        <f t="shared" si="48"/>
        <v>-100.43630227499044</v>
      </c>
      <c r="D225" s="1">
        <f t="shared" si="51"/>
        <v>579834.61051496712</v>
      </c>
      <c r="E225" s="1">
        <f t="shared" si="52"/>
        <v>444074.68807541422</v>
      </c>
      <c r="G225" s="3">
        <v>215</v>
      </c>
      <c r="H225" s="1">
        <f t="shared" si="61"/>
        <v>-87402.777777777083</v>
      </c>
      <c r="I225" s="1">
        <f t="shared" si="53"/>
        <v>-90.316203703702982</v>
      </c>
      <c r="J225" s="1">
        <f t="shared" si="54"/>
        <v>579834.61051496712</v>
      </c>
      <c r="K225" s="1">
        <f t="shared" si="55"/>
        <v>422197.09556286788</v>
      </c>
      <c r="M225" s="3">
        <v>215</v>
      </c>
      <c r="N225" s="1">
        <f t="shared" si="62"/>
        <v>-182770.40615898382</v>
      </c>
      <c r="O225" s="1">
        <f t="shared" si="49"/>
        <v>-214.69608636428327</v>
      </c>
      <c r="P225" s="1">
        <f t="shared" si="56"/>
        <v>579834.61051496712</v>
      </c>
      <c r="Q225" s="1">
        <f t="shared" si="57"/>
        <v>584980.11057830916</v>
      </c>
      <c r="S225" s="3">
        <v>215</v>
      </c>
      <c r="T225" s="1">
        <f t="shared" si="63"/>
        <v>-179972.22222222292</v>
      </c>
      <c r="U225" s="1">
        <f t="shared" si="50"/>
        <v>-211.80462962963034</v>
      </c>
      <c r="V225" s="1">
        <f t="shared" si="58"/>
        <v>579834.61051496712</v>
      </c>
      <c r="W225" s="1">
        <f t="shared" si="59"/>
        <v>578729.36986043584</v>
      </c>
    </row>
    <row r="226" spans="1:23" x14ac:dyDescent="0.25">
      <c r="A226" s="3">
        <v>216</v>
      </c>
      <c r="B226" s="1">
        <f t="shared" si="60"/>
        <v>-96574.720343358931</v>
      </c>
      <c r="C226" s="1">
        <f t="shared" si="48"/>
        <v>-99.793877688137556</v>
      </c>
      <c r="D226" s="1">
        <f t="shared" si="51"/>
        <v>581525.79479563574</v>
      </c>
      <c r="E226" s="1">
        <f t="shared" si="52"/>
        <v>447442.98624049575</v>
      </c>
      <c r="G226" s="3">
        <v>216</v>
      </c>
      <c r="H226" s="1">
        <f t="shared" si="61"/>
        <v>-86799.999999999302</v>
      </c>
      <c r="I226" s="1">
        <f t="shared" si="53"/>
        <v>-89.693333333332603</v>
      </c>
      <c r="J226" s="1">
        <f t="shared" si="54"/>
        <v>581525.79479563574</v>
      </c>
      <c r="K226" s="1">
        <f t="shared" si="55"/>
        <v>425467.44084254018</v>
      </c>
      <c r="M226" s="3">
        <v>216</v>
      </c>
      <c r="N226" s="1">
        <f t="shared" si="62"/>
        <v>-182592.77724095999</v>
      </c>
      <c r="O226" s="1">
        <f t="shared" si="49"/>
        <v>-214.51253648232532</v>
      </c>
      <c r="P226" s="1">
        <f t="shared" si="56"/>
        <v>581525.79479563574</v>
      </c>
      <c r="Q226" s="1">
        <f t="shared" si="57"/>
        <v>589500.16955229454</v>
      </c>
      <c r="S226" s="3">
        <v>216</v>
      </c>
      <c r="T226" s="1">
        <f t="shared" si="63"/>
        <v>-179800.0000000007</v>
      </c>
      <c r="U226" s="1">
        <f t="shared" si="50"/>
        <v>-211.6266666666674</v>
      </c>
      <c r="V226" s="1">
        <f t="shared" si="58"/>
        <v>581525.79479563574</v>
      </c>
      <c r="W226" s="1">
        <f t="shared" si="59"/>
        <v>583221.44229573279</v>
      </c>
    </row>
    <row r="227" spans="1:23" x14ac:dyDescent="0.25">
      <c r="A227" s="3">
        <v>217</v>
      </c>
      <c r="B227" s="1">
        <f t="shared" si="60"/>
        <v>-95952.376705688657</v>
      </c>
      <c r="C227" s="1">
        <f t="shared" si="48"/>
        <v>-99.150789262544947</v>
      </c>
      <c r="D227" s="1">
        <f t="shared" si="51"/>
        <v>583221.91169712297</v>
      </c>
      <c r="E227" s="1">
        <f t="shared" si="52"/>
        <v>450830.93281154026</v>
      </c>
      <c r="G227" s="3">
        <v>217</v>
      </c>
      <c r="H227" s="1">
        <f t="shared" si="61"/>
        <v>-86197.22222222152</v>
      </c>
      <c r="I227" s="1">
        <f t="shared" si="53"/>
        <v>-89.070462962962225</v>
      </c>
      <c r="J227" s="1">
        <f t="shared" si="54"/>
        <v>583221.91169712297</v>
      </c>
      <c r="K227" s="1">
        <f t="shared" si="55"/>
        <v>428757.48600671429</v>
      </c>
      <c r="M227" s="3">
        <v>217</v>
      </c>
      <c r="N227" s="1">
        <f t="shared" si="62"/>
        <v>-182414.96477305421</v>
      </c>
      <c r="O227" s="1">
        <f t="shared" si="49"/>
        <v>-214.32879693215602</v>
      </c>
      <c r="P227" s="1">
        <f t="shared" si="56"/>
        <v>583221.91169712297</v>
      </c>
      <c r="Q227" s="1">
        <f t="shared" si="57"/>
        <v>594046.59553696145</v>
      </c>
      <c r="S227" s="3">
        <v>217</v>
      </c>
      <c r="T227" s="1">
        <f t="shared" si="63"/>
        <v>-179627.77777777848</v>
      </c>
      <c r="U227" s="1">
        <f t="shared" si="50"/>
        <v>-211.44870370370444</v>
      </c>
      <c r="V227" s="1">
        <f t="shared" si="58"/>
        <v>583221.91169712297</v>
      </c>
      <c r="W227" s="1">
        <f t="shared" si="59"/>
        <v>587739.89644986531</v>
      </c>
    </row>
    <row r="228" spans="1:23" x14ac:dyDescent="0.25">
      <c r="A228" s="3">
        <v>218</v>
      </c>
      <c r="B228" s="1">
        <f t="shared" si="60"/>
        <v>-95329.389979592786</v>
      </c>
      <c r="C228" s="1">
        <f t="shared" si="48"/>
        <v>-98.507036312245873</v>
      </c>
      <c r="D228" s="1">
        <f t="shared" si="51"/>
        <v>584922.97560623963</v>
      </c>
      <c r="E228" s="1">
        <f t="shared" si="52"/>
        <v>454238.64240424917</v>
      </c>
      <c r="G228" s="3">
        <v>218</v>
      </c>
      <c r="H228" s="1">
        <f t="shared" si="61"/>
        <v>-85594.444444443739</v>
      </c>
      <c r="I228" s="1">
        <f t="shared" si="53"/>
        <v>-88.447592592591874</v>
      </c>
      <c r="J228" s="1">
        <f t="shared" si="54"/>
        <v>584922.97560623963</v>
      </c>
      <c r="K228" s="1">
        <f t="shared" si="55"/>
        <v>432067.34597138315</v>
      </c>
      <c r="M228" s="3">
        <v>218</v>
      </c>
      <c r="N228" s="1">
        <f t="shared" si="62"/>
        <v>-182236.96856559825</v>
      </c>
      <c r="O228" s="1">
        <f t="shared" si="49"/>
        <v>-214.14486751778486</v>
      </c>
      <c r="P228" s="1">
        <f t="shared" si="56"/>
        <v>584922.97560623963</v>
      </c>
      <c r="Q228" s="1">
        <f t="shared" si="57"/>
        <v>598619.54233987234</v>
      </c>
      <c r="S228" s="3">
        <v>218</v>
      </c>
      <c r="T228" s="1">
        <f t="shared" si="63"/>
        <v>-179455.55555555626</v>
      </c>
      <c r="U228" s="1">
        <f t="shared" si="50"/>
        <v>-211.27074074074147</v>
      </c>
      <c r="V228" s="1">
        <f t="shared" si="58"/>
        <v>584922.97560623963</v>
      </c>
      <c r="W228" s="1">
        <f t="shared" si="59"/>
        <v>592284.8862161932</v>
      </c>
    </row>
    <row r="229" spans="1:23" x14ac:dyDescent="0.25">
      <c r="A229" s="3">
        <v>219</v>
      </c>
      <c r="B229" s="1">
        <f t="shared" si="60"/>
        <v>-94705.759500546628</v>
      </c>
      <c r="C229" s="1">
        <f t="shared" si="48"/>
        <v>-97.862618150564842</v>
      </c>
      <c r="D229" s="1">
        <f t="shared" si="51"/>
        <v>586629.00095175789</v>
      </c>
      <c r="E229" s="1">
        <f t="shared" si="52"/>
        <v>457666.23030291556</v>
      </c>
      <c r="G229" s="3">
        <v>219</v>
      </c>
      <c r="H229" s="1">
        <f t="shared" si="61"/>
        <v>-84991.666666665958</v>
      </c>
      <c r="I229" s="1">
        <f t="shared" si="53"/>
        <v>-87.824722222221496</v>
      </c>
      <c r="J229" s="1">
        <f t="shared" si="54"/>
        <v>586629.00095175789</v>
      </c>
      <c r="K229" s="1">
        <f t="shared" si="55"/>
        <v>435397.1363228829</v>
      </c>
      <c r="M229" s="3">
        <v>219</v>
      </c>
      <c r="N229" s="1">
        <f t="shared" si="62"/>
        <v>-182058.78842872792</v>
      </c>
      <c r="O229" s="1">
        <f t="shared" si="49"/>
        <v>-213.96074804301884</v>
      </c>
      <c r="P229" s="1">
        <f t="shared" si="56"/>
        <v>586629.00095175789</v>
      </c>
      <c r="Q229" s="1">
        <f t="shared" si="57"/>
        <v>603219.16466580017</v>
      </c>
      <c r="S229" s="3">
        <v>219</v>
      </c>
      <c r="T229" s="1">
        <f t="shared" si="63"/>
        <v>-179283.33333333404</v>
      </c>
      <c r="U229" s="1">
        <f t="shared" si="50"/>
        <v>-211.09277777777851</v>
      </c>
      <c r="V229" s="1">
        <f t="shared" si="58"/>
        <v>586629.00095175789</v>
      </c>
      <c r="W229" s="1">
        <f t="shared" si="59"/>
        <v>596856.56638578756</v>
      </c>
    </row>
    <row r="230" spans="1:23" x14ac:dyDescent="0.25">
      <c r="A230" s="3">
        <v>220</v>
      </c>
      <c r="B230" s="1">
        <f t="shared" si="60"/>
        <v>-94081.484603338788</v>
      </c>
      <c r="C230" s="1">
        <f t="shared" si="48"/>
        <v>-97.217534090116757</v>
      </c>
      <c r="D230" s="1">
        <f t="shared" si="51"/>
        <v>588340.0022045339</v>
      </c>
      <c r="E230" s="1">
        <f t="shared" si="52"/>
        <v>461113.81246432418</v>
      </c>
      <c r="G230" s="3">
        <v>220</v>
      </c>
      <c r="H230" s="1">
        <f t="shared" si="61"/>
        <v>-84388.888888888177</v>
      </c>
      <c r="I230" s="1">
        <f t="shared" si="53"/>
        <v>-87.201851851851117</v>
      </c>
      <c r="J230" s="1">
        <f t="shared" si="54"/>
        <v>588340.0022045339</v>
      </c>
      <c r="K230" s="1">
        <f t="shared" si="55"/>
        <v>438746.9733218035</v>
      </c>
      <c r="M230" s="3">
        <v>220</v>
      </c>
      <c r="N230" s="1">
        <f t="shared" si="62"/>
        <v>-181880.42417238283</v>
      </c>
      <c r="O230" s="1">
        <f t="shared" si="49"/>
        <v>-213.77643831146224</v>
      </c>
      <c r="P230" s="1">
        <f t="shared" si="56"/>
        <v>588340.0022045339</v>
      </c>
      <c r="Q230" s="1">
        <f t="shared" si="57"/>
        <v>607845.61812196253</v>
      </c>
      <c r="S230" s="3">
        <v>220</v>
      </c>
      <c r="T230" s="1">
        <f t="shared" si="63"/>
        <v>-179111.11111111182</v>
      </c>
      <c r="U230" s="1">
        <f t="shared" si="50"/>
        <v>-210.91481481481554</v>
      </c>
      <c r="V230" s="1">
        <f t="shared" si="58"/>
        <v>588340.0022045339</v>
      </c>
      <c r="W230" s="1">
        <f t="shared" si="59"/>
        <v>601455.09265266766</v>
      </c>
    </row>
    <row r="231" spans="1:23" x14ac:dyDescent="0.25">
      <c r="A231" s="3">
        <v>221</v>
      </c>
      <c r="B231" s="1">
        <f t="shared" si="60"/>
        <v>-93456.564622070495</v>
      </c>
      <c r="C231" s="1">
        <f t="shared" si="48"/>
        <v>-96.571783442806179</v>
      </c>
      <c r="D231" s="1">
        <f t="shared" si="51"/>
        <v>590055.99387763045</v>
      </c>
      <c r="E231" s="1">
        <f t="shared" si="52"/>
        <v>464581.50552167435</v>
      </c>
      <c r="G231" s="3">
        <v>221</v>
      </c>
      <c r="H231" s="1">
        <f t="shared" si="61"/>
        <v>-83786.111111110396</v>
      </c>
      <c r="I231" s="1">
        <f t="shared" si="53"/>
        <v>-86.578981481480739</v>
      </c>
      <c r="J231" s="1">
        <f t="shared" si="54"/>
        <v>590055.99387763045</v>
      </c>
      <c r="K231" s="1">
        <f t="shared" si="55"/>
        <v>442116.97390692146</v>
      </c>
      <c r="M231" s="3">
        <v>221</v>
      </c>
      <c r="N231" s="1">
        <f t="shared" si="62"/>
        <v>-181701.87560630619</v>
      </c>
      <c r="O231" s="1">
        <f t="shared" si="49"/>
        <v>-213.5919381265164</v>
      </c>
      <c r="P231" s="1">
        <f t="shared" si="56"/>
        <v>590055.99387763045</v>
      </c>
      <c r="Q231" s="1">
        <f t="shared" si="57"/>
        <v>612499.05922328588</v>
      </c>
      <c r="S231" s="3">
        <v>221</v>
      </c>
      <c r="T231" s="1">
        <f t="shared" si="63"/>
        <v>-178938.8888888896</v>
      </c>
      <c r="U231" s="1">
        <f t="shared" si="50"/>
        <v>-210.73685185185258</v>
      </c>
      <c r="V231" s="1">
        <f t="shared" si="58"/>
        <v>590055.99387763045</v>
      </c>
      <c r="W231" s="1">
        <f t="shared" si="59"/>
        <v>606080.6216190675</v>
      </c>
    </row>
    <row r="232" spans="1:23" x14ac:dyDescent="0.25">
      <c r="A232" s="3">
        <v>222</v>
      </c>
      <c r="B232" s="1">
        <f t="shared" si="60"/>
        <v>-92830.998890154893</v>
      </c>
      <c r="C232" s="1">
        <f t="shared" si="48"/>
        <v>-95.925365519826713</v>
      </c>
      <c r="D232" s="1">
        <f t="shared" si="51"/>
        <v>591776.9905264402</v>
      </c>
      <c r="E232" s="1">
        <f t="shared" si="52"/>
        <v>468069.42678852571</v>
      </c>
      <c r="G232" s="3">
        <v>222</v>
      </c>
      <c r="H232" s="1">
        <f t="shared" si="61"/>
        <v>-83183.333333332615</v>
      </c>
      <c r="I232" s="1">
        <f t="shared" si="53"/>
        <v>-85.956111111110374</v>
      </c>
      <c r="J232" s="1">
        <f t="shared" si="54"/>
        <v>591776.9905264402</v>
      </c>
      <c r="K232" s="1">
        <f t="shared" si="55"/>
        <v>445507.25569915632</v>
      </c>
      <c r="M232" s="3">
        <v>222</v>
      </c>
      <c r="N232" s="1">
        <f t="shared" si="62"/>
        <v>-181523.14254004459</v>
      </c>
      <c r="O232" s="1">
        <f t="shared" si="49"/>
        <v>-213.40724729137941</v>
      </c>
      <c r="P232" s="1">
        <f t="shared" si="56"/>
        <v>591776.9905264402</v>
      </c>
      <c r="Q232" s="1">
        <f t="shared" si="57"/>
        <v>617179.64539770025</v>
      </c>
      <c r="S232" s="3">
        <v>222</v>
      </c>
      <c r="T232" s="1">
        <f t="shared" si="63"/>
        <v>-178766.66666666738</v>
      </c>
      <c r="U232" s="1">
        <f t="shared" si="50"/>
        <v>-210.55888888888964</v>
      </c>
      <c r="V232" s="1">
        <f t="shared" si="58"/>
        <v>591776.9905264402</v>
      </c>
      <c r="W232" s="1">
        <f t="shared" si="59"/>
        <v>610733.31080073421</v>
      </c>
    </row>
    <row r="233" spans="1:23" x14ac:dyDescent="0.25">
      <c r="A233" s="3">
        <v>223</v>
      </c>
      <c r="B233" s="1">
        <f t="shared" si="60"/>
        <v>-92204.786740316311</v>
      </c>
      <c r="C233" s="1">
        <f t="shared" si="48"/>
        <v>-95.278279631660197</v>
      </c>
      <c r="D233" s="1">
        <f t="shared" si="51"/>
        <v>593503.00674880901</v>
      </c>
      <c r="E233" s="1">
        <f t="shared" si="52"/>
        <v>471577.69426276704</v>
      </c>
      <c r="G233" s="3">
        <v>223</v>
      </c>
      <c r="H233" s="1">
        <f t="shared" si="61"/>
        <v>-82580.555555554834</v>
      </c>
      <c r="I233" s="1">
        <f t="shared" si="53"/>
        <v>-85.333240740739996</v>
      </c>
      <c r="J233" s="1">
        <f t="shared" si="54"/>
        <v>593503.00674880901</v>
      </c>
      <c r="K233" s="1">
        <f t="shared" si="55"/>
        <v>448917.93700554955</v>
      </c>
      <c r="M233" s="3">
        <v>223</v>
      </c>
      <c r="N233" s="1">
        <f t="shared" si="62"/>
        <v>-181344.22478294786</v>
      </c>
      <c r="O233" s="1">
        <f t="shared" si="49"/>
        <v>-213.22236560904611</v>
      </c>
      <c r="P233" s="1">
        <f t="shared" si="56"/>
        <v>593503.00674880901</v>
      </c>
      <c r="Q233" s="1">
        <f t="shared" si="57"/>
        <v>621887.53499146539</v>
      </c>
      <c r="S233" s="3">
        <v>223</v>
      </c>
      <c r="T233" s="1">
        <f t="shared" si="63"/>
        <v>-178594.44444444517</v>
      </c>
      <c r="U233" s="1">
        <f t="shared" si="50"/>
        <v>-210.38092592592668</v>
      </c>
      <c r="V233" s="1">
        <f t="shared" si="58"/>
        <v>593503.00674880901</v>
      </c>
      <c r="W233" s="1">
        <f t="shared" si="59"/>
        <v>615413.31863225705</v>
      </c>
    </row>
    <row r="234" spans="1:23" x14ac:dyDescent="0.25">
      <c r="A234" s="3">
        <v>224</v>
      </c>
      <c r="B234" s="1">
        <f t="shared" si="60"/>
        <v>-91577.927504589563</v>
      </c>
      <c r="C234" s="1">
        <f t="shared" si="48"/>
        <v>-94.630525088075885</v>
      </c>
      <c r="D234" s="1">
        <f t="shared" si="51"/>
        <v>595234.05718515976</v>
      </c>
      <c r="E234" s="1">
        <f t="shared" si="52"/>
        <v>475106.42663060816</v>
      </c>
      <c r="G234" s="3">
        <v>224</v>
      </c>
      <c r="H234" s="1">
        <f t="shared" si="61"/>
        <v>-81977.777777777053</v>
      </c>
      <c r="I234" s="1">
        <f t="shared" si="53"/>
        <v>-84.710370370369617</v>
      </c>
      <c r="J234" s="1">
        <f t="shared" si="54"/>
        <v>595234.05718515976</v>
      </c>
      <c r="K234" s="1">
        <f t="shared" si="55"/>
        <v>452349.13682326715</v>
      </c>
      <c r="M234" s="3">
        <v>224</v>
      </c>
      <c r="N234" s="1">
        <f t="shared" si="62"/>
        <v>-181165.1221441688</v>
      </c>
      <c r="O234" s="1">
        <f t="shared" si="49"/>
        <v>-213.03729288230775</v>
      </c>
      <c r="P234" s="1">
        <f t="shared" si="56"/>
        <v>595234.05718515976</v>
      </c>
      <c r="Q234" s="1">
        <f t="shared" si="57"/>
        <v>626622.88727452746</v>
      </c>
      <c r="S234" s="3">
        <v>224</v>
      </c>
      <c r="T234" s="1">
        <f t="shared" si="63"/>
        <v>-178422.22222222295</v>
      </c>
      <c r="U234" s="1">
        <f t="shared" si="50"/>
        <v>-210.20296296296371</v>
      </c>
      <c r="V234" s="1">
        <f t="shared" si="58"/>
        <v>595234.05718515976</v>
      </c>
      <c r="W234" s="1">
        <f t="shared" si="59"/>
        <v>620120.80447242677</v>
      </c>
    </row>
    <row r="235" spans="1:23" x14ac:dyDescent="0.25">
      <c r="A235" s="3">
        <v>225</v>
      </c>
      <c r="B235" s="1">
        <f t="shared" si="60"/>
        <v>-90950.420514319223</v>
      </c>
      <c r="C235" s="1">
        <f t="shared" si="48"/>
        <v>-93.982101198129854</v>
      </c>
      <c r="D235" s="1">
        <f t="shared" si="51"/>
        <v>596970.15651861648</v>
      </c>
      <c r="E235" s="1">
        <f t="shared" si="52"/>
        <v>478655.74327059498</v>
      </c>
      <c r="G235" s="3">
        <v>225</v>
      </c>
      <c r="H235" s="1">
        <f t="shared" si="61"/>
        <v>-81374.999999999272</v>
      </c>
      <c r="I235" s="1">
        <f t="shared" si="53"/>
        <v>-84.087499999999253</v>
      </c>
      <c r="J235" s="1">
        <f t="shared" si="54"/>
        <v>596970.15651861648</v>
      </c>
      <c r="K235" s="1">
        <f t="shared" si="55"/>
        <v>455800.9748436251</v>
      </c>
      <c r="M235" s="3">
        <v>225</v>
      </c>
      <c r="N235" s="1">
        <f t="shared" si="62"/>
        <v>-180985.83443266299</v>
      </c>
      <c r="O235" s="1">
        <f t="shared" si="49"/>
        <v>-212.85202891375175</v>
      </c>
      <c r="P235" s="1">
        <f t="shared" si="56"/>
        <v>596970.15651861648</v>
      </c>
      <c r="Q235" s="1">
        <f t="shared" si="57"/>
        <v>631385.86244590743</v>
      </c>
      <c r="S235" s="3">
        <v>225</v>
      </c>
      <c r="T235" s="1">
        <f t="shared" si="63"/>
        <v>-178250.00000000073</v>
      </c>
      <c r="U235" s="1">
        <f t="shared" si="50"/>
        <v>-210.02500000000074</v>
      </c>
      <c r="V235" s="1">
        <f t="shared" si="58"/>
        <v>596970.15651861648</v>
      </c>
      <c r="W235" s="1">
        <f t="shared" si="59"/>
        <v>624855.92860962695</v>
      </c>
    </row>
    <row r="236" spans="1:23" x14ac:dyDescent="0.25">
      <c r="A236" s="3">
        <v>226</v>
      </c>
      <c r="B236" s="1">
        <f t="shared" si="60"/>
        <v>-90322.26510015894</v>
      </c>
      <c r="C236" s="1">
        <f t="shared" si="48"/>
        <v>-93.333007270164231</v>
      </c>
      <c r="D236" s="1">
        <f t="shared" si="51"/>
        <v>598711.31947512913</v>
      </c>
      <c r="E236" s="1">
        <f t="shared" si="52"/>
        <v>482225.76425764838</v>
      </c>
      <c r="G236" s="3">
        <v>226</v>
      </c>
      <c r="H236" s="1">
        <f t="shared" si="61"/>
        <v>-80772.222222221491</v>
      </c>
      <c r="I236" s="1">
        <f t="shared" si="53"/>
        <v>-83.464629629628874</v>
      </c>
      <c r="J236" s="1">
        <f t="shared" si="54"/>
        <v>598711.31947512913</v>
      </c>
      <c r="K236" s="1">
        <f t="shared" si="55"/>
        <v>459273.57145613886</v>
      </c>
      <c r="M236" s="3">
        <v>226</v>
      </c>
      <c r="N236" s="1">
        <f t="shared" si="62"/>
        <v>-180806.36145718861</v>
      </c>
      <c r="O236" s="1">
        <f t="shared" si="49"/>
        <v>-212.66657350576156</v>
      </c>
      <c r="P236" s="1">
        <f t="shared" si="56"/>
        <v>598711.31947512913</v>
      </c>
      <c r="Q236" s="1">
        <f t="shared" si="57"/>
        <v>636176.62163912051</v>
      </c>
      <c r="S236" s="3">
        <v>226</v>
      </c>
      <c r="T236" s="1">
        <f t="shared" si="63"/>
        <v>-178077.77777777851</v>
      </c>
      <c r="U236" s="1">
        <f t="shared" si="50"/>
        <v>-209.84703703703781</v>
      </c>
      <c r="V236" s="1">
        <f t="shared" si="58"/>
        <v>598711.31947512913</v>
      </c>
      <c r="W236" s="1">
        <f t="shared" si="59"/>
        <v>629618.85226725717</v>
      </c>
    </row>
    <row r="237" spans="1:23" x14ac:dyDescent="0.25">
      <c r="A237" s="3">
        <v>227</v>
      </c>
      <c r="B237" s="1">
        <f t="shared" si="60"/>
        <v>-89693.460592070696</v>
      </c>
      <c r="C237" s="1">
        <f t="shared" si="48"/>
        <v>-92.683242611806392</v>
      </c>
      <c r="D237" s="1">
        <f t="shared" si="51"/>
        <v>600457.56082359829</v>
      </c>
      <c r="E237" s="1">
        <f t="shared" si="52"/>
        <v>485816.6103671263</v>
      </c>
      <c r="G237" s="3">
        <v>227</v>
      </c>
      <c r="H237" s="1">
        <f t="shared" si="61"/>
        <v>-80169.44444444371</v>
      </c>
      <c r="I237" s="1">
        <f t="shared" si="53"/>
        <v>-82.841759259258495</v>
      </c>
      <c r="J237" s="1">
        <f t="shared" si="54"/>
        <v>600457.56082359829</v>
      </c>
      <c r="K237" s="1">
        <f t="shared" si="55"/>
        <v>462767.04775259603</v>
      </c>
      <c r="M237" s="3">
        <v>227</v>
      </c>
      <c r="N237" s="1">
        <f t="shared" si="62"/>
        <v>-180626.70302630626</v>
      </c>
      <c r="O237" s="1">
        <f t="shared" si="49"/>
        <v>-212.48092646051646</v>
      </c>
      <c r="P237" s="1">
        <f t="shared" si="56"/>
        <v>600457.56082359829</v>
      </c>
      <c r="Q237" s="1">
        <f t="shared" si="57"/>
        <v>640995.32692762732</v>
      </c>
      <c r="S237" s="3">
        <v>227</v>
      </c>
      <c r="T237" s="1">
        <f t="shared" si="63"/>
        <v>-177905.55555555629</v>
      </c>
      <c r="U237" s="1">
        <f t="shared" si="50"/>
        <v>-209.66907407407484</v>
      </c>
      <c r="V237" s="1">
        <f t="shared" si="58"/>
        <v>600457.56082359829</v>
      </c>
      <c r="W237" s="1">
        <f t="shared" si="59"/>
        <v>634409.73760918644</v>
      </c>
    </row>
    <row r="238" spans="1:23" x14ac:dyDescent="0.25">
      <c r="A238" s="3">
        <v>228</v>
      </c>
      <c r="B238" s="1">
        <f t="shared" si="60"/>
        <v>-89064.006319324093</v>
      </c>
      <c r="C238" s="1">
        <f t="shared" si="48"/>
        <v>-92.032806529968227</v>
      </c>
      <c r="D238" s="1">
        <f t="shared" si="51"/>
        <v>602208.89537600044</v>
      </c>
      <c r="E238" s="1">
        <f t="shared" si="52"/>
        <v>489428.4030789095</v>
      </c>
      <c r="G238" s="3">
        <v>228</v>
      </c>
      <c r="H238" s="1">
        <f t="shared" si="61"/>
        <v>-79566.666666665929</v>
      </c>
      <c r="I238" s="1">
        <f t="shared" si="53"/>
        <v>-82.218888888888117</v>
      </c>
      <c r="J238" s="1">
        <f t="shared" si="54"/>
        <v>602208.89537600044</v>
      </c>
      <c r="K238" s="1">
        <f t="shared" si="55"/>
        <v>466281.52553115285</v>
      </c>
      <c r="M238" s="3">
        <v>228</v>
      </c>
      <c r="N238" s="1">
        <f t="shared" si="62"/>
        <v>-180446.85894837868</v>
      </c>
      <c r="O238" s="1">
        <f t="shared" si="49"/>
        <v>-212.2950875799913</v>
      </c>
      <c r="P238" s="1">
        <f t="shared" si="56"/>
        <v>602208.89537600044</v>
      </c>
      <c r="Q238" s="1">
        <f t="shared" si="57"/>
        <v>645842.14133031701</v>
      </c>
      <c r="S238" s="3">
        <v>228</v>
      </c>
      <c r="T238" s="1">
        <f t="shared" si="63"/>
        <v>-177733.33333333407</v>
      </c>
      <c r="U238" s="1">
        <f t="shared" si="50"/>
        <v>-209.49111111111188</v>
      </c>
      <c r="V238" s="1">
        <f t="shared" si="58"/>
        <v>602208.89537600044</v>
      </c>
      <c r="W238" s="1">
        <f t="shared" si="59"/>
        <v>639228.74774523999</v>
      </c>
    </row>
    <row r="239" spans="1:23" x14ac:dyDescent="0.25">
      <c r="A239" s="3">
        <v>229</v>
      </c>
      <c r="B239" s="1">
        <f t="shared" si="60"/>
        <v>-88433.901610495654</v>
      </c>
      <c r="C239" s="1">
        <f t="shared" si="48"/>
        <v>-91.381698330845509</v>
      </c>
      <c r="D239" s="1">
        <f t="shared" si="51"/>
        <v>603965.33798751375</v>
      </c>
      <c r="E239" s="1">
        <f t="shared" si="52"/>
        <v>493061.26458151144</v>
      </c>
      <c r="G239" s="3">
        <v>229</v>
      </c>
      <c r="H239" s="1">
        <f t="shared" si="61"/>
        <v>-78963.888888888148</v>
      </c>
      <c r="I239" s="1">
        <f t="shared" si="53"/>
        <v>-81.596018518517752</v>
      </c>
      <c r="J239" s="1">
        <f t="shared" si="54"/>
        <v>603965.33798751375</v>
      </c>
      <c r="K239" s="1">
        <f t="shared" si="55"/>
        <v>469817.127300455</v>
      </c>
      <c r="M239" s="3">
        <v>229</v>
      </c>
      <c r="N239" s="1">
        <f t="shared" si="62"/>
        <v>-180266.82903157055</v>
      </c>
      <c r="O239" s="1">
        <f t="shared" si="49"/>
        <v>-212.10905666595625</v>
      </c>
      <c r="P239" s="1">
        <f t="shared" si="56"/>
        <v>603965.33798751375</v>
      </c>
      <c r="Q239" s="1">
        <f t="shared" si="57"/>
        <v>650717.22881702241</v>
      </c>
      <c r="S239" s="3">
        <v>229</v>
      </c>
      <c r="T239" s="1">
        <f t="shared" si="63"/>
        <v>-177561.11111111185</v>
      </c>
      <c r="U239" s="1">
        <f t="shared" si="50"/>
        <v>-209.31314814814891</v>
      </c>
      <c r="V239" s="1">
        <f t="shared" si="58"/>
        <v>603965.33798751375</v>
      </c>
      <c r="W239" s="1">
        <f t="shared" si="59"/>
        <v>644076.04673671687</v>
      </c>
    </row>
    <row r="240" spans="1:23" x14ac:dyDescent="0.25">
      <c r="A240" s="3">
        <v>230</v>
      </c>
      <c r="B240" s="1">
        <f t="shared" si="60"/>
        <v>-87803.145793468095</v>
      </c>
      <c r="C240" s="1">
        <f t="shared" si="48"/>
        <v>-90.729917319917035</v>
      </c>
      <c r="D240" s="1">
        <f t="shared" si="51"/>
        <v>605726.90355664399</v>
      </c>
      <c r="E240" s="1">
        <f t="shared" si="52"/>
        <v>496715.31777621189</v>
      </c>
      <c r="G240" s="3">
        <v>230</v>
      </c>
      <c r="H240" s="1">
        <f t="shared" si="61"/>
        <v>-78361.111111110367</v>
      </c>
      <c r="I240" s="1">
        <f t="shared" si="53"/>
        <v>-80.973148148147374</v>
      </c>
      <c r="J240" s="1">
        <f t="shared" si="54"/>
        <v>605726.90355664399</v>
      </c>
      <c r="K240" s="1">
        <f t="shared" si="55"/>
        <v>473373.97628378175</v>
      </c>
      <c r="M240" s="3">
        <v>230</v>
      </c>
      <c r="N240" s="1">
        <f t="shared" si="62"/>
        <v>-180086.61308384841</v>
      </c>
      <c r="O240" s="1">
        <f t="shared" si="49"/>
        <v>-211.92283351997668</v>
      </c>
      <c r="P240" s="1">
        <f t="shared" si="56"/>
        <v>605726.90355664399</v>
      </c>
      <c r="Q240" s="1">
        <f t="shared" si="57"/>
        <v>655620.75431406696</v>
      </c>
      <c r="S240" s="3">
        <v>230</v>
      </c>
      <c r="T240" s="1">
        <f t="shared" si="63"/>
        <v>-177388.88888888963</v>
      </c>
      <c r="U240" s="1">
        <f t="shared" si="50"/>
        <v>-209.13518518518595</v>
      </c>
      <c r="V240" s="1">
        <f t="shared" si="58"/>
        <v>605726.90355664399</v>
      </c>
      <c r="W240" s="1">
        <f t="shared" si="59"/>
        <v>648951.79960194021</v>
      </c>
    </row>
    <row r="241" spans="1:23" x14ac:dyDescent="0.25">
      <c r="A241" s="3">
        <v>231</v>
      </c>
      <c r="B241" s="1">
        <f t="shared" si="60"/>
        <v>-87171.7381954296</v>
      </c>
      <c r="C241" s="1">
        <f t="shared" si="48"/>
        <v>-90.077462801943909</v>
      </c>
      <c r="D241" s="1">
        <f t="shared" si="51"/>
        <v>607493.60702535091</v>
      </c>
      <c r="E241" s="1">
        <f t="shared" si="52"/>
        <v>500390.68628121476</v>
      </c>
      <c r="G241" s="3">
        <v>231</v>
      </c>
      <c r="H241" s="1">
        <f t="shared" si="61"/>
        <v>-77758.333333332586</v>
      </c>
      <c r="I241" s="1">
        <f t="shared" si="53"/>
        <v>-80.350277777777009</v>
      </c>
      <c r="J241" s="1">
        <f t="shared" si="54"/>
        <v>607493.60702535091</v>
      </c>
      <c r="K241" s="1">
        <f t="shared" si="55"/>
        <v>476952.19642321498</v>
      </c>
      <c r="M241" s="3">
        <v>231</v>
      </c>
      <c r="N241" s="1">
        <f t="shared" si="62"/>
        <v>-179906.21091298028</v>
      </c>
      <c r="O241" s="1">
        <f t="shared" si="49"/>
        <v>-211.73641794341296</v>
      </c>
      <c r="P241" s="1">
        <f t="shared" si="56"/>
        <v>607493.60702535091</v>
      </c>
      <c r="Q241" s="1">
        <f t="shared" si="57"/>
        <v>660552.8837098442</v>
      </c>
      <c r="S241" s="3">
        <v>231</v>
      </c>
      <c r="T241" s="1">
        <f t="shared" si="63"/>
        <v>-177216.66666666741</v>
      </c>
      <c r="U241" s="1">
        <f t="shared" si="50"/>
        <v>-208.95722222222298</v>
      </c>
      <c r="V241" s="1">
        <f t="shared" si="58"/>
        <v>607493.60702535091</v>
      </c>
      <c r="W241" s="1">
        <f t="shared" si="59"/>
        <v>653856.17232184042</v>
      </c>
    </row>
    <row r="242" spans="1:23" x14ac:dyDescent="0.25">
      <c r="A242" s="3">
        <v>232</v>
      </c>
      <c r="B242" s="1">
        <f t="shared" si="60"/>
        <v>-86539.678142873134</v>
      </c>
      <c r="C242" s="1">
        <f t="shared" si="48"/>
        <v>-89.424334080968904</v>
      </c>
      <c r="D242" s="1">
        <f t="shared" si="51"/>
        <v>609265.46337917482</v>
      </c>
      <c r="E242" s="1">
        <f t="shared" si="52"/>
        <v>504087.49443583016</v>
      </c>
      <c r="G242" s="3">
        <v>232</v>
      </c>
      <c r="H242" s="1">
        <f t="shared" si="61"/>
        <v>-77155.555555554805</v>
      </c>
      <c r="I242" s="1">
        <f t="shared" si="53"/>
        <v>-79.727407407406631</v>
      </c>
      <c r="J242" s="1">
        <f t="shared" si="54"/>
        <v>609265.46337917482</v>
      </c>
      <c r="K242" s="1">
        <f t="shared" si="55"/>
        <v>480551.91238383192</v>
      </c>
      <c r="M242" s="3">
        <v>232</v>
      </c>
      <c r="N242" s="1">
        <f t="shared" si="62"/>
        <v>-179725.62232653558</v>
      </c>
      <c r="O242" s="1">
        <f t="shared" si="49"/>
        <v>-211.54980973742011</v>
      </c>
      <c r="P242" s="1">
        <f t="shared" si="56"/>
        <v>609265.46337917482</v>
      </c>
      <c r="Q242" s="1">
        <f t="shared" si="57"/>
        <v>665513.78386043024</v>
      </c>
      <c r="S242" s="3">
        <v>232</v>
      </c>
      <c r="T242" s="1">
        <f t="shared" si="63"/>
        <v>-177044.44444444519</v>
      </c>
      <c r="U242" s="1">
        <f t="shared" si="50"/>
        <v>-208.77925925926004</v>
      </c>
      <c r="V242" s="1">
        <f t="shared" si="58"/>
        <v>609265.46337917482</v>
      </c>
      <c r="W242" s="1">
        <f t="shared" si="59"/>
        <v>658789.33184556966</v>
      </c>
    </row>
    <row r="243" spans="1:23" x14ac:dyDescent="0.25">
      <c r="A243" s="3">
        <v>233</v>
      </c>
      <c r="B243" s="1">
        <f t="shared" si="60"/>
        <v>-85906.964961595688</v>
      </c>
      <c r="C243" s="1">
        <f t="shared" si="48"/>
        <v>-88.770530460315527</v>
      </c>
      <c r="D243" s="1">
        <f t="shared" si="51"/>
        <v>611042.48764736403</v>
      </c>
      <c r="E243" s="1">
        <f t="shared" si="52"/>
        <v>507805.86730468081</v>
      </c>
      <c r="G243" s="3">
        <v>233</v>
      </c>
      <c r="H243" s="1">
        <f t="shared" si="61"/>
        <v>-76552.777777777024</v>
      </c>
      <c r="I243" s="1">
        <f t="shared" si="53"/>
        <v>-79.104537037036252</v>
      </c>
      <c r="J243" s="1">
        <f t="shared" si="54"/>
        <v>611042.48764736403</v>
      </c>
      <c r="K243" s="1">
        <f t="shared" si="55"/>
        <v>484173.24955792283</v>
      </c>
      <c r="M243" s="3">
        <v>233</v>
      </c>
      <c r="N243" s="1">
        <f t="shared" si="62"/>
        <v>-179544.84713188489</v>
      </c>
      <c r="O243" s="1">
        <f t="shared" si="49"/>
        <v>-211.36300870294772</v>
      </c>
      <c r="P243" s="1">
        <f t="shared" si="56"/>
        <v>611042.48764736403</v>
      </c>
      <c r="Q243" s="1">
        <f t="shared" si="57"/>
        <v>670503.62259522802</v>
      </c>
      <c r="S243" s="3">
        <v>233</v>
      </c>
      <c r="T243" s="1">
        <f t="shared" si="63"/>
        <v>-176872.22222222298</v>
      </c>
      <c r="U243" s="1">
        <f t="shared" si="50"/>
        <v>-208.60129629629708</v>
      </c>
      <c r="V243" s="1">
        <f t="shared" si="58"/>
        <v>611042.48764736403</v>
      </c>
      <c r="W243" s="1">
        <f t="shared" si="59"/>
        <v>663751.4460961502</v>
      </c>
    </row>
    <row r="244" spans="1:23" x14ac:dyDescent="0.25">
      <c r="A244" s="3">
        <v>234</v>
      </c>
      <c r="B244" s="1">
        <f t="shared" si="60"/>
        <v>-85273.597976697594</v>
      </c>
      <c r="C244" s="1">
        <f t="shared" si="48"/>
        <v>-88.116051242587503</v>
      </c>
      <c r="D244" s="1">
        <f t="shared" si="51"/>
        <v>612824.69490300224</v>
      </c>
      <c r="E244" s="1">
        <f t="shared" si="52"/>
        <v>511545.93068193307</v>
      </c>
      <c r="G244" s="3">
        <v>234</v>
      </c>
      <c r="H244" s="1">
        <f t="shared" si="61"/>
        <v>-75949.999999999243</v>
      </c>
      <c r="I244" s="1">
        <f t="shared" si="53"/>
        <v>-78.481666666665873</v>
      </c>
      <c r="J244" s="1">
        <f t="shared" si="54"/>
        <v>612824.69490300224</v>
      </c>
      <c r="K244" s="1">
        <f t="shared" si="55"/>
        <v>487816.33406923292</v>
      </c>
      <c r="M244" s="3">
        <v>234</v>
      </c>
      <c r="N244" s="1">
        <f t="shared" si="62"/>
        <v>-179363.88513619974</v>
      </c>
      <c r="O244" s="1">
        <f t="shared" si="49"/>
        <v>-211.17601464073974</v>
      </c>
      <c r="P244" s="1">
        <f t="shared" si="56"/>
        <v>612824.69490300224</v>
      </c>
      <c r="Q244" s="1">
        <f t="shared" si="57"/>
        <v>675522.5687226454</v>
      </c>
      <c r="S244" s="3">
        <v>234</v>
      </c>
      <c r="T244" s="1">
        <f t="shared" si="63"/>
        <v>-176700.00000000076</v>
      </c>
      <c r="U244" s="1">
        <f t="shared" si="50"/>
        <v>-208.42333333333411</v>
      </c>
      <c r="V244" s="1">
        <f t="shared" si="58"/>
        <v>612824.69490300224</v>
      </c>
      <c r="W244" s="1">
        <f t="shared" si="59"/>
        <v>668742.68397615547</v>
      </c>
    </row>
    <row r="245" spans="1:23" x14ac:dyDescent="0.25">
      <c r="A245" s="3">
        <v>235</v>
      </c>
      <c r="B245" s="1">
        <f t="shared" si="60"/>
        <v>-84639.576512581771</v>
      </c>
      <c r="C245" s="1">
        <f t="shared" si="48"/>
        <v>-87.460895729667826</v>
      </c>
      <c r="D245" s="1">
        <f t="shared" si="51"/>
        <v>614612.10026313597</v>
      </c>
      <c r="E245" s="1">
        <f t="shared" si="52"/>
        <v>515307.81109555264</v>
      </c>
      <c r="G245" s="3">
        <v>235</v>
      </c>
      <c r="H245" s="1">
        <f t="shared" si="61"/>
        <v>-75347.222222221462</v>
      </c>
      <c r="I245" s="1">
        <f t="shared" si="53"/>
        <v>-77.858796296295509</v>
      </c>
      <c r="J245" s="1">
        <f t="shared" si="54"/>
        <v>614612.10026313597</v>
      </c>
      <c r="K245" s="1">
        <f t="shared" si="55"/>
        <v>491481.29277722939</v>
      </c>
      <c r="M245" s="3">
        <v>235</v>
      </c>
      <c r="N245" s="1">
        <f t="shared" si="62"/>
        <v>-179182.73614645237</v>
      </c>
      <c r="O245" s="1">
        <f t="shared" si="49"/>
        <v>-210.98882735133412</v>
      </c>
      <c r="P245" s="1">
        <f t="shared" si="56"/>
        <v>614612.10026313597</v>
      </c>
      <c r="Q245" s="1">
        <f t="shared" si="57"/>
        <v>680570.79203580611</v>
      </c>
      <c r="S245" s="3">
        <v>235</v>
      </c>
      <c r="T245" s="1">
        <f t="shared" si="63"/>
        <v>-176527.77777777854</v>
      </c>
      <c r="U245" s="1">
        <f t="shared" si="50"/>
        <v>-208.24537037037115</v>
      </c>
      <c r="V245" s="1">
        <f t="shared" si="58"/>
        <v>614612.10026313597</v>
      </c>
      <c r="W245" s="1">
        <f t="shared" si="59"/>
        <v>673763.21537342377</v>
      </c>
    </row>
    <row r="246" spans="1:23" x14ac:dyDescent="0.25">
      <c r="A246" s="3">
        <v>236</v>
      </c>
      <c r="B246" s="1">
        <f t="shared" si="60"/>
        <v>-84004.899892953035</v>
      </c>
      <c r="C246" s="1">
        <f t="shared" si="48"/>
        <v>-86.805063222718147</v>
      </c>
      <c r="D246" s="1">
        <f t="shared" si="51"/>
        <v>616404.7188889035</v>
      </c>
      <c r="E246" s="1">
        <f t="shared" si="52"/>
        <v>519091.635811585</v>
      </c>
      <c r="G246" s="3">
        <v>236</v>
      </c>
      <c r="H246" s="1">
        <f t="shared" si="61"/>
        <v>-74744.444444443681</v>
      </c>
      <c r="I246" s="1">
        <f t="shared" si="53"/>
        <v>-77.23592592592513</v>
      </c>
      <c r="J246" s="1">
        <f t="shared" si="54"/>
        <v>616404.7188889035</v>
      </c>
      <c r="K246" s="1">
        <f t="shared" si="55"/>
        <v>495168.25328139286</v>
      </c>
      <c r="M246" s="3">
        <v>236</v>
      </c>
      <c r="N246" s="1">
        <f t="shared" si="62"/>
        <v>-179001.39996941559</v>
      </c>
      <c r="O246" s="1">
        <f t="shared" si="49"/>
        <v>-210.80144663506277</v>
      </c>
      <c r="P246" s="1">
        <f t="shared" si="56"/>
        <v>616404.7188889035</v>
      </c>
      <c r="Q246" s="1">
        <f t="shared" si="57"/>
        <v>685648.46331829356</v>
      </c>
      <c r="S246" s="3">
        <v>236</v>
      </c>
      <c r="T246" s="1">
        <f t="shared" si="63"/>
        <v>-176355.55555555632</v>
      </c>
      <c r="U246" s="1">
        <f t="shared" si="50"/>
        <v>-208.06740740740821</v>
      </c>
      <c r="V246" s="1">
        <f t="shared" si="58"/>
        <v>616404.7188889035</v>
      </c>
      <c r="W246" s="1">
        <f t="shared" si="59"/>
        <v>678813.2111668057</v>
      </c>
    </row>
    <row r="247" spans="1:23" x14ac:dyDescent="0.25">
      <c r="A247" s="3">
        <v>237</v>
      </c>
      <c r="B247" s="1">
        <f t="shared" si="60"/>
        <v>-83369.567440817351</v>
      </c>
      <c r="C247" s="1">
        <f t="shared" si="48"/>
        <v>-86.148553022177921</v>
      </c>
      <c r="D247" s="1">
        <f t="shared" si="51"/>
        <v>618202.56598566286</v>
      </c>
      <c r="E247" s="1">
        <f t="shared" si="52"/>
        <v>522897.53283846087</v>
      </c>
      <c r="G247" s="3">
        <v>237</v>
      </c>
      <c r="H247" s="1">
        <f t="shared" si="61"/>
        <v>-74141.6666666659</v>
      </c>
      <c r="I247" s="1">
        <f t="shared" si="53"/>
        <v>-76.613055555554766</v>
      </c>
      <c r="J247" s="1">
        <f t="shared" si="54"/>
        <v>618202.56598566286</v>
      </c>
      <c r="K247" s="1">
        <f t="shared" si="55"/>
        <v>498877.34392553434</v>
      </c>
      <c r="M247" s="3">
        <v>237</v>
      </c>
      <c r="N247" s="1">
        <f t="shared" si="62"/>
        <v>-178819.87641166255</v>
      </c>
      <c r="O247" s="1">
        <f t="shared" si="49"/>
        <v>-210.6138722920513</v>
      </c>
      <c r="P247" s="1">
        <f t="shared" si="56"/>
        <v>618202.56598566286</v>
      </c>
      <c r="Q247" s="1">
        <f t="shared" si="57"/>
        <v>690755.75434992881</v>
      </c>
      <c r="S247" s="3">
        <v>237</v>
      </c>
      <c r="T247" s="1">
        <f t="shared" si="63"/>
        <v>-176183.3333333341</v>
      </c>
      <c r="U247" s="1">
        <f t="shared" si="50"/>
        <v>-207.88944444444525</v>
      </c>
      <c r="V247" s="1">
        <f t="shared" si="58"/>
        <v>618202.56598566286</v>
      </c>
      <c r="W247" s="1">
        <f t="shared" si="59"/>
        <v>683892.84323194542</v>
      </c>
    </row>
    <row r="248" spans="1:23" x14ac:dyDescent="0.25">
      <c r="A248" s="3">
        <v>238</v>
      </c>
      <c r="B248" s="1">
        <f t="shared" si="60"/>
        <v>-82733.578478481126</v>
      </c>
      <c r="C248" s="1">
        <f t="shared" si="48"/>
        <v>-85.491364427763827</v>
      </c>
      <c r="D248" s="1">
        <f t="shared" si="51"/>
        <v>620005.65680312109</v>
      </c>
      <c r="E248" s="1">
        <f t="shared" si="52"/>
        <v>526725.63093132689</v>
      </c>
      <c r="G248" s="3">
        <v>238</v>
      </c>
      <c r="H248" s="1">
        <f t="shared" si="61"/>
        <v>-73538.888888888119</v>
      </c>
      <c r="I248" s="1">
        <f t="shared" si="53"/>
        <v>-75.990185185184387</v>
      </c>
      <c r="J248" s="1">
        <f t="shared" si="54"/>
        <v>620005.65680312109</v>
      </c>
      <c r="K248" s="1">
        <f t="shared" si="55"/>
        <v>502608.69380213704</v>
      </c>
      <c r="M248" s="3">
        <v>238</v>
      </c>
      <c r="N248" s="1">
        <f t="shared" si="62"/>
        <v>-178638.16527956648</v>
      </c>
      <c r="O248" s="1">
        <f t="shared" si="49"/>
        <v>-210.4261041222187</v>
      </c>
      <c r="P248" s="1">
        <f t="shared" si="56"/>
        <v>620005.65680312109</v>
      </c>
      <c r="Q248" s="1">
        <f t="shared" si="57"/>
        <v>695892.83791258198</v>
      </c>
      <c r="S248" s="3">
        <v>238</v>
      </c>
      <c r="T248" s="1">
        <f t="shared" si="63"/>
        <v>-176011.11111111188</v>
      </c>
      <c r="U248" s="1">
        <f t="shared" si="50"/>
        <v>-207.71148148148228</v>
      </c>
      <c r="V248" s="1">
        <f t="shared" si="58"/>
        <v>620005.65680312109</v>
      </c>
      <c r="W248" s="1">
        <f t="shared" si="59"/>
        <v>689002.28444709477</v>
      </c>
    </row>
    <row r="249" spans="1:23" x14ac:dyDescent="0.25">
      <c r="A249" s="3">
        <v>239</v>
      </c>
      <c r="B249" s="1">
        <f t="shared" si="60"/>
        <v>-82096.932327550487</v>
      </c>
      <c r="C249" s="1">
        <f t="shared" si="48"/>
        <v>-84.833496738468838</v>
      </c>
      <c r="D249" s="1">
        <f t="shared" si="51"/>
        <v>621814.00663546356</v>
      </c>
      <c r="E249" s="1">
        <f t="shared" si="52"/>
        <v>530576.05959640129</v>
      </c>
      <c r="G249" s="3">
        <v>239</v>
      </c>
      <c r="H249" s="1">
        <f t="shared" si="61"/>
        <v>-72936.111111110338</v>
      </c>
      <c r="I249" s="1">
        <f t="shared" si="53"/>
        <v>-75.367314814814009</v>
      </c>
      <c r="J249" s="1">
        <f t="shared" si="54"/>
        <v>621814.00663546356</v>
      </c>
      <c r="K249" s="1">
        <f t="shared" si="55"/>
        <v>506362.4327567236</v>
      </c>
      <c r="M249" s="3">
        <v>239</v>
      </c>
      <c r="N249" s="1">
        <f t="shared" si="62"/>
        <v>-178456.26637930059</v>
      </c>
      <c r="O249" s="1">
        <f t="shared" si="49"/>
        <v>-210.23814192527726</v>
      </c>
      <c r="P249" s="1">
        <f t="shared" si="56"/>
        <v>621814.00663546356</v>
      </c>
      <c r="Q249" s="1">
        <f t="shared" si="57"/>
        <v>701059.88779601722</v>
      </c>
      <c r="S249" s="3">
        <v>239</v>
      </c>
      <c r="T249" s="1">
        <f t="shared" si="63"/>
        <v>-175838.88888888966</v>
      </c>
      <c r="U249" s="1">
        <f t="shared" si="50"/>
        <v>-207.53351851851932</v>
      </c>
      <c r="V249" s="1">
        <f t="shared" si="58"/>
        <v>621814.00663546356</v>
      </c>
      <c r="W249" s="1">
        <f t="shared" si="59"/>
        <v>694141.708698962</v>
      </c>
    </row>
    <row r="250" spans="1:23" x14ac:dyDescent="0.25">
      <c r="A250" s="3">
        <v>240</v>
      </c>
      <c r="B250" s="1">
        <f t="shared" si="60"/>
        <v>-81459.628308930551</v>
      </c>
      <c r="C250" s="1">
        <f t="shared" si="48"/>
        <v>-84.174949252561575</v>
      </c>
      <c r="D250" s="1">
        <f t="shared" si="51"/>
        <v>623627.63082148368</v>
      </c>
      <c r="E250" s="1">
        <f t="shared" si="52"/>
        <v>534448.94909535523</v>
      </c>
      <c r="G250" s="3">
        <v>240</v>
      </c>
      <c r="H250" s="1">
        <f t="shared" si="61"/>
        <v>-72333.333333332557</v>
      </c>
      <c r="I250" s="1">
        <f t="shared" si="53"/>
        <v>-74.744444444443644</v>
      </c>
      <c r="J250" s="1">
        <f t="shared" si="54"/>
        <v>623627.63082148368</v>
      </c>
      <c r="K250" s="1">
        <f t="shared" si="55"/>
        <v>510138.69139224902</v>
      </c>
      <c r="M250" s="3">
        <v>240</v>
      </c>
      <c r="N250" s="1">
        <f t="shared" si="62"/>
        <v>-178274.17951683776</v>
      </c>
      <c r="O250" s="1">
        <f t="shared" si="49"/>
        <v>-210.04998550073236</v>
      </c>
      <c r="P250" s="1">
        <f t="shared" si="56"/>
        <v>623627.63082148368</v>
      </c>
      <c r="Q250" s="1">
        <f t="shared" si="57"/>
        <v>706257.07880377257</v>
      </c>
      <c r="S250" s="3">
        <v>240</v>
      </c>
      <c r="T250" s="1">
        <f t="shared" si="63"/>
        <v>-175666.66666666744</v>
      </c>
      <c r="U250" s="1">
        <f t="shared" si="50"/>
        <v>-207.35555555555635</v>
      </c>
      <c r="V250" s="1">
        <f t="shared" si="58"/>
        <v>623627.63082148368</v>
      </c>
      <c r="W250" s="1">
        <f t="shared" si="59"/>
        <v>699311.29088859481</v>
      </c>
    </row>
    <row r="251" spans="1:23" x14ac:dyDescent="0.25">
      <c r="A251" s="3">
        <v>241</v>
      </c>
      <c r="B251" s="1">
        <f t="shared" si="60"/>
        <v>-80821.665742824698</v>
      </c>
      <c r="C251" s="1">
        <f t="shared" si="48"/>
        <v>-83.515721267585519</v>
      </c>
      <c r="D251" s="1">
        <f t="shared" si="51"/>
        <v>625446.544744713</v>
      </c>
      <c r="E251" s="1">
        <f t="shared" si="52"/>
        <v>538344.43044971977</v>
      </c>
      <c r="G251" s="3">
        <v>241</v>
      </c>
      <c r="H251" s="1">
        <f t="shared" si="61"/>
        <v>-71730.555555554776</v>
      </c>
      <c r="I251" s="1">
        <f t="shared" si="53"/>
        <v>-74.121574074073266</v>
      </c>
      <c r="J251" s="1">
        <f t="shared" si="54"/>
        <v>625446.544744713</v>
      </c>
      <c r="K251" s="1">
        <f t="shared" si="55"/>
        <v>513937.60107351863</v>
      </c>
      <c r="M251" s="3">
        <v>241</v>
      </c>
      <c r="N251" s="1">
        <f t="shared" si="62"/>
        <v>-178091.90449795037</v>
      </c>
      <c r="O251" s="1">
        <f t="shared" si="49"/>
        <v>-209.86163464788206</v>
      </c>
      <c r="P251" s="1">
        <f t="shared" si="56"/>
        <v>625446.544744713</v>
      </c>
      <c r="Q251" s="1">
        <f t="shared" si="57"/>
        <v>711484.58675907319</v>
      </c>
      <c r="S251" s="3">
        <v>241</v>
      </c>
      <c r="T251" s="1">
        <f t="shared" si="63"/>
        <v>-175494.44444444522</v>
      </c>
      <c r="U251" s="1">
        <f t="shared" si="50"/>
        <v>-207.17759259259338</v>
      </c>
      <c r="V251" s="1">
        <f t="shared" si="58"/>
        <v>625446.544744713</v>
      </c>
      <c r="W251" s="1">
        <f t="shared" si="59"/>
        <v>704511.20693729678</v>
      </c>
    </row>
    <row r="252" spans="1:23" x14ac:dyDescent="0.25">
      <c r="A252" s="3">
        <v>242</v>
      </c>
      <c r="B252" s="1">
        <f t="shared" si="60"/>
        <v>-80183.043948733874</v>
      </c>
      <c r="C252" s="1">
        <f t="shared" si="48"/>
        <v>-82.855812080358334</v>
      </c>
      <c r="D252" s="1">
        <f t="shared" si="51"/>
        <v>627270.76383355178</v>
      </c>
      <c r="E252" s="1">
        <f t="shared" si="52"/>
        <v>542262.63544531807</v>
      </c>
      <c r="G252" s="3">
        <v>242</v>
      </c>
      <c r="H252" s="1">
        <f t="shared" si="61"/>
        <v>-71127.777777776995</v>
      </c>
      <c r="I252" s="1">
        <f t="shared" si="53"/>
        <v>-73.498703703702901</v>
      </c>
      <c r="J252" s="1">
        <f t="shared" si="54"/>
        <v>627270.76383355178</v>
      </c>
      <c r="K252" s="1">
        <f t="shared" si="55"/>
        <v>517759.29393163271</v>
      </c>
      <c r="M252" s="3">
        <v>242</v>
      </c>
      <c r="N252" s="1">
        <f t="shared" si="62"/>
        <v>-177909.44112821014</v>
      </c>
      <c r="O252" s="1">
        <f t="shared" si="49"/>
        <v>-209.67308916581715</v>
      </c>
      <c r="P252" s="1">
        <f t="shared" si="56"/>
        <v>627270.76383355178</v>
      </c>
      <c r="Q252" s="1">
        <f t="shared" si="57"/>
        <v>716742.58851077966</v>
      </c>
      <c r="S252" s="3">
        <v>242</v>
      </c>
      <c r="T252" s="1">
        <f t="shared" si="63"/>
        <v>-175322.222222223</v>
      </c>
      <c r="U252" s="1">
        <f t="shared" si="50"/>
        <v>-206.99962962963045</v>
      </c>
      <c r="V252" s="1">
        <f t="shared" si="58"/>
        <v>627270.76383355178</v>
      </c>
      <c r="W252" s="1">
        <f t="shared" si="59"/>
        <v>709741.63379257917</v>
      </c>
    </row>
    <row r="253" spans="1:23" x14ac:dyDescent="0.25">
      <c r="A253" s="3">
        <v>243</v>
      </c>
      <c r="B253" s="1">
        <f t="shared" si="60"/>
        <v>-79543.76224545583</v>
      </c>
      <c r="C253" s="1">
        <f t="shared" si="48"/>
        <v>-82.195220986971023</v>
      </c>
      <c r="D253" s="1">
        <f t="shared" si="51"/>
        <v>629100.30356139969</v>
      </c>
      <c r="E253" s="1">
        <f t="shared" si="52"/>
        <v>546203.69663672405</v>
      </c>
      <c r="G253" s="3">
        <v>243</v>
      </c>
      <c r="H253" s="1">
        <f t="shared" si="61"/>
        <v>-70524.999999999214</v>
      </c>
      <c r="I253" s="1">
        <f t="shared" si="53"/>
        <v>-72.875833333332523</v>
      </c>
      <c r="J253" s="1">
        <f t="shared" si="54"/>
        <v>629100.30356139969</v>
      </c>
      <c r="K253" s="1">
        <f t="shared" si="55"/>
        <v>521603.90286845615</v>
      </c>
      <c r="M253" s="3">
        <v>243</v>
      </c>
      <c r="N253" s="1">
        <f t="shared" si="62"/>
        <v>-177726.78921298785</v>
      </c>
      <c r="O253" s="1">
        <f t="shared" si="49"/>
        <v>-209.48434885342078</v>
      </c>
      <c r="P253" s="1">
        <f t="shared" si="56"/>
        <v>629100.30356139969</v>
      </c>
      <c r="Q253" s="1">
        <f t="shared" si="57"/>
        <v>722031.26193937112</v>
      </c>
      <c r="S253" s="3">
        <v>243</v>
      </c>
      <c r="T253" s="1">
        <f t="shared" si="63"/>
        <v>-175150.00000000079</v>
      </c>
      <c r="U253" s="1">
        <f t="shared" si="50"/>
        <v>-206.82166666666748</v>
      </c>
      <c r="V253" s="1">
        <f t="shared" si="58"/>
        <v>629100.30356139969</v>
      </c>
      <c r="W253" s="1">
        <f t="shared" si="59"/>
        <v>715002.74943414703</v>
      </c>
    </row>
    <row r="254" spans="1:23" x14ac:dyDescent="0.25">
      <c r="A254" s="3">
        <v>244</v>
      </c>
      <c r="B254" s="1">
        <f t="shared" si="60"/>
        <v>-78903.819951084399</v>
      </c>
      <c r="C254" s="1">
        <f t="shared" si="48"/>
        <v>-81.53394728278721</v>
      </c>
      <c r="D254" s="1">
        <f t="shared" si="51"/>
        <v>630935.17944678711</v>
      </c>
      <c r="E254" s="1">
        <f t="shared" si="52"/>
        <v>550167.74735174654</v>
      </c>
      <c r="G254" s="3">
        <v>244</v>
      </c>
      <c r="H254" s="1">
        <f t="shared" si="61"/>
        <v>-69922.222222221433</v>
      </c>
      <c r="I254" s="1">
        <f t="shared" si="53"/>
        <v>-72.252962962962144</v>
      </c>
      <c r="J254" s="1">
        <f t="shared" si="54"/>
        <v>630935.17944678711</v>
      </c>
      <c r="K254" s="1">
        <f t="shared" si="55"/>
        <v>525471.56156111474</v>
      </c>
      <c r="M254" s="3">
        <v>244</v>
      </c>
      <c r="N254" s="1">
        <f t="shared" si="62"/>
        <v>-177543.94855745314</v>
      </c>
      <c r="O254" s="1">
        <f t="shared" si="49"/>
        <v>-209.29541350936825</v>
      </c>
      <c r="P254" s="1">
        <f t="shared" si="56"/>
        <v>630935.17944678711</v>
      </c>
      <c r="Q254" s="1">
        <f t="shared" si="57"/>
        <v>727350.78596296266</v>
      </c>
      <c r="S254" s="3">
        <v>244</v>
      </c>
      <c r="T254" s="1">
        <f t="shared" si="63"/>
        <v>-174977.77777777857</v>
      </c>
      <c r="U254" s="1">
        <f t="shared" si="50"/>
        <v>-206.64370370370452</v>
      </c>
      <c r="V254" s="1">
        <f t="shared" si="58"/>
        <v>630935.17944678711</v>
      </c>
      <c r="W254" s="1">
        <f t="shared" si="59"/>
        <v>720294.73287992028</v>
      </c>
    </row>
    <row r="255" spans="1:23" x14ac:dyDescent="0.25">
      <c r="A255" s="3">
        <v>245</v>
      </c>
      <c r="B255" s="1">
        <f t="shared" si="60"/>
        <v>-78263.216383008781</v>
      </c>
      <c r="C255" s="1">
        <f t="shared" si="48"/>
        <v>-80.871990262442395</v>
      </c>
      <c r="D255" s="1">
        <f t="shared" si="51"/>
        <v>632775.40705350693</v>
      </c>
      <c r="E255" s="1">
        <f t="shared" si="52"/>
        <v>554154.92169593996</v>
      </c>
      <c r="G255" s="3">
        <v>245</v>
      </c>
      <c r="H255" s="1">
        <f t="shared" si="61"/>
        <v>-69319.444444443652</v>
      </c>
      <c r="I255" s="1">
        <f t="shared" si="53"/>
        <v>-71.630092592591765</v>
      </c>
      <c r="J255" s="1">
        <f t="shared" si="54"/>
        <v>632775.40705350693</v>
      </c>
      <c r="K255" s="1">
        <f t="shared" si="55"/>
        <v>529362.40446651762</v>
      </c>
      <c r="M255" s="3">
        <v>245</v>
      </c>
      <c r="N255" s="1">
        <f t="shared" si="62"/>
        <v>-177360.91896657439</v>
      </c>
      <c r="O255" s="1">
        <f t="shared" si="49"/>
        <v>-209.10628293212687</v>
      </c>
      <c r="P255" s="1">
        <f t="shared" si="56"/>
        <v>632775.40705350693</v>
      </c>
      <c r="Q255" s="1">
        <f t="shared" si="57"/>
        <v>732701.34054335847</v>
      </c>
      <c r="S255" s="3">
        <v>245</v>
      </c>
      <c r="T255" s="1">
        <f t="shared" si="63"/>
        <v>-174805.55555555635</v>
      </c>
      <c r="U255" s="1">
        <f t="shared" si="50"/>
        <v>-206.46574074074155</v>
      </c>
      <c r="V255" s="1">
        <f t="shared" si="58"/>
        <v>632775.40705350693</v>
      </c>
      <c r="W255" s="1">
        <f t="shared" si="59"/>
        <v>725617.76419209014</v>
      </c>
    </row>
    <row r="256" spans="1:23" x14ac:dyDescent="0.25">
      <c r="A256" s="3">
        <v>246</v>
      </c>
      <c r="B256" s="1">
        <f t="shared" si="60"/>
        <v>-77621.950857912816</v>
      </c>
      <c r="C256" s="1">
        <f t="shared" si="48"/>
        <v>-80.209349219843247</v>
      </c>
      <c r="D256" s="1">
        <f t="shared" si="51"/>
        <v>634621.00199074636</v>
      </c>
      <c r="E256" s="1">
        <f t="shared" si="52"/>
        <v>558165.3545571412</v>
      </c>
      <c r="G256" s="3">
        <v>246</v>
      </c>
      <c r="H256" s="1">
        <f t="shared" si="61"/>
        <v>-68716.666666665871</v>
      </c>
      <c r="I256" s="1">
        <f t="shared" si="53"/>
        <v>-71.007222222221401</v>
      </c>
      <c r="J256" s="1">
        <f t="shared" si="54"/>
        <v>634621.00199074636</v>
      </c>
      <c r="K256" s="1">
        <f t="shared" si="55"/>
        <v>533276.5668259057</v>
      </c>
      <c r="M256" s="3">
        <v>246</v>
      </c>
      <c r="N256" s="1">
        <f t="shared" si="62"/>
        <v>-177177.70024511841</v>
      </c>
      <c r="O256" s="1">
        <f t="shared" si="49"/>
        <v>-208.91695691995568</v>
      </c>
      <c r="P256" s="1">
        <f t="shared" si="56"/>
        <v>634621.00199074636</v>
      </c>
      <c r="Q256" s="1">
        <f t="shared" si="57"/>
        <v>738083.10669213999</v>
      </c>
      <c r="S256" s="3">
        <v>246</v>
      </c>
      <c r="T256" s="1">
        <f t="shared" si="63"/>
        <v>-174633.33333333413</v>
      </c>
      <c r="U256" s="1">
        <f t="shared" si="50"/>
        <v>-206.28777777777859</v>
      </c>
      <c r="V256" s="1">
        <f t="shared" si="58"/>
        <v>634621.00199074636</v>
      </c>
      <c r="W256" s="1">
        <f t="shared" si="59"/>
        <v>730972.02448321064</v>
      </c>
    </row>
    <row r="257" spans="1:23" x14ac:dyDescent="0.25">
      <c r="A257" s="3">
        <v>247</v>
      </c>
      <c r="B257" s="1">
        <f t="shared" si="60"/>
        <v>-76980.022691774255</v>
      </c>
      <c r="C257" s="1">
        <f t="shared" si="48"/>
        <v>-79.546023448166736</v>
      </c>
      <c r="D257" s="1">
        <f t="shared" si="51"/>
        <v>636471.97991321934</v>
      </c>
      <c r="E257" s="1">
        <f t="shared" si="52"/>
        <v>562199.1816100328</v>
      </c>
      <c r="G257" s="3">
        <v>247</v>
      </c>
      <c r="H257" s="1">
        <f t="shared" si="61"/>
        <v>-68113.88888888809</v>
      </c>
      <c r="I257" s="1">
        <f t="shared" si="53"/>
        <v>-70.384351851851022</v>
      </c>
      <c r="J257" s="1">
        <f t="shared" si="54"/>
        <v>636471.97991321934</v>
      </c>
      <c r="K257" s="1">
        <f t="shared" si="55"/>
        <v>537214.18466942722</v>
      </c>
      <c r="M257" s="3">
        <v>247</v>
      </c>
      <c r="N257" s="1">
        <f t="shared" si="62"/>
        <v>-176994.29219765024</v>
      </c>
      <c r="O257" s="1">
        <f t="shared" si="49"/>
        <v>-208.72743527090523</v>
      </c>
      <c r="P257" s="1">
        <f t="shared" si="56"/>
        <v>636471.97991321934</v>
      </c>
      <c r="Q257" s="1">
        <f t="shared" si="57"/>
        <v>743496.26647678937</v>
      </c>
      <c r="S257" s="3">
        <v>247</v>
      </c>
      <c r="T257" s="1">
        <f t="shared" si="63"/>
        <v>-174461.11111111191</v>
      </c>
      <c r="U257" s="1">
        <f t="shared" si="50"/>
        <v>-206.10981481481565</v>
      </c>
      <c r="V257" s="1">
        <f t="shared" si="58"/>
        <v>636471.97991321934</v>
      </c>
      <c r="W257" s="1">
        <f t="shared" si="59"/>
        <v>736357.69592232571</v>
      </c>
    </row>
    <row r="258" spans="1:23" x14ac:dyDescent="0.25">
      <c r="A258" s="3">
        <v>248</v>
      </c>
      <c r="B258" s="1">
        <f t="shared" si="60"/>
        <v>-76337.431199864019</v>
      </c>
      <c r="C258" s="1">
        <f t="shared" si="48"/>
        <v>-78.882012239859492</v>
      </c>
      <c r="D258" s="1">
        <f t="shared" si="51"/>
        <v>638328.35652129957</v>
      </c>
      <c r="E258" s="1">
        <f t="shared" si="52"/>
        <v>566256.53932073293</v>
      </c>
      <c r="G258" s="3">
        <v>248</v>
      </c>
      <c r="H258" s="1">
        <f t="shared" si="61"/>
        <v>-67511.111111110309</v>
      </c>
      <c r="I258" s="1">
        <f t="shared" si="53"/>
        <v>-69.761481481480658</v>
      </c>
      <c r="J258" s="1">
        <f t="shared" si="54"/>
        <v>638328.35652129957</v>
      </c>
      <c r="K258" s="1">
        <f t="shared" si="55"/>
        <v>541175.39482073963</v>
      </c>
      <c r="M258" s="3">
        <v>248</v>
      </c>
      <c r="N258" s="1">
        <f t="shared" si="62"/>
        <v>-176810.69462853303</v>
      </c>
      <c r="O258" s="1">
        <f t="shared" si="49"/>
        <v>-208.53771778281748</v>
      </c>
      <c r="P258" s="1">
        <f t="shared" si="56"/>
        <v>638328.35652129957</v>
      </c>
      <c r="Q258" s="1">
        <f t="shared" si="57"/>
        <v>748941.00302684924</v>
      </c>
      <c r="S258" s="3">
        <v>248</v>
      </c>
      <c r="T258" s="1">
        <f t="shared" si="63"/>
        <v>-174288.88888888969</v>
      </c>
      <c r="U258" s="1">
        <f t="shared" si="50"/>
        <v>-205.93185185185268</v>
      </c>
      <c r="V258" s="1">
        <f t="shared" si="58"/>
        <v>638328.35652129957</v>
      </c>
      <c r="W258" s="1">
        <f t="shared" si="59"/>
        <v>741774.96174113185</v>
      </c>
    </row>
    <row r="259" spans="1:23" x14ac:dyDescent="0.25">
      <c r="A259" s="3">
        <v>249</v>
      </c>
      <c r="B259" s="1">
        <f t="shared" si="60"/>
        <v>-75694.175696745471</v>
      </c>
      <c r="C259" s="1">
        <f t="shared" si="48"/>
        <v>-78.217314886636984</v>
      </c>
      <c r="D259" s="1">
        <f t="shared" si="51"/>
        <v>640190.1475611534</v>
      </c>
      <c r="E259" s="1">
        <f t="shared" si="52"/>
        <v>570337.56495141215</v>
      </c>
      <c r="G259" s="3">
        <v>249</v>
      </c>
      <c r="H259" s="1">
        <f t="shared" si="61"/>
        <v>-66908.333333332528</v>
      </c>
      <c r="I259" s="1">
        <f t="shared" si="53"/>
        <v>-69.138611111110279</v>
      </c>
      <c r="J259" s="1">
        <f t="shared" si="54"/>
        <v>640190.1475611534</v>
      </c>
      <c r="K259" s="1">
        <f t="shared" si="55"/>
        <v>545160.33490163845</v>
      </c>
      <c r="M259" s="3">
        <v>249</v>
      </c>
      <c r="N259" s="1">
        <f t="shared" si="62"/>
        <v>-176626.90734192773</v>
      </c>
      <c r="O259" s="1">
        <f t="shared" si="49"/>
        <v>-208.34780425332531</v>
      </c>
      <c r="P259" s="1">
        <f t="shared" si="56"/>
        <v>640190.1475611534</v>
      </c>
      <c r="Q259" s="1">
        <f t="shared" si="57"/>
        <v>754417.50054011773</v>
      </c>
      <c r="S259" s="3">
        <v>249</v>
      </c>
      <c r="T259" s="1">
        <f t="shared" si="63"/>
        <v>-174116.66666666747</v>
      </c>
      <c r="U259" s="1">
        <f t="shared" si="50"/>
        <v>-205.75388888888972</v>
      </c>
      <c r="V259" s="1">
        <f t="shared" si="58"/>
        <v>640190.1475611534</v>
      </c>
      <c r="W259" s="1">
        <f t="shared" si="59"/>
        <v>747224.00624017732</v>
      </c>
    </row>
    <row r="260" spans="1:23" x14ac:dyDescent="0.25">
      <c r="A260" s="3">
        <v>250</v>
      </c>
      <c r="B260" s="1">
        <f t="shared" si="60"/>
        <v>-75050.255496273705</v>
      </c>
      <c r="C260" s="1">
        <f t="shared" si="48"/>
        <v>-77.551930679482822</v>
      </c>
      <c r="D260" s="1">
        <f t="shared" si="51"/>
        <v>642057.36882487347</v>
      </c>
      <c r="E260" s="1">
        <f t="shared" si="52"/>
        <v>574442.39656493696</v>
      </c>
      <c r="G260" s="3">
        <v>250</v>
      </c>
      <c r="H260" s="1">
        <f t="shared" si="61"/>
        <v>-66305.555555554747</v>
      </c>
      <c r="I260" s="1">
        <f t="shared" si="53"/>
        <v>-68.515740740739901</v>
      </c>
      <c r="J260" s="1">
        <f t="shared" si="54"/>
        <v>642057.36882487347</v>
      </c>
      <c r="K260" s="1">
        <f t="shared" si="55"/>
        <v>549169.14333671285</v>
      </c>
      <c r="M260" s="3">
        <v>250</v>
      </c>
      <c r="N260" s="1">
        <f t="shared" si="62"/>
        <v>-176442.93014179295</v>
      </c>
      <c r="O260" s="1">
        <f t="shared" si="49"/>
        <v>-208.15769447985272</v>
      </c>
      <c r="P260" s="1">
        <f t="shared" si="56"/>
        <v>642057.36882487347</v>
      </c>
      <c r="Q260" s="1">
        <f t="shared" si="57"/>
        <v>759925.94428888033</v>
      </c>
      <c r="S260" s="3">
        <v>250</v>
      </c>
      <c r="T260" s="1">
        <f t="shared" si="63"/>
        <v>-173944.44444444525</v>
      </c>
      <c r="U260" s="1">
        <f t="shared" si="50"/>
        <v>-205.57592592592675</v>
      </c>
      <c r="V260" s="1">
        <f t="shared" si="58"/>
        <v>642057.36882487347</v>
      </c>
      <c r="W260" s="1">
        <f t="shared" si="59"/>
        <v>752705.01479509682</v>
      </c>
    </row>
    <row r="261" spans="1:23" x14ac:dyDescent="0.25">
      <c r="A261" s="3">
        <v>251</v>
      </c>
      <c r="B261" s="1">
        <f t="shared" si="60"/>
        <v>-74405.669911594785</v>
      </c>
      <c r="C261" s="1">
        <f t="shared" si="48"/>
        <v>-76.885858908647933</v>
      </c>
      <c r="D261" s="1">
        <f t="shared" si="51"/>
        <v>643930.03615061264</v>
      </c>
      <c r="E261" s="1">
        <f t="shared" si="52"/>
        <v>578571.17302954069</v>
      </c>
      <c r="G261" s="3">
        <v>251</v>
      </c>
      <c r="H261" s="1">
        <f t="shared" si="61"/>
        <v>-65702.777777776966</v>
      </c>
      <c r="I261" s="1">
        <f t="shared" si="53"/>
        <v>-67.892870370369522</v>
      </c>
      <c r="J261" s="1">
        <f t="shared" si="54"/>
        <v>643930.03615061264</v>
      </c>
      <c r="K261" s="1">
        <f t="shared" si="55"/>
        <v>553201.95935802883</v>
      </c>
      <c r="M261" s="3">
        <v>251</v>
      </c>
      <c r="N261" s="1">
        <f t="shared" si="62"/>
        <v>-176258.7628318847</v>
      </c>
      <c r="O261" s="1">
        <f t="shared" si="49"/>
        <v>-207.96738825961418</v>
      </c>
      <c r="P261" s="1">
        <f t="shared" si="56"/>
        <v>643930.03615061264</v>
      </c>
      <c r="Q261" s="1">
        <f t="shared" si="57"/>
        <v>765466.52062617743</v>
      </c>
      <c r="S261" s="3">
        <v>251</v>
      </c>
      <c r="T261" s="1">
        <f t="shared" si="63"/>
        <v>-173772.22222222303</v>
      </c>
      <c r="U261" s="1">
        <f t="shared" si="50"/>
        <v>-205.39796296296379</v>
      </c>
      <c r="V261" s="1">
        <f t="shared" si="58"/>
        <v>643930.03615061264</v>
      </c>
      <c r="W261" s="1">
        <f t="shared" si="59"/>
        <v>758218.17386288301</v>
      </c>
    </row>
    <row r="262" spans="1:23" x14ac:dyDescent="0.25">
      <c r="A262" s="3">
        <v>252</v>
      </c>
      <c r="B262" s="1">
        <f t="shared" si="60"/>
        <v>-73760.418255145021</v>
      </c>
      <c r="C262" s="1">
        <f t="shared" si="48"/>
        <v>-76.219098863649847</v>
      </c>
      <c r="D262" s="1">
        <f t="shared" si="51"/>
        <v>645808.16542271862</v>
      </c>
      <c r="E262" s="1">
        <f t="shared" si="52"/>
        <v>582724.03402352135</v>
      </c>
      <c r="G262" s="3">
        <v>252</v>
      </c>
      <c r="H262" s="1">
        <f t="shared" si="61"/>
        <v>-65099.999999999185</v>
      </c>
      <c r="I262" s="1">
        <f t="shared" si="53"/>
        <v>-67.269999999999158</v>
      </c>
      <c r="J262" s="1">
        <f t="shared" si="54"/>
        <v>645808.16542271862</v>
      </c>
      <c r="K262" s="1">
        <f t="shared" si="55"/>
        <v>557258.92300983961</v>
      </c>
      <c r="M262" s="3">
        <v>252</v>
      </c>
      <c r="N262" s="1">
        <f t="shared" si="62"/>
        <v>-176074.40521575621</v>
      </c>
      <c r="O262" s="1">
        <f t="shared" si="49"/>
        <v>-207.77688538961476</v>
      </c>
      <c r="P262" s="1">
        <f t="shared" si="56"/>
        <v>645808.16542271862</v>
      </c>
      <c r="Q262" s="1">
        <f t="shared" si="57"/>
        <v>771039.41699210869</v>
      </c>
      <c r="S262" s="3">
        <v>252</v>
      </c>
      <c r="T262" s="1">
        <f t="shared" si="63"/>
        <v>-173600.00000000081</v>
      </c>
      <c r="U262" s="1">
        <f t="shared" si="50"/>
        <v>-205.22000000000085</v>
      </c>
      <c r="V262" s="1">
        <f t="shared" si="58"/>
        <v>645808.16542271862</v>
      </c>
      <c r="W262" s="1">
        <f t="shared" si="59"/>
        <v>763763.6709881943</v>
      </c>
    </row>
    <row r="263" spans="1:23" x14ac:dyDescent="0.25">
      <c r="A263" s="3">
        <v>253</v>
      </c>
      <c r="B263" s="1">
        <f t="shared" si="60"/>
        <v>-73114.499838650256</v>
      </c>
      <c r="C263" s="1">
        <f t="shared" si="48"/>
        <v>-75.551649833271924</v>
      </c>
      <c r="D263" s="1">
        <f t="shared" si="51"/>
        <v>647691.77257186826</v>
      </c>
      <c r="E263" s="1">
        <f t="shared" si="52"/>
        <v>586901.12003996689</v>
      </c>
      <c r="G263" s="3">
        <v>253</v>
      </c>
      <c r="H263" s="1">
        <f t="shared" si="61"/>
        <v>-64497.222222221404</v>
      </c>
      <c r="I263" s="1">
        <f t="shared" si="53"/>
        <v>-66.647129629628779</v>
      </c>
      <c r="J263" s="1">
        <f t="shared" si="54"/>
        <v>647691.77257186826</v>
      </c>
      <c r="K263" s="1">
        <f t="shared" si="55"/>
        <v>561340.17515332298</v>
      </c>
      <c r="M263" s="3">
        <v>253</v>
      </c>
      <c r="N263" s="1">
        <f t="shared" si="62"/>
        <v>-175889.85709675771</v>
      </c>
      <c r="O263" s="1">
        <f t="shared" si="49"/>
        <v>-207.58618566664964</v>
      </c>
      <c r="P263" s="1">
        <f t="shared" si="56"/>
        <v>647691.77257186826</v>
      </c>
      <c r="Q263" s="1">
        <f t="shared" si="57"/>
        <v>776644.82192017452</v>
      </c>
      <c r="S263" s="3">
        <v>253</v>
      </c>
      <c r="T263" s="1">
        <f t="shared" si="63"/>
        <v>-173427.7777777786</v>
      </c>
      <c r="U263" s="1">
        <f t="shared" si="50"/>
        <v>-205.04203703703789</v>
      </c>
      <c r="V263" s="1">
        <f t="shared" si="58"/>
        <v>647691.77257186826</v>
      </c>
      <c r="W263" s="1">
        <f t="shared" si="59"/>
        <v>769341.69480969943</v>
      </c>
    </row>
    <row r="264" spans="1:23" x14ac:dyDescent="0.25">
      <c r="A264" s="3">
        <v>254</v>
      </c>
      <c r="B264" s="1">
        <f t="shared" si="60"/>
        <v>-72467.91397312512</v>
      </c>
      <c r="C264" s="1">
        <f t="shared" si="48"/>
        <v>-74.883511105562619</v>
      </c>
      <c r="D264" s="1">
        <f t="shared" si="51"/>
        <v>649580.87357520289</v>
      </c>
      <c r="E264" s="1">
        <f t="shared" si="52"/>
        <v>591102.57239150826</v>
      </c>
      <c r="G264" s="3">
        <v>254</v>
      </c>
      <c r="H264" s="1">
        <f t="shared" si="61"/>
        <v>-63894.444444443623</v>
      </c>
      <c r="I264" s="1">
        <f t="shared" si="53"/>
        <v>-66.024259259258415</v>
      </c>
      <c r="J264" s="1">
        <f t="shared" si="54"/>
        <v>649580.87357520289</v>
      </c>
      <c r="K264" s="1">
        <f t="shared" si="55"/>
        <v>565445.85747134709</v>
      </c>
      <c r="M264" s="3">
        <v>254</v>
      </c>
      <c r="N264" s="1">
        <f t="shared" si="62"/>
        <v>-175705.11827803624</v>
      </c>
      <c r="O264" s="1">
        <f t="shared" si="49"/>
        <v>-207.3952888873041</v>
      </c>
      <c r="P264" s="1">
        <f t="shared" si="56"/>
        <v>649580.87357520289</v>
      </c>
      <c r="Q264" s="1">
        <f t="shared" si="57"/>
        <v>782282.92504365416</v>
      </c>
      <c r="S264" s="3">
        <v>254</v>
      </c>
      <c r="T264" s="1">
        <f t="shared" si="63"/>
        <v>-173255.55555555638</v>
      </c>
      <c r="U264" s="1">
        <f t="shared" si="50"/>
        <v>-204.86407407407492</v>
      </c>
      <c r="V264" s="1">
        <f t="shared" si="58"/>
        <v>649580.87357520289</v>
      </c>
      <c r="W264" s="1">
        <f t="shared" si="59"/>
        <v>774952.4350664597</v>
      </c>
    </row>
    <row r="265" spans="1:23" x14ac:dyDescent="0.25">
      <c r="A265" s="3">
        <v>255</v>
      </c>
      <c r="B265" s="1">
        <f t="shared" si="60"/>
        <v>-71820.659968872278</v>
      </c>
      <c r="C265" s="1">
        <f t="shared" si="48"/>
        <v>-74.214681967834693</v>
      </c>
      <c r="D265" s="1">
        <f t="shared" si="51"/>
        <v>651475.48445646395</v>
      </c>
      <c r="E265" s="1">
        <f t="shared" si="52"/>
        <v>595328.53321510029</v>
      </c>
      <c r="G265" s="3">
        <v>255</v>
      </c>
      <c r="H265" s="1">
        <f t="shared" si="61"/>
        <v>-63291.666666665842</v>
      </c>
      <c r="I265" s="1">
        <f t="shared" si="53"/>
        <v>-65.401388888888036</v>
      </c>
      <c r="J265" s="1">
        <f t="shared" si="54"/>
        <v>651475.48445646395</v>
      </c>
      <c r="K265" s="1">
        <f t="shared" si="55"/>
        <v>569576.11247326329</v>
      </c>
      <c r="M265" s="3">
        <v>255</v>
      </c>
      <c r="N265" s="1">
        <f t="shared" si="62"/>
        <v>-175520.18856253545</v>
      </c>
      <c r="O265" s="1">
        <f t="shared" si="49"/>
        <v>-207.20419484795329</v>
      </c>
      <c r="P265" s="1">
        <f t="shared" si="56"/>
        <v>651475.48445646395</v>
      </c>
      <c r="Q265" s="1">
        <f t="shared" si="57"/>
        <v>787953.9171020207</v>
      </c>
      <c r="S265" s="3">
        <v>255</v>
      </c>
      <c r="T265" s="1">
        <f t="shared" si="63"/>
        <v>-173083.33333333416</v>
      </c>
      <c r="U265" s="1">
        <f t="shared" si="50"/>
        <v>-204.68611111111196</v>
      </c>
      <c r="V265" s="1">
        <f t="shared" si="58"/>
        <v>651475.48445646395</v>
      </c>
      <c r="W265" s="1">
        <f t="shared" si="59"/>
        <v>780596.08260434738</v>
      </c>
    </row>
    <row r="266" spans="1:23" x14ac:dyDescent="0.25">
      <c r="A266" s="3">
        <v>256</v>
      </c>
      <c r="B266" s="1">
        <f t="shared" si="60"/>
        <v>-71172.737135481701</v>
      </c>
      <c r="C266" s="1">
        <f t="shared" ref="C266:C329" si="64">B266*int_a_70/12</f>
        <v>-73.545161706664416</v>
      </c>
      <c r="D266" s="1">
        <f t="shared" si="51"/>
        <v>653375.62128612865</v>
      </c>
      <c r="E266" s="1">
        <f t="shared" si="52"/>
        <v>599579.14547682996</v>
      </c>
      <c r="G266" s="3">
        <v>256</v>
      </c>
      <c r="H266" s="1">
        <f t="shared" si="61"/>
        <v>-62688.888888888061</v>
      </c>
      <c r="I266" s="1">
        <f t="shared" si="53"/>
        <v>-64.778518518517657</v>
      </c>
      <c r="J266" s="1">
        <f t="shared" si="54"/>
        <v>653375.62128612865</v>
      </c>
      <c r="K266" s="1">
        <f t="shared" si="55"/>
        <v>573731.08349972765</v>
      </c>
      <c r="M266" s="3">
        <v>256</v>
      </c>
      <c r="N266" s="1">
        <f t="shared" si="62"/>
        <v>-175335.0677529953</v>
      </c>
      <c r="O266" s="1">
        <f t="shared" ref="O266:O329" si="65">(N266+P$2)*int_a_70/12-P$3</f>
        <v>-207.01290334476181</v>
      </c>
      <c r="P266" s="1">
        <f t="shared" si="56"/>
        <v>653375.62128612865</v>
      </c>
      <c r="Q266" s="1">
        <f t="shared" si="57"/>
        <v>793657.98994739435</v>
      </c>
      <c r="S266" s="3">
        <v>256</v>
      </c>
      <c r="T266" s="1">
        <f t="shared" si="63"/>
        <v>-172911.11111111194</v>
      </c>
      <c r="U266" s="1">
        <f t="shared" ref="U266:U329" si="66">(T266+V$2)*int_l_70/12-V$3</f>
        <v>-204.50814814814899</v>
      </c>
      <c r="V266" s="1">
        <f t="shared" si="58"/>
        <v>653375.62128612865</v>
      </c>
      <c r="W266" s="1">
        <f t="shared" si="59"/>
        <v>786272.82938250236</v>
      </c>
    </row>
    <row r="267" spans="1:23" x14ac:dyDescent="0.25">
      <c r="A267" s="3">
        <v>257</v>
      </c>
      <c r="B267" s="1">
        <f t="shared" si="60"/>
        <v>-70524.144781829949</v>
      </c>
      <c r="C267" s="1">
        <f t="shared" si="64"/>
        <v>-72.87494960789094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603854.5529767531</v>
      </c>
      <c r="G267" s="3">
        <v>257</v>
      </c>
      <c r="H267" s="1">
        <f t="shared" si="61"/>
        <v>-62086.11111111028</v>
      </c>
      <c r="I267" s="1">
        <f t="shared" ref="I267:I330" si="69">H267*int_l_70/12</f>
        <v>-64.155648148147279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577910.91472755012</v>
      </c>
      <c r="M267" s="3">
        <v>257</v>
      </c>
      <c r="N267" s="1">
        <f t="shared" si="62"/>
        <v>-175149.75565195194</v>
      </c>
      <c r="O267" s="1">
        <f t="shared" si="65"/>
        <v>-206.82141417368368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799395.33655103273</v>
      </c>
      <c r="S267" s="3">
        <v>257</v>
      </c>
      <c r="T267" s="1">
        <f t="shared" si="63"/>
        <v>-172738.88888888972</v>
      </c>
      <c r="U267" s="1">
        <f t="shared" si="66"/>
        <v>-204.33018518518605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791982.86847982625</v>
      </c>
    </row>
    <row r="268" spans="1:23" x14ac:dyDescent="0.25">
      <c r="A268" s="3">
        <v>258</v>
      </c>
      <c r="B268" s="1">
        <f t="shared" ref="B268:B331" si="76">B267+C$3+C267</f>
        <v>-69874.882216079437</v>
      </c>
      <c r="C268" s="1">
        <f t="shared" si="64"/>
        <v>-72.204044956615419</v>
      </c>
      <c r="D268" s="1">
        <f t="shared" si="67"/>
        <v>657192.53730707604</v>
      </c>
      <c r="E268" s="1">
        <f t="shared" si="68"/>
        <v>608154.90035375906</v>
      </c>
      <c r="G268" s="3">
        <v>258</v>
      </c>
      <c r="H268" s="1">
        <f t="shared" ref="H268:H331" si="77">H267+I$2/360</f>
        <v>-61483.333333332499</v>
      </c>
      <c r="I268" s="1">
        <f t="shared" si="69"/>
        <v>-63.532777777776914</v>
      </c>
      <c r="J268" s="1">
        <f t="shared" si="70"/>
        <v>657192.53730707604</v>
      </c>
      <c r="K268" s="1">
        <f t="shared" si="71"/>
        <v>582115.75117457204</v>
      </c>
      <c r="M268" s="3">
        <v>258</v>
      </c>
      <c r="N268" s="1">
        <f t="shared" ref="N268:N331" si="78">N267+O$3+(O267+P$3)</f>
        <v>-174964.25206173753</v>
      </c>
      <c r="O268" s="1">
        <f t="shared" si="65"/>
        <v>-206.6297271304621</v>
      </c>
      <c r="P268" s="1">
        <f t="shared" si="72"/>
        <v>657192.53730707604</v>
      </c>
      <c r="Q268" s="1">
        <f t="shared" si="73"/>
        <v>805166.15100985894</v>
      </c>
      <c r="S268" s="3">
        <v>258</v>
      </c>
      <c r="T268" s="1">
        <f t="shared" ref="T268:T331" si="79">T267+U$2/360</f>
        <v>-172566.6666666675</v>
      </c>
      <c r="U268" s="1">
        <f t="shared" si="66"/>
        <v>-204.15222222222309</v>
      </c>
      <c r="V268" s="1">
        <f t="shared" si="74"/>
        <v>657192.53730707604</v>
      </c>
      <c r="W268" s="1">
        <f t="shared" si="75"/>
        <v>797726.39410151413</v>
      </c>
    </row>
    <row r="269" spans="1:23" x14ac:dyDescent="0.25">
      <c r="A269" s="3">
        <v>259</v>
      </c>
      <c r="B269" s="1">
        <f t="shared" si="76"/>
        <v>-69224.948745677641</v>
      </c>
      <c r="C269" s="1">
        <f t="shared" si="64"/>
        <v>-71.532447037200228</v>
      </c>
      <c r="D269" s="1">
        <f t="shared" si="67"/>
        <v>659109.34887422167</v>
      </c>
      <c r="E269" s="1">
        <f t="shared" si="68"/>
        <v>612480.33309046424</v>
      </c>
      <c r="G269" s="3">
        <v>259</v>
      </c>
      <c r="H269" s="1">
        <f t="shared" si="77"/>
        <v>-60880.555555554718</v>
      </c>
      <c r="I269" s="1">
        <f t="shared" si="69"/>
        <v>-62.909907407406536</v>
      </c>
      <c r="J269" s="1">
        <f t="shared" si="70"/>
        <v>659109.34887422167</v>
      </c>
      <c r="K269" s="1">
        <f t="shared" si="71"/>
        <v>586345.73870457197</v>
      </c>
      <c r="M269" s="3">
        <v>259</v>
      </c>
      <c r="N269" s="1">
        <f t="shared" si="78"/>
        <v>-174778.55678447988</v>
      </c>
      <c r="O269" s="1">
        <f t="shared" si="65"/>
        <v>-206.4378420106292</v>
      </c>
      <c r="P269" s="1">
        <f t="shared" si="72"/>
        <v>659109.34887422167</v>
      </c>
      <c r="Q269" s="1">
        <f t="shared" si="73"/>
        <v>810970.62855302833</v>
      </c>
      <c r="S269" s="3">
        <v>259</v>
      </c>
      <c r="T269" s="1">
        <f t="shared" si="79"/>
        <v>-172394.44444444528</v>
      </c>
      <c r="U269" s="1">
        <f t="shared" si="66"/>
        <v>-203.97425925926012</v>
      </c>
      <c r="V269" s="1">
        <f t="shared" si="74"/>
        <v>659109.34887422167</v>
      </c>
      <c r="W269" s="1">
        <f t="shared" si="75"/>
        <v>803503.60158562474</v>
      </c>
    </row>
    <row r="270" spans="1:23" x14ac:dyDescent="0.25">
      <c r="A270" s="3">
        <v>260</v>
      </c>
      <c r="B270" s="1">
        <f t="shared" si="76"/>
        <v>-68574.343677356432</v>
      </c>
      <c r="C270" s="1">
        <f t="shared" si="64"/>
        <v>-70.860155133268307</v>
      </c>
      <c r="D270" s="1">
        <f t="shared" si="67"/>
        <v>661031.75114177144</v>
      </c>
      <c r="E270" s="1">
        <f t="shared" si="68"/>
        <v>616830.9975181336</v>
      </c>
      <c r="G270" s="3">
        <v>260</v>
      </c>
      <c r="H270" s="1">
        <f t="shared" si="77"/>
        <v>-60277.777777776937</v>
      </c>
      <c r="I270" s="1">
        <f t="shared" si="69"/>
        <v>-62.287037037036164</v>
      </c>
      <c r="J270" s="1">
        <f t="shared" si="70"/>
        <v>661031.75114177144</v>
      </c>
      <c r="K270" s="1">
        <f t="shared" si="71"/>
        <v>590601.02403220045</v>
      </c>
      <c r="M270" s="3">
        <v>260</v>
      </c>
      <c r="N270" s="1">
        <f t="shared" si="78"/>
        <v>-174592.6696221024</v>
      </c>
      <c r="O270" s="1">
        <f t="shared" si="65"/>
        <v>-206.24575860950583</v>
      </c>
      <c r="P270" s="1">
        <f t="shared" si="72"/>
        <v>661031.75114177144</v>
      </c>
      <c r="Q270" s="1">
        <f t="shared" si="73"/>
        <v>816808.9655485329</v>
      </c>
      <c r="S270" s="3">
        <v>260</v>
      </c>
      <c r="T270" s="1">
        <f t="shared" si="79"/>
        <v>-172222.22222222306</v>
      </c>
      <c r="U270" s="1">
        <f t="shared" si="66"/>
        <v>-203.79629629629716</v>
      </c>
      <c r="V270" s="1">
        <f t="shared" si="74"/>
        <v>661031.75114177144</v>
      </c>
      <c r="W270" s="1">
        <f t="shared" si="75"/>
        <v>809314.68740968907</v>
      </c>
    </row>
    <row r="271" spans="1:23" x14ac:dyDescent="0.25">
      <c r="A271" s="3">
        <v>261</v>
      </c>
      <c r="B271" s="1">
        <f t="shared" si="76"/>
        <v>-67923.066317131292</v>
      </c>
      <c r="C271" s="1">
        <f t="shared" si="64"/>
        <v>-70.187168527702326</v>
      </c>
      <c r="D271" s="1">
        <f t="shared" si="67"/>
        <v>662959.76041593496</v>
      </c>
      <c r="E271" s="1">
        <f t="shared" si="68"/>
        <v>621207.04082163097</v>
      </c>
      <c r="G271" s="3">
        <v>261</v>
      </c>
      <c r="H271" s="1">
        <f t="shared" si="77"/>
        <v>-59674.999999999156</v>
      </c>
      <c r="I271" s="1">
        <f t="shared" si="69"/>
        <v>-61.664166666665785</v>
      </c>
      <c r="J271" s="1">
        <f t="shared" si="70"/>
        <v>662959.76041593496</v>
      </c>
      <c r="K271" s="1">
        <f t="shared" si="71"/>
        <v>594881.75472794392</v>
      </c>
      <c r="M271" s="3">
        <v>261</v>
      </c>
      <c r="N271" s="1">
        <f t="shared" si="78"/>
        <v>-174406.59037632379</v>
      </c>
      <c r="O271" s="1">
        <f t="shared" si="65"/>
        <v>-206.05347672220125</v>
      </c>
      <c r="P271" s="1">
        <f t="shared" si="72"/>
        <v>662959.76041593496</v>
      </c>
      <c r="Q271" s="1">
        <f t="shared" si="73"/>
        <v>822681.35950984457</v>
      </c>
      <c r="S271" s="3">
        <v>261</v>
      </c>
      <c r="T271" s="1">
        <f t="shared" si="79"/>
        <v>-172050.00000000084</v>
      </c>
      <c r="U271" s="1">
        <f t="shared" si="66"/>
        <v>-203.61833333333419</v>
      </c>
      <c r="V271" s="1">
        <f t="shared" si="74"/>
        <v>662959.76041593496</v>
      </c>
      <c r="W271" s="1">
        <f t="shared" si="75"/>
        <v>815159.84919735673</v>
      </c>
    </row>
    <row r="272" spans="1:23" x14ac:dyDescent="0.25">
      <c r="A272" s="3">
        <v>262</v>
      </c>
      <c r="B272" s="1">
        <f t="shared" si="76"/>
        <v>-67271.115970300583</v>
      </c>
      <c r="C272" s="1">
        <f t="shared" si="64"/>
        <v>-69.513486502643943</v>
      </c>
      <c r="D272" s="1">
        <f t="shared" si="67"/>
        <v>664893.39305048145</v>
      </c>
      <c r="E272" s="1">
        <f t="shared" si="68"/>
        <v>625608.61104439874</v>
      </c>
      <c r="G272" s="3">
        <v>262</v>
      </c>
      <c r="H272" s="1">
        <f t="shared" si="77"/>
        <v>-59072.222222221375</v>
      </c>
      <c r="I272" s="1">
        <f t="shared" si="69"/>
        <v>-61.041296296295421</v>
      </c>
      <c r="J272" s="1">
        <f t="shared" si="70"/>
        <v>664893.39305048145</v>
      </c>
      <c r="K272" s="1">
        <f t="shared" si="71"/>
        <v>599188.07922311628</v>
      </c>
      <c r="M272" s="3">
        <v>262</v>
      </c>
      <c r="N272" s="1">
        <f t="shared" si="78"/>
        <v>-174220.31884865789</v>
      </c>
      <c r="O272" s="1">
        <f t="shared" si="65"/>
        <v>-205.86099614361314</v>
      </c>
      <c r="P272" s="1">
        <f t="shared" si="72"/>
        <v>664893.39305048145</v>
      </c>
      <c r="Q272" s="1">
        <f t="shared" si="73"/>
        <v>828588.00910259725</v>
      </c>
      <c r="S272" s="3">
        <v>262</v>
      </c>
      <c r="T272" s="1">
        <f t="shared" si="79"/>
        <v>-171877.77777777863</v>
      </c>
      <c r="U272" s="1">
        <f t="shared" si="66"/>
        <v>-203.44037037037126</v>
      </c>
      <c r="V272" s="1">
        <f t="shared" si="74"/>
        <v>664893.39305048145</v>
      </c>
      <c r="W272" s="1">
        <f t="shared" si="75"/>
        <v>821039.28572508204</v>
      </c>
    </row>
    <row r="273" spans="1:23" x14ac:dyDescent="0.25">
      <c r="A273" s="3">
        <v>263</v>
      </c>
      <c r="B273" s="1">
        <f t="shared" si="76"/>
        <v>-66618.491941444823</v>
      </c>
      <c r="C273" s="1">
        <f t="shared" si="64"/>
        <v>-68.839108339492981</v>
      </c>
      <c r="D273" s="1">
        <f t="shared" si="67"/>
        <v>666832.66544687864</v>
      </c>
      <c r="E273" s="1">
        <f t="shared" si="68"/>
        <v>630035.85709346598</v>
      </c>
      <c r="G273" s="3">
        <v>263</v>
      </c>
      <c r="H273" s="1">
        <f t="shared" si="77"/>
        <v>-58469.444444443594</v>
      </c>
      <c r="I273" s="1">
        <f t="shared" si="69"/>
        <v>-60.41842592592505</v>
      </c>
      <c r="J273" s="1">
        <f t="shared" si="70"/>
        <v>666832.66544687864</v>
      </c>
      <c r="K273" s="1">
        <f t="shared" si="71"/>
        <v>603520.14681488078</v>
      </c>
      <c r="M273" s="3">
        <v>263</v>
      </c>
      <c r="N273" s="1">
        <f t="shared" si="78"/>
        <v>-174033.85484041338</v>
      </c>
      <c r="O273" s="1">
        <f t="shared" si="65"/>
        <v>-205.66831666842717</v>
      </c>
      <c r="P273" s="1">
        <f t="shared" si="72"/>
        <v>666832.66544687864</v>
      </c>
      <c r="Q273" s="1">
        <f t="shared" si="73"/>
        <v>834529.11415130761</v>
      </c>
      <c r="S273" s="3">
        <v>263</v>
      </c>
      <c r="T273" s="1">
        <f t="shared" si="79"/>
        <v>-171705.55555555641</v>
      </c>
      <c r="U273" s="1">
        <f t="shared" si="66"/>
        <v>-203.26240740740829</v>
      </c>
      <c r="V273" s="1">
        <f t="shared" si="74"/>
        <v>666832.66544687864</v>
      </c>
      <c r="W273" s="1">
        <f t="shared" si="75"/>
        <v>826953.19692884875</v>
      </c>
    </row>
    <row r="274" spans="1:23" x14ac:dyDescent="0.25">
      <c r="A274" s="3">
        <v>264</v>
      </c>
      <c r="B274" s="1">
        <f t="shared" si="76"/>
        <v>-65965.193534425911</v>
      </c>
      <c r="C274" s="1">
        <f t="shared" si="64"/>
        <v>-68.164033318906775</v>
      </c>
      <c r="D274" s="1">
        <f t="shared" si="67"/>
        <v>668777.594054432</v>
      </c>
      <c r="E274" s="1">
        <f t="shared" si="68"/>
        <v>634488.92874448618</v>
      </c>
      <c r="G274" s="3">
        <v>264</v>
      </c>
      <c r="H274" s="1">
        <f t="shared" si="77"/>
        <v>-57866.666666665813</v>
      </c>
      <c r="I274" s="1">
        <f t="shared" si="69"/>
        <v>-59.795555555554671</v>
      </c>
      <c r="J274" s="1">
        <f t="shared" si="70"/>
        <v>668777.594054432</v>
      </c>
      <c r="K274" s="1">
        <f t="shared" si="71"/>
        <v>607878.10767130088</v>
      </c>
      <c r="M274" s="3">
        <v>264</v>
      </c>
      <c r="N274" s="1">
        <f t="shared" si="78"/>
        <v>-173847.19815269369</v>
      </c>
      <c r="O274" s="1">
        <f t="shared" si="65"/>
        <v>-205.47543809111681</v>
      </c>
      <c r="P274" s="1">
        <f t="shared" si="72"/>
        <v>668777.594054432</v>
      </c>
      <c r="Q274" s="1">
        <f t="shared" si="73"/>
        <v>840504.87564613554</v>
      </c>
      <c r="S274" s="3">
        <v>264</v>
      </c>
      <c r="T274" s="1">
        <f t="shared" si="79"/>
        <v>-171533.33333333419</v>
      </c>
      <c r="U274" s="1">
        <f t="shared" si="66"/>
        <v>-203.08444444444532</v>
      </c>
      <c r="V274" s="1">
        <f t="shared" si="74"/>
        <v>668777.594054432</v>
      </c>
      <c r="W274" s="1">
        <f t="shared" si="75"/>
        <v>832901.78391093377</v>
      </c>
    </row>
    <row r="275" spans="1:23" x14ac:dyDescent="0.25">
      <c r="A275" s="3">
        <v>265</v>
      </c>
      <c r="B275" s="1">
        <f t="shared" si="76"/>
        <v>-65311.220052386416</v>
      </c>
      <c r="C275" s="1">
        <f t="shared" si="64"/>
        <v>-67.488260720799289</v>
      </c>
      <c r="D275" s="1">
        <f t="shared" si="67"/>
        <v>670728.19537042407</v>
      </c>
      <c r="E275" s="1">
        <f t="shared" si="68"/>
        <v>638967.97664680402</v>
      </c>
      <c r="G275" s="3">
        <v>265</v>
      </c>
      <c r="H275" s="1">
        <f t="shared" si="77"/>
        <v>-57263.888888888032</v>
      </c>
      <c r="I275" s="1">
        <f t="shared" si="69"/>
        <v>-59.172685185184299</v>
      </c>
      <c r="J275" s="1">
        <f t="shared" si="70"/>
        <v>670728.19537042407</v>
      </c>
      <c r="K275" s="1">
        <f t="shared" si="71"/>
        <v>612262.11283642054</v>
      </c>
      <c r="M275" s="3">
        <v>265</v>
      </c>
      <c r="N275" s="1">
        <f t="shared" si="78"/>
        <v>-173660.34858639669</v>
      </c>
      <c r="O275" s="1">
        <f t="shared" si="65"/>
        <v>-205.28236020594323</v>
      </c>
      <c r="P275" s="1">
        <f t="shared" si="72"/>
        <v>670728.19537042407</v>
      </c>
      <c r="Q275" s="1">
        <f t="shared" si="73"/>
        <v>846515.49574968324</v>
      </c>
      <c r="S275" s="3">
        <v>265</v>
      </c>
      <c r="T275" s="1">
        <f t="shared" si="79"/>
        <v>-171361.11111111197</v>
      </c>
      <c r="U275" s="1">
        <f t="shared" si="66"/>
        <v>-202.90648148148236</v>
      </c>
      <c r="V275" s="1">
        <f t="shared" si="74"/>
        <v>670728.19537042407</v>
      </c>
      <c r="W275" s="1">
        <f t="shared" si="75"/>
        <v>838885.24894671049</v>
      </c>
    </row>
    <row r="276" spans="1:23" x14ac:dyDescent="0.25">
      <c r="A276" s="3">
        <v>266</v>
      </c>
      <c r="B276" s="1">
        <f t="shared" si="76"/>
        <v>-64656.570797748813</v>
      </c>
      <c r="C276" s="1">
        <f t="shared" si="64"/>
        <v>-66.811789824340437</v>
      </c>
      <c r="D276" s="1">
        <f t="shared" si="67"/>
        <v>672684.48594025453</v>
      </c>
      <c r="E276" s="1">
        <f t="shared" si="68"/>
        <v>643473.15232855198</v>
      </c>
      <c r="G276" s="3">
        <v>266</v>
      </c>
      <c r="H276" s="1">
        <f t="shared" si="77"/>
        <v>-56661.111111110251</v>
      </c>
      <c r="I276" s="1">
        <f t="shared" si="69"/>
        <v>-58.549814814813921</v>
      </c>
      <c r="J276" s="1">
        <f t="shared" si="70"/>
        <v>672684.48594025453</v>
      </c>
      <c r="K276" s="1">
        <f t="shared" si="71"/>
        <v>616672.31423537375</v>
      </c>
      <c r="M276" s="3">
        <v>266</v>
      </c>
      <c r="N276" s="1">
        <f t="shared" si="78"/>
        <v>-173473.30594221453</v>
      </c>
      <c r="O276" s="1">
        <f t="shared" si="65"/>
        <v>-205.08908280695502</v>
      </c>
      <c r="P276" s="1">
        <f t="shared" si="72"/>
        <v>672684.48594025453</v>
      </c>
      <c r="Q276" s="1">
        <f t="shared" si="73"/>
        <v>852561.17780383502</v>
      </c>
      <c r="S276" s="3">
        <v>266</v>
      </c>
      <c r="T276" s="1">
        <f t="shared" si="79"/>
        <v>-171188.88888888975</v>
      </c>
      <c r="U276" s="1">
        <f t="shared" si="66"/>
        <v>-202.72851851851939</v>
      </c>
      <c r="V276" s="1">
        <f t="shared" si="74"/>
        <v>672684.48594025453</v>
      </c>
      <c r="W276" s="1">
        <f t="shared" si="75"/>
        <v>844903.79549149226</v>
      </c>
    </row>
    <row r="277" spans="1:23" x14ac:dyDescent="0.25">
      <c r="A277" s="3">
        <v>267</v>
      </c>
      <c r="B277" s="1">
        <f t="shared" si="76"/>
        <v>-64001.245072214755</v>
      </c>
      <c r="C277" s="1">
        <f t="shared" si="64"/>
        <v>-66.134619907955241</v>
      </c>
      <c r="D277" s="1">
        <f t="shared" si="67"/>
        <v>674646.48235758033</v>
      </c>
      <c r="E277" s="1">
        <f t="shared" si="68"/>
        <v>648004.60820177686</v>
      </c>
      <c r="G277" s="3">
        <v>267</v>
      </c>
      <c r="H277" s="1">
        <f t="shared" si="77"/>
        <v>-56058.33333333247</v>
      </c>
      <c r="I277" s="1">
        <f t="shared" si="69"/>
        <v>-57.926944444443556</v>
      </c>
      <c r="J277" s="1">
        <f t="shared" si="70"/>
        <v>674646.48235758033</v>
      </c>
      <c r="K277" s="1">
        <f t="shared" si="71"/>
        <v>621108.86467952456</v>
      </c>
      <c r="M277" s="3">
        <v>267</v>
      </c>
      <c r="N277" s="1">
        <f t="shared" si="78"/>
        <v>-173286.07002063337</v>
      </c>
      <c r="O277" s="1">
        <f t="shared" si="65"/>
        <v>-204.89560568798782</v>
      </c>
      <c r="P277" s="1">
        <f t="shared" si="72"/>
        <v>674646.48235758033</v>
      </c>
      <c r="Q277" s="1">
        <f t="shared" si="73"/>
        <v>858642.12633663591</v>
      </c>
      <c r="S277" s="3">
        <v>267</v>
      </c>
      <c r="T277" s="1">
        <f t="shared" si="79"/>
        <v>-171016.66666666753</v>
      </c>
      <c r="U277" s="1">
        <f t="shared" si="66"/>
        <v>-202.55055555555646</v>
      </c>
      <c r="V277" s="1">
        <f t="shared" si="74"/>
        <v>674646.48235758033</v>
      </c>
      <c r="W277" s="1">
        <f t="shared" si="75"/>
        <v>850957.62818741496</v>
      </c>
    </row>
    <row r="278" spans="1:23" x14ac:dyDescent="0.25">
      <c r="A278" s="3">
        <v>268</v>
      </c>
      <c r="B278" s="1">
        <f t="shared" si="76"/>
        <v>-63345.24217676431</v>
      </c>
      <c r="C278" s="1">
        <f t="shared" si="64"/>
        <v>-65.456750249323122</v>
      </c>
      <c r="D278" s="1">
        <f t="shared" si="67"/>
        <v>676614.20126445661</v>
      </c>
      <c r="E278" s="1">
        <f t="shared" si="68"/>
        <v>652562.49756759556</v>
      </c>
      <c r="G278" s="3">
        <v>268</v>
      </c>
      <c r="H278" s="1">
        <f t="shared" si="77"/>
        <v>-55455.555555554689</v>
      </c>
      <c r="I278" s="1">
        <f t="shared" si="69"/>
        <v>-57.304074074073178</v>
      </c>
      <c r="J278" s="1">
        <f t="shared" si="70"/>
        <v>676614.20126445661</v>
      </c>
      <c r="K278" s="1">
        <f t="shared" si="71"/>
        <v>625571.91787163669</v>
      </c>
      <c r="M278" s="3">
        <v>268</v>
      </c>
      <c r="N278" s="1">
        <f t="shared" si="78"/>
        <v>-173098.64062193324</v>
      </c>
      <c r="O278" s="1">
        <f t="shared" si="65"/>
        <v>-204.70192864266434</v>
      </c>
      <c r="P278" s="1">
        <f t="shared" si="72"/>
        <v>676614.20126445661</v>
      </c>
      <c r="Q278" s="1">
        <f t="shared" si="73"/>
        <v>864758.54706921149</v>
      </c>
      <c r="S278" s="3">
        <v>268</v>
      </c>
      <c r="T278" s="1">
        <f t="shared" si="79"/>
        <v>-170844.44444444531</v>
      </c>
      <c r="U278" s="1">
        <f t="shared" si="66"/>
        <v>-202.37259259259349</v>
      </c>
      <c r="V278" s="1">
        <f t="shared" si="74"/>
        <v>676614.20126445661</v>
      </c>
      <c r="W278" s="1">
        <f t="shared" si="75"/>
        <v>857046.95287035999</v>
      </c>
    </row>
    <row r="279" spans="1:23" x14ac:dyDescent="0.25">
      <c r="A279" s="3">
        <v>269</v>
      </c>
      <c r="B279" s="1">
        <f t="shared" si="76"/>
        <v>-62688.561411655231</v>
      </c>
      <c r="C279" s="1">
        <f t="shared" si="64"/>
        <v>-64.778180125377062</v>
      </c>
      <c r="D279" s="1">
        <f t="shared" si="67"/>
        <v>678587.65935147798</v>
      </c>
      <c r="E279" s="1">
        <f t="shared" si="68"/>
        <v>657146.97462138149</v>
      </c>
      <c r="G279" s="3">
        <v>269</v>
      </c>
      <c r="H279" s="1">
        <f t="shared" si="77"/>
        <v>-54852.777777776908</v>
      </c>
      <c r="I279" s="1">
        <f t="shared" si="69"/>
        <v>-56.681203703702806</v>
      </c>
      <c r="J279" s="1">
        <f t="shared" si="70"/>
        <v>678587.65935147798</v>
      </c>
      <c r="K279" s="1">
        <f t="shared" si="71"/>
        <v>630061.62841107312</v>
      </c>
      <c r="M279" s="3">
        <v>269</v>
      </c>
      <c r="N279" s="1">
        <f t="shared" si="78"/>
        <v>-172911.0175461878</v>
      </c>
      <c r="O279" s="1">
        <f t="shared" si="65"/>
        <v>-204.50805146439404</v>
      </c>
      <c r="P279" s="1">
        <f t="shared" si="72"/>
        <v>678587.65935147798</v>
      </c>
      <c r="Q279" s="1">
        <f t="shared" si="73"/>
        <v>870910.64692272712</v>
      </c>
      <c r="S279" s="3">
        <v>269</v>
      </c>
      <c r="T279" s="1">
        <f t="shared" si="79"/>
        <v>-170672.22222222309</v>
      </c>
      <c r="U279" s="1">
        <f t="shared" si="66"/>
        <v>-202.19462962963053</v>
      </c>
      <c r="V279" s="1">
        <f t="shared" si="74"/>
        <v>678587.65935147798</v>
      </c>
      <c r="W279" s="1">
        <f t="shared" si="75"/>
        <v>863171.97657691862</v>
      </c>
    </row>
    <row r="280" spans="1:23" x14ac:dyDescent="0.25">
      <c r="A280" s="3">
        <v>270</v>
      </c>
      <c r="B280" s="1">
        <f t="shared" si="76"/>
        <v>-62031.202076422211</v>
      </c>
      <c r="C280" s="1">
        <f t="shared" si="64"/>
        <v>-64.098908812302952</v>
      </c>
      <c r="D280" s="1">
        <f t="shared" si="67"/>
        <v>680566.87335791974</v>
      </c>
      <c r="E280" s="1">
        <f t="shared" si="68"/>
        <v>661758.19445798115</v>
      </c>
      <c r="G280" s="3">
        <v>270</v>
      </c>
      <c r="H280" s="1">
        <f t="shared" si="77"/>
        <v>-54249.999999999127</v>
      </c>
      <c r="I280" s="1">
        <f t="shared" si="69"/>
        <v>-56.058333333332428</v>
      </c>
      <c r="J280" s="1">
        <f t="shared" si="70"/>
        <v>680566.87335791974</v>
      </c>
      <c r="K280" s="1">
        <f t="shared" si="71"/>
        <v>634578.15179902664</v>
      </c>
      <c r="M280" s="3">
        <v>270</v>
      </c>
      <c r="N280" s="1">
        <f t="shared" si="78"/>
        <v>-172723.20059326407</v>
      </c>
      <c r="O280" s="1">
        <f t="shared" si="65"/>
        <v>-204.31397394637287</v>
      </c>
      <c r="P280" s="1">
        <f t="shared" si="72"/>
        <v>680566.87335791974</v>
      </c>
      <c r="Q280" s="1">
        <f t="shared" si="73"/>
        <v>877098.63402538828</v>
      </c>
      <c r="S280" s="3">
        <v>270</v>
      </c>
      <c r="T280" s="1">
        <f t="shared" si="79"/>
        <v>-170500.00000000087</v>
      </c>
      <c r="U280" s="1">
        <f t="shared" si="66"/>
        <v>-202.01666666666756</v>
      </c>
      <c r="V280" s="1">
        <f t="shared" si="74"/>
        <v>680566.87335791974</v>
      </c>
      <c r="W280" s="1">
        <f t="shared" si="75"/>
        <v>869332.90755139501</v>
      </c>
    </row>
    <row r="281" spans="1:23" x14ac:dyDescent="0.25">
      <c r="A281" s="3">
        <v>271</v>
      </c>
      <c r="B281" s="1">
        <f t="shared" si="76"/>
        <v>-61373.163469876112</v>
      </c>
      <c r="C281" s="1">
        <f t="shared" si="64"/>
        <v>-63.418935585538641</v>
      </c>
      <c r="D281" s="1">
        <f t="shared" si="67"/>
        <v>682551.86007188039</v>
      </c>
      <c r="E281" s="1">
        <f t="shared" si="68"/>
        <v>666396.31307696097</v>
      </c>
      <c r="G281" s="3">
        <v>271</v>
      </c>
      <c r="H281" s="1">
        <f t="shared" si="77"/>
        <v>-53647.222222221346</v>
      </c>
      <c r="I281" s="1">
        <f t="shared" si="69"/>
        <v>-55.435462962962056</v>
      </c>
      <c r="J281" s="1">
        <f t="shared" si="70"/>
        <v>682551.86007188039</v>
      </c>
      <c r="K281" s="1">
        <f t="shared" si="71"/>
        <v>639121.6444437803</v>
      </c>
      <c r="M281" s="3">
        <v>271</v>
      </c>
      <c r="N281" s="1">
        <f t="shared" si="78"/>
        <v>-172535.18956282234</v>
      </c>
      <c r="O281" s="1">
        <f t="shared" si="65"/>
        <v>-204.11969588158308</v>
      </c>
      <c r="P281" s="1">
        <f t="shared" si="72"/>
        <v>682551.86007188039</v>
      </c>
      <c r="Q281" s="1">
        <f t="shared" si="73"/>
        <v>883322.71771948168</v>
      </c>
      <c r="S281" s="3">
        <v>271</v>
      </c>
      <c r="T281" s="1">
        <f t="shared" si="79"/>
        <v>-170327.77777777865</v>
      </c>
      <c r="U281" s="1">
        <f t="shared" si="66"/>
        <v>-201.8387037037046</v>
      </c>
      <c r="V281" s="1">
        <f t="shared" si="74"/>
        <v>682551.86007188039</v>
      </c>
      <c r="W281" s="1">
        <f t="shared" si="75"/>
        <v>875529.95525285217</v>
      </c>
    </row>
    <row r="282" spans="1:23" x14ac:dyDescent="0.25">
      <c r="A282" s="3">
        <v>272</v>
      </c>
      <c r="B282" s="1">
        <f t="shared" si="76"/>
        <v>-60714.444890103252</v>
      </c>
      <c r="C282" s="1">
        <f t="shared" si="64"/>
        <v>-62.73825971977336</v>
      </c>
      <c r="D282" s="1">
        <f t="shared" si="67"/>
        <v>684542.63633042341</v>
      </c>
      <c r="E282" s="1">
        <f t="shared" si="68"/>
        <v>671061.48738788487</v>
      </c>
      <c r="G282" s="3">
        <v>272</v>
      </c>
      <c r="H282" s="1">
        <f t="shared" si="77"/>
        <v>-53044.444444443565</v>
      </c>
      <c r="I282" s="1">
        <f t="shared" si="69"/>
        <v>-54.812592592591677</v>
      </c>
      <c r="J282" s="1">
        <f t="shared" si="70"/>
        <v>684542.63633042341</v>
      </c>
      <c r="K282" s="1">
        <f t="shared" si="71"/>
        <v>643692.2636659987</v>
      </c>
      <c r="M282" s="3">
        <v>272</v>
      </c>
      <c r="N282" s="1">
        <f t="shared" si="78"/>
        <v>-172346.98425431582</v>
      </c>
      <c r="O282" s="1">
        <f t="shared" si="65"/>
        <v>-203.92521706279302</v>
      </c>
      <c r="P282" s="1">
        <f t="shared" si="72"/>
        <v>684542.63633042341</v>
      </c>
      <c r="Q282" s="1">
        <f t="shared" si="73"/>
        <v>889583.10856845719</v>
      </c>
      <c r="S282" s="3">
        <v>272</v>
      </c>
      <c r="T282" s="1">
        <f t="shared" si="79"/>
        <v>-170155.55555555644</v>
      </c>
      <c r="U282" s="1">
        <f t="shared" si="66"/>
        <v>-201.66074074074166</v>
      </c>
      <c r="V282" s="1">
        <f t="shared" si="74"/>
        <v>684542.63633042341</v>
      </c>
      <c r="W282" s="1">
        <f t="shared" si="75"/>
        <v>881763.33036219759</v>
      </c>
    </row>
    <row r="283" spans="1:23" x14ac:dyDescent="0.25">
      <c r="A283" s="3">
        <v>273</v>
      </c>
      <c r="B283" s="1">
        <f t="shared" si="76"/>
        <v>-60055.045634464623</v>
      </c>
      <c r="C283" s="1">
        <f t="shared" si="64"/>
        <v>-62.056880488946774</v>
      </c>
      <c r="D283" s="1">
        <f t="shared" si="67"/>
        <v>686539.21901972045</v>
      </c>
      <c r="E283" s="1">
        <f t="shared" si="68"/>
        <v>675753.87521562248</v>
      </c>
      <c r="G283" s="3">
        <v>273</v>
      </c>
      <c r="H283" s="1">
        <f t="shared" si="77"/>
        <v>-52441.666666665784</v>
      </c>
      <c r="I283" s="1">
        <f t="shared" si="69"/>
        <v>-54.189722222221313</v>
      </c>
      <c r="J283" s="1">
        <f t="shared" si="70"/>
        <v>686539.21901972045</v>
      </c>
      <c r="K283" s="1">
        <f t="shared" si="71"/>
        <v>648290.16770405031</v>
      </c>
      <c r="M283" s="3">
        <v>273</v>
      </c>
      <c r="N283" s="1">
        <f t="shared" si="78"/>
        <v>-172158.58446699049</v>
      </c>
      <c r="O283" s="1">
        <f t="shared" si="65"/>
        <v>-203.73053728255684</v>
      </c>
      <c r="P283" s="1">
        <f t="shared" si="72"/>
        <v>686539.21901972045</v>
      </c>
      <c r="Q283" s="1">
        <f t="shared" si="73"/>
        <v>895880.01836405171</v>
      </c>
      <c r="S283" s="3">
        <v>273</v>
      </c>
      <c r="T283" s="1">
        <f t="shared" si="79"/>
        <v>-169983.33333333422</v>
      </c>
      <c r="U283" s="1">
        <f t="shared" si="66"/>
        <v>-201.48277777777869</v>
      </c>
      <c r="V283" s="1">
        <f t="shared" si="74"/>
        <v>686539.21901972045</v>
      </c>
      <c r="W283" s="1">
        <f t="shared" si="75"/>
        <v>888033.24478931038</v>
      </c>
    </row>
    <row r="284" spans="1:23" x14ac:dyDescent="0.25">
      <c r="A284" s="3">
        <v>274</v>
      </c>
      <c r="B284" s="1">
        <f t="shared" si="76"/>
        <v>-59394.96499959517</v>
      </c>
      <c r="C284" s="1">
        <f t="shared" si="64"/>
        <v>-61.374797166248335</v>
      </c>
      <c r="D284" s="1">
        <f t="shared" si="67"/>
        <v>688541.62507519464</v>
      </c>
      <c r="E284" s="1">
        <f t="shared" si="68"/>
        <v>680473.6353056886</v>
      </c>
      <c r="G284" s="3">
        <v>274</v>
      </c>
      <c r="H284" s="1">
        <f t="shared" si="77"/>
        <v>-51838.888888888003</v>
      </c>
      <c r="I284" s="1">
        <f t="shared" si="69"/>
        <v>-53.566851851850934</v>
      </c>
      <c r="J284" s="1">
        <f t="shared" si="70"/>
        <v>688541.62507519464</v>
      </c>
      <c r="K284" s="1">
        <f t="shared" si="71"/>
        <v>652915.51571936102</v>
      </c>
      <c r="M284" s="3">
        <v>274</v>
      </c>
      <c r="N284" s="1">
        <f t="shared" si="78"/>
        <v>-171969.98999988494</v>
      </c>
      <c r="O284" s="1">
        <f t="shared" si="65"/>
        <v>-203.53565633321443</v>
      </c>
      <c r="P284" s="1">
        <f t="shared" si="72"/>
        <v>688541.62507519464</v>
      </c>
      <c r="Q284" s="1">
        <f t="shared" si="73"/>
        <v>902213.6601334539</v>
      </c>
      <c r="S284" s="3">
        <v>274</v>
      </c>
      <c r="T284" s="1">
        <f t="shared" si="79"/>
        <v>-169811.111111112</v>
      </c>
      <c r="U284" s="1">
        <f t="shared" si="66"/>
        <v>-201.30481481481573</v>
      </c>
      <c r="V284" s="1">
        <f t="shared" si="74"/>
        <v>688541.62507519464</v>
      </c>
      <c r="W284" s="1">
        <f t="shared" si="75"/>
        <v>894339.91168021096</v>
      </c>
    </row>
    <row r="285" spans="1:23" x14ac:dyDescent="0.25">
      <c r="A285" s="3">
        <v>275</v>
      </c>
      <c r="B285" s="1">
        <f t="shared" si="76"/>
        <v>-58734.202281403013</v>
      </c>
      <c r="C285" s="1">
        <f t="shared" si="64"/>
        <v>-60.692009024116452</v>
      </c>
      <c r="D285" s="1">
        <f t="shared" si="67"/>
        <v>690549.87148166401</v>
      </c>
      <c r="E285" s="1">
        <f t="shared" si="68"/>
        <v>685220.92732961336</v>
      </c>
      <c r="G285" s="3">
        <v>275</v>
      </c>
      <c r="H285" s="1">
        <f t="shared" si="77"/>
        <v>-51236.111111110222</v>
      </c>
      <c r="I285" s="1">
        <f t="shared" si="69"/>
        <v>-52.943981481480563</v>
      </c>
      <c r="J285" s="1">
        <f t="shared" si="70"/>
        <v>690549.87148166401</v>
      </c>
      <c r="K285" s="1">
        <f t="shared" si="71"/>
        <v>657568.46780179802</v>
      </c>
      <c r="M285" s="3">
        <v>275</v>
      </c>
      <c r="N285" s="1">
        <f t="shared" si="78"/>
        <v>-171781.20065183003</v>
      </c>
      <c r="O285" s="1">
        <f t="shared" si="65"/>
        <v>-203.34057400689105</v>
      </c>
      <c r="P285" s="1">
        <f t="shared" si="72"/>
        <v>690549.87148166401</v>
      </c>
      <c r="Q285" s="1">
        <f t="shared" si="73"/>
        <v>908584.24814651092</v>
      </c>
      <c r="S285" s="3">
        <v>275</v>
      </c>
      <c r="T285" s="1">
        <f t="shared" si="79"/>
        <v>-169638.88888888978</v>
      </c>
      <c r="U285" s="1">
        <f t="shared" si="66"/>
        <v>-201.12685185185276</v>
      </c>
      <c r="V285" s="1">
        <f t="shared" si="74"/>
        <v>690549.87148166401</v>
      </c>
      <c r="W285" s="1">
        <f t="shared" si="75"/>
        <v>900683.54542427149</v>
      </c>
    </row>
    <row r="286" spans="1:23" x14ac:dyDescent="0.25">
      <c r="A286" s="3">
        <v>276</v>
      </c>
      <c r="B286" s="1">
        <f t="shared" si="76"/>
        <v>-58072.75677506873</v>
      </c>
      <c r="C286" s="1">
        <f t="shared" si="64"/>
        <v>-60.008515334237693</v>
      </c>
      <c r="D286" s="1">
        <f t="shared" si="67"/>
        <v>692563.97527348553</v>
      </c>
      <c r="E286" s="1">
        <f t="shared" si="68"/>
        <v>689995.91189034435</v>
      </c>
      <c r="G286" s="3">
        <v>276</v>
      </c>
      <c r="H286" s="1">
        <f t="shared" si="77"/>
        <v>-50633.333333332441</v>
      </c>
      <c r="I286" s="1">
        <f t="shared" si="69"/>
        <v>-52.321111111110184</v>
      </c>
      <c r="J286" s="1">
        <f t="shared" si="70"/>
        <v>692563.97527348553</v>
      </c>
      <c r="K286" s="1">
        <f t="shared" si="71"/>
        <v>662249.18497508636</v>
      </c>
      <c r="M286" s="3">
        <v>276</v>
      </c>
      <c r="N286" s="1">
        <f t="shared" si="78"/>
        <v>-171592.21622144882</v>
      </c>
      <c r="O286" s="1">
        <f t="shared" si="65"/>
        <v>-203.1452900954971</v>
      </c>
      <c r="P286" s="1">
        <f t="shared" si="72"/>
        <v>692563.97527348553</v>
      </c>
      <c r="Q286" s="1">
        <f t="shared" si="73"/>
        <v>914991.99792297743</v>
      </c>
      <c r="S286" s="3">
        <v>276</v>
      </c>
      <c r="T286" s="1">
        <f t="shared" si="79"/>
        <v>-169466.66666666756</v>
      </c>
      <c r="U286" s="1">
        <f t="shared" si="66"/>
        <v>-200.94888888888983</v>
      </c>
      <c r="V286" s="1">
        <f t="shared" si="74"/>
        <v>692563.97527348553</v>
      </c>
      <c r="W286" s="1">
        <f t="shared" si="75"/>
        <v>907064.36166146863</v>
      </c>
    </row>
    <row r="287" spans="1:23" x14ac:dyDescent="0.25">
      <c r="A287" s="3">
        <v>277</v>
      </c>
      <c r="B287" s="1">
        <f t="shared" si="76"/>
        <v>-57410.627775044566</v>
      </c>
      <c r="C287" s="1">
        <f t="shared" si="64"/>
        <v>-59.324315367546056</v>
      </c>
      <c r="D287" s="1">
        <f t="shared" si="67"/>
        <v>694583.95353469986</v>
      </c>
      <c r="E287" s="1">
        <f t="shared" si="68"/>
        <v>694798.75052767969</v>
      </c>
      <c r="G287" s="3">
        <v>277</v>
      </c>
      <c r="H287" s="1">
        <f t="shared" si="77"/>
        <v>-50030.55555555466</v>
      </c>
      <c r="I287" s="1">
        <f t="shared" si="69"/>
        <v>-51.698240740739813</v>
      </c>
      <c r="J287" s="1">
        <f t="shared" si="70"/>
        <v>694583.95353469986</v>
      </c>
      <c r="K287" s="1">
        <f t="shared" si="71"/>
        <v>666957.82920225593</v>
      </c>
      <c r="M287" s="3">
        <v>277</v>
      </c>
      <c r="N287" s="1">
        <f t="shared" si="78"/>
        <v>-171403.03650715621</v>
      </c>
      <c r="O287" s="1">
        <f t="shared" si="65"/>
        <v>-202.94980439072808</v>
      </c>
      <c r="P287" s="1">
        <f t="shared" si="72"/>
        <v>694583.95353469986</v>
      </c>
      <c r="Q287" s="1">
        <f t="shared" si="73"/>
        <v>921437.12623980676</v>
      </c>
      <c r="S287" s="3">
        <v>277</v>
      </c>
      <c r="T287" s="1">
        <f t="shared" si="79"/>
        <v>-169294.44444444534</v>
      </c>
      <c r="U287" s="1">
        <f t="shared" si="66"/>
        <v>-200.77092592592686</v>
      </c>
      <c r="V287" s="1">
        <f t="shared" si="74"/>
        <v>694583.95353469986</v>
      </c>
      <c r="W287" s="1">
        <f t="shared" si="75"/>
        <v>913482.57728967909</v>
      </c>
    </row>
    <row r="288" spans="1:23" x14ac:dyDescent="0.25">
      <c r="A288" s="3">
        <v>278</v>
      </c>
      <c r="B288" s="1">
        <f t="shared" si="76"/>
        <v>-56747.814575053708</v>
      </c>
      <c r="C288" s="1">
        <f t="shared" si="64"/>
        <v>-58.639408394222158</v>
      </c>
      <c r="D288" s="1">
        <f t="shared" si="67"/>
        <v>696609.82339917612</v>
      </c>
      <c r="E288" s="1">
        <f t="shared" si="68"/>
        <v>699629.60572373273</v>
      </c>
      <c r="G288" s="3">
        <v>278</v>
      </c>
      <c r="H288" s="1">
        <f t="shared" si="77"/>
        <v>-49427.777777776879</v>
      </c>
      <c r="I288" s="1">
        <f t="shared" si="69"/>
        <v>-51.075370370369434</v>
      </c>
      <c r="J288" s="1">
        <f t="shared" si="70"/>
        <v>696609.82339917612</v>
      </c>
      <c r="K288" s="1">
        <f t="shared" si="71"/>
        <v>671694.56339112099</v>
      </c>
      <c r="M288" s="3">
        <v>278</v>
      </c>
      <c r="N288" s="1">
        <f t="shared" si="78"/>
        <v>-171213.66130715882</v>
      </c>
      <c r="O288" s="1">
        <f t="shared" si="65"/>
        <v>-202.75411668406412</v>
      </c>
      <c r="P288" s="1">
        <f t="shared" si="72"/>
        <v>696609.82339917612</v>
      </c>
      <c r="Q288" s="1">
        <f t="shared" si="73"/>
        <v>927919.8511384842</v>
      </c>
      <c r="S288" s="3">
        <v>278</v>
      </c>
      <c r="T288" s="1">
        <f t="shared" si="79"/>
        <v>-169122.22222222312</v>
      </c>
      <c r="U288" s="1">
        <f t="shared" si="66"/>
        <v>-200.5929629629639</v>
      </c>
      <c r="V288" s="1">
        <f t="shared" si="74"/>
        <v>696609.82339917612</v>
      </c>
      <c r="W288" s="1">
        <f t="shared" si="75"/>
        <v>919938.41047201701</v>
      </c>
    </row>
    <row r="289" spans="1:23" x14ac:dyDescent="0.25">
      <c r="A289" s="3">
        <v>279</v>
      </c>
      <c r="B289" s="1">
        <f t="shared" si="76"/>
        <v>-56084.316468089528</v>
      </c>
      <c r="C289" s="1">
        <f t="shared" si="64"/>
        <v>-57.95379368369251</v>
      </c>
      <c r="D289" s="1">
        <f t="shared" si="67"/>
        <v>698641.60205075704</v>
      </c>
      <c r="E289" s="1">
        <f t="shared" si="68"/>
        <v>704488.64090842952</v>
      </c>
      <c r="G289" s="3">
        <v>279</v>
      </c>
      <c r="H289" s="1">
        <f t="shared" si="77"/>
        <v>-48824.999999999098</v>
      </c>
      <c r="I289" s="1">
        <f t="shared" si="69"/>
        <v>-50.45249999999907</v>
      </c>
      <c r="J289" s="1">
        <f t="shared" si="70"/>
        <v>698641.60205075704</v>
      </c>
      <c r="K289" s="1">
        <f t="shared" si="71"/>
        <v>676459.5513997915</v>
      </c>
      <c r="M289" s="3">
        <v>279</v>
      </c>
      <c r="N289" s="1">
        <f t="shared" si="78"/>
        <v>-171024.09041945476</v>
      </c>
      <c r="O289" s="1">
        <f t="shared" si="65"/>
        <v>-202.55822676676991</v>
      </c>
      <c r="P289" s="1">
        <f t="shared" si="72"/>
        <v>698641.60205075704</v>
      </c>
      <c r="Q289" s="1">
        <f t="shared" si="73"/>
        <v>934440.3919324039</v>
      </c>
      <c r="S289" s="3">
        <v>279</v>
      </c>
      <c r="T289" s="1">
        <f t="shared" si="79"/>
        <v>-168950.0000000009</v>
      </c>
      <c r="U289" s="1">
        <f t="shared" si="66"/>
        <v>-200.41500000000093</v>
      </c>
      <c r="V289" s="1">
        <f t="shared" si="74"/>
        <v>698641.60205075704</v>
      </c>
      <c r="W289" s="1">
        <f t="shared" si="75"/>
        <v>926432.08064421488</v>
      </c>
    </row>
    <row r="290" spans="1:23" x14ac:dyDescent="0.25">
      <c r="A290" s="3">
        <v>280</v>
      </c>
      <c r="B290" s="1">
        <f t="shared" si="76"/>
        <v>-55420.13274641482</v>
      </c>
      <c r="C290" s="1">
        <f t="shared" si="64"/>
        <v>-57.267470504628648</v>
      </c>
      <c r="D290" s="1">
        <f t="shared" si="67"/>
        <v>700679.30672340514</v>
      </c>
      <c r="E290" s="1">
        <f t="shared" si="68"/>
        <v>709376.02046503697</v>
      </c>
      <c r="G290" s="3">
        <v>280</v>
      </c>
      <c r="H290" s="1">
        <f t="shared" si="77"/>
        <v>-48222.222222221317</v>
      </c>
      <c r="I290" s="1">
        <f t="shared" si="69"/>
        <v>-49.829629629628691</v>
      </c>
      <c r="J290" s="1">
        <f t="shared" si="70"/>
        <v>700679.30672340514</v>
      </c>
      <c r="K290" s="1">
        <f t="shared" si="71"/>
        <v>681252.95804221625</v>
      </c>
      <c r="M290" s="3">
        <v>280</v>
      </c>
      <c r="N290" s="1">
        <f t="shared" si="78"/>
        <v>-170834.32364183341</v>
      </c>
      <c r="O290" s="1">
        <f t="shared" si="65"/>
        <v>-202.36213442989452</v>
      </c>
      <c r="P290" s="1">
        <f t="shared" si="72"/>
        <v>700679.30672340514</v>
      </c>
      <c r="Q290" s="1">
        <f t="shared" si="73"/>
        <v>940998.96921428817</v>
      </c>
      <c r="S290" s="3">
        <v>280</v>
      </c>
      <c r="T290" s="1">
        <f t="shared" si="79"/>
        <v>-168777.77777777868</v>
      </c>
      <c r="U290" s="1">
        <f t="shared" si="66"/>
        <v>-200.23703703703796</v>
      </c>
      <c r="V290" s="1">
        <f t="shared" si="74"/>
        <v>700679.30672340514</v>
      </c>
      <c r="W290" s="1">
        <f t="shared" si="75"/>
        <v>932963.80852204689</v>
      </c>
    </row>
    <row r="291" spans="1:23" x14ac:dyDescent="0.25">
      <c r="A291" s="3">
        <v>281</v>
      </c>
      <c r="B291" s="1">
        <f t="shared" si="76"/>
        <v>-54755.262701561049</v>
      </c>
      <c r="C291" s="1">
        <f t="shared" si="64"/>
        <v>-56.580438124946419</v>
      </c>
      <c r="D291" s="1">
        <f t="shared" si="67"/>
        <v>702722.95470134844</v>
      </c>
      <c r="E291" s="1">
        <f t="shared" si="68"/>
        <v>714291.90973572468</v>
      </c>
      <c r="G291" s="3">
        <v>281</v>
      </c>
      <c r="H291" s="1">
        <f t="shared" si="77"/>
        <v>-47619.444444443536</v>
      </c>
      <c r="I291" s="1">
        <f t="shared" si="69"/>
        <v>-49.20675925925832</v>
      </c>
      <c r="J291" s="1">
        <f t="shared" si="70"/>
        <v>702722.95470134844</v>
      </c>
      <c r="K291" s="1">
        <f t="shared" si="71"/>
        <v>686074.94909375894</v>
      </c>
      <c r="M291" s="3">
        <v>281</v>
      </c>
      <c r="N291" s="1">
        <f t="shared" si="78"/>
        <v>-170644.36077187519</v>
      </c>
      <c r="O291" s="1">
        <f t="shared" si="65"/>
        <v>-202.16583946427102</v>
      </c>
      <c r="P291" s="1">
        <f t="shared" si="72"/>
        <v>702722.95470134844</v>
      </c>
      <c r="Q291" s="1">
        <f t="shared" si="73"/>
        <v>947595.80486365012</v>
      </c>
      <c r="S291" s="3">
        <v>281</v>
      </c>
      <c r="T291" s="1">
        <f t="shared" si="79"/>
        <v>-168605.55555555646</v>
      </c>
      <c r="U291" s="1">
        <f t="shared" si="66"/>
        <v>-200.059074074075</v>
      </c>
      <c r="V291" s="1">
        <f t="shared" si="74"/>
        <v>702722.95470134844</v>
      </c>
      <c r="W291" s="1">
        <f t="shared" si="75"/>
        <v>939533.81610879593</v>
      </c>
    </row>
    <row r="292" spans="1:23" x14ac:dyDescent="0.25">
      <c r="A292" s="3">
        <v>282</v>
      </c>
      <c r="B292" s="1">
        <f t="shared" si="76"/>
        <v>-54089.705624327595</v>
      </c>
      <c r="C292" s="1">
        <f t="shared" si="64"/>
        <v>-55.892695811805176</v>
      </c>
      <c r="D292" s="1">
        <f t="shared" si="67"/>
        <v>704772.56331922743</v>
      </c>
      <c r="E292" s="1">
        <f t="shared" si="68"/>
        <v>719236.47502715804</v>
      </c>
      <c r="G292" s="3">
        <v>282</v>
      </c>
      <c r="H292" s="1">
        <f t="shared" si="77"/>
        <v>-47016.666666665755</v>
      </c>
      <c r="I292" s="1">
        <f t="shared" si="69"/>
        <v>-48.583888888887941</v>
      </c>
      <c r="J292" s="1">
        <f t="shared" si="70"/>
        <v>704772.56331922743</v>
      </c>
      <c r="K292" s="1">
        <f t="shared" si="71"/>
        <v>690925.69129680586</v>
      </c>
      <c r="M292" s="3">
        <v>282</v>
      </c>
      <c r="N292" s="1">
        <f t="shared" si="78"/>
        <v>-170454.20160695133</v>
      </c>
      <c r="O292" s="1">
        <f t="shared" si="65"/>
        <v>-201.96934166051636</v>
      </c>
      <c r="P292" s="1">
        <f t="shared" si="72"/>
        <v>704772.56331922743</v>
      </c>
      <c r="Q292" s="1">
        <f t="shared" si="73"/>
        <v>954231.12205430004</v>
      </c>
      <c r="S292" s="3">
        <v>282</v>
      </c>
      <c r="T292" s="1">
        <f t="shared" si="79"/>
        <v>-168433.33333333425</v>
      </c>
      <c r="U292" s="1">
        <f t="shared" si="66"/>
        <v>-199.88111111111206</v>
      </c>
      <c r="V292" s="1">
        <f t="shared" si="74"/>
        <v>704772.56331922743</v>
      </c>
      <c r="W292" s="1">
        <f t="shared" si="75"/>
        <v>946142.32670276391</v>
      </c>
    </row>
    <row r="293" spans="1:23" x14ac:dyDescent="0.25">
      <c r="A293" s="3">
        <v>283</v>
      </c>
      <c r="B293" s="1">
        <f t="shared" si="76"/>
        <v>-53423.460804780996</v>
      </c>
      <c r="C293" s="1">
        <f t="shared" si="64"/>
        <v>-55.204242831607026</v>
      </c>
      <c r="D293" s="1">
        <f t="shared" si="67"/>
        <v>706828.14996224188</v>
      </c>
      <c r="E293" s="1">
        <f t="shared" si="68"/>
        <v>724209.88361612475</v>
      </c>
      <c r="G293" s="3">
        <v>283</v>
      </c>
      <c r="H293" s="1">
        <f t="shared" si="77"/>
        <v>-46413.888888887974</v>
      </c>
      <c r="I293" s="1">
        <f t="shared" si="69"/>
        <v>-47.961018518517569</v>
      </c>
      <c r="J293" s="1">
        <f t="shared" si="70"/>
        <v>706828.14996224188</v>
      </c>
      <c r="K293" s="1">
        <f t="shared" si="71"/>
        <v>695805.35236640763</v>
      </c>
      <c r="M293" s="3">
        <v>283</v>
      </c>
      <c r="N293" s="1">
        <f t="shared" si="78"/>
        <v>-170263.84594422375</v>
      </c>
      <c r="O293" s="1">
        <f t="shared" si="65"/>
        <v>-201.7726408090312</v>
      </c>
      <c r="P293" s="1">
        <f t="shared" si="72"/>
        <v>706828.14996224188</v>
      </c>
      <c r="Q293" s="1">
        <f t="shared" si="73"/>
        <v>960905.14526189538</v>
      </c>
      <c r="S293" s="3">
        <v>283</v>
      </c>
      <c r="T293" s="1">
        <f t="shared" si="79"/>
        <v>-168261.11111111203</v>
      </c>
      <c r="U293" s="1">
        <f t="shared" si="66"/>
        <v>-199.7031481481491</v>
      </c>
      <c r="V293" s="1">
        <f t="shared" si="74"/>
        <v>706828.14996224188</v>
      </c>
      <c r="W293" s="1">
        <f t="shared" si="75"/>
        <v>952789.56490482634</v>
      </c>
    </row>
    <row r="294" spans="1:23" x14ac:dyDescent="0.25">
      <c r="A294" s="3">
        <v>284</v>
      </c>
      <c r="B294" s="1">
        <f t="shared" si="76"/>
        <v>-52756.5275322542</v>
      </c>
      <c r="C294" s="1">
        <f t="shared" si="64"/>
        <v>-54.515078449996004</v>
      </c>
      <c r="D294" s="1">
        <f t="shared" si="67"/>
        <v>708889.73206629837</v>
      </c>
      <c r="E294" s="1">
        <f t="shared" si="68"/>
        <v>729212.30375519372</v>
      </c>
      <c r="G294" s="3">
        <v>284</v>
      </c>
      <c r="H294" s="1">
        <f t="shared" si="77"/>
        <v>-45811.111111110193</v>
      </c>
      <c r="I294" s="1">
        <f t="shared" si="69"/>
        <v>-47.338148148147191</v>
      </c>
      <c r="J294" s="1">
        <f t="shared" si="70"/>
        <v>708889.73206629837</v>
      </c>
      <c r="K294" s="1">
        <f t="shared" si="71"/>
        <v>700714.1009959525</v>
      </c>
      <c r="M294" s="3">
        <v>284</v>
      </c>
      <c r="N294" s="1">
        <f t="shared" si="78"/>
        <v>-170073.29358064468</v>
      </c>
      <c r="O294" s="1">
        <f t="shared" si="65"/>
        <v>-201.57573669999951</v>
      </c>
      <c r="P294" s="1">
        <f t="shared" si="72"/>
        <v>708889.73206629837</v>
      </c>
      <c r="Q294" s="1">
        <f t="shared" si="73"/>
        <v>967618.10027153499</v>
      </c>
      <c r="S294" s="3">
        <v>284</v>
      </c>
      <c r="T294" s="1">
        <f t="shared" si="79"/>
        <v>-168088.88888888981</v>
      </c>
      <c r="U294" s="1">
        <f t="shared" si="66"/>
        <v>-199.52518518518613</v>
      </c>
      <c r="V294" s="1">
        <f t="shared" si="74"/>
        <v>708889.73206629837</v>
      </c>
      <c r="W294" s="1">
        <f t="shared" si="75"/>
        <v>959475.75662603043</v>
      </c>
    </row>
    <row r="295" spans="1:23" x14ac:dyDescent="0.25">
      <c r="A295" s="3">
        <v>285</v>
      </c>
      <c r="B295" s="1">
        <f t="shared" si="76"/>
        <v>-52088.905095345792</v>
      </c>
      <c r="C295" s="1">
        <f t="shared" si="64"/>
        <v>-53.825201931857315</v>
      </c>
      <c r="D295" s="1">
        <f t="shared" si="67"/>
        <v>710957.32711815846</v>
      </c>
      <c r="E295" s="1">
        <f t="shared" si="68"/>
        <v>734243.90467840736</v>
      </c>
      <c r="G295" s="3">
        <v>285</v>
      </c>
      <c r="H295" s="1">
        <f t="shared" si="77"/>
        <v>-45208.333333332412</v>
      </c>
      <c r="I295" s="1">
        <f t="shared" si="69"/>
        <v>-46.715277777776826</v>
      </c>
      <c r="J295" s="1">
        <f t="shared" si="70"/>
        <v>710957.32711815846</v>
      </c>
      <c r="K295" s="1">
        <f t="shared" si="71"/>
        <v>705652.10686287342</v>
      </c>
      <c r="M295" s="3">
        <v>285</v>
      </c>
      <c r="N295" s="1">
        <f t="shared" si="78"/>
        <v>-169882.54431295657</v>
      </c>
      <c r="O295" s="1">
        <f t="shared" si="65"/>
        <v>-201.37862912338846</v>
      </c>
      <c r="P295" s="1">
        <f t="shared" si="72"/>
        <v>710957.32711815846</v>
      </c>
      <c r="Q295" s="1">
        <f t="shared" si="73"/>
        <v>974370.21418539749</v>
      </c>
      <c r="S295" s="3">
        <v>285</v>
      </c>
      <c r="T295" s="1">
        <f t="shared" si="79"/>
        <v>-167916.66666666759</v>
      </c>
      <c r="U295" s="1">
        <f t="shared" si="66"/>
        <v>-199.34722222222317</v>
      </c>
      <c r="V295" s="1">
        <f t="shared" si="74"/>
        <v>710957.32711815846</v>
      </c>
      <c r="W295" s="1">
        <f t="shared" si="75"/>
        <v>966201.12909523782</v>
      </c>
    </row>
    <row r="296" spans="1:23" x14ac:dyDescent="0.25">
      <c r="A296" s="3">
        <v>286</v>
      </c>
      <c r="B296" s="1">
        <f t="shared" si="76"/>
        <v>-51420.592781919251</v>
      </c>
      <c r="C296" s="1">
        <f t="shared" si="64"/>
        <v>-53.134612541316557</v>
      </c>
      <c r="D296" s="1">
        <f t="shared" si="67"/>
        <v>713030.95265558641</v>
      </c>
      <c r="E296" s="1">
        <f t="shared" si="68"/>
        <v>739304.8566070064</v>
      </c>
      <c r="G296" s="3">
        <v>286</v>
      </c>
      <c r="H296" s="1">
        <f t="shared" si="77"/>
        <v>-44605.555555554631</v>
      </c>
      <c r="I296" s="1">
        <f t="shared" si="69"/>
        <v>-46.092407407406448</v>
      </c>
      <c r="J296" s="1">
        <f t="shared" si="70"/>
        <v>713030.95265558641</v>
      </c>
      <c r="K296" s="1">
        <f t="shared" si="71"/>
        <v>710619.54063438845</v>
      </c>
      <c r="M296" s="3">
        <v>286</v>
      </c>
      <c r="N296" s="1">
        <f t="shared" si="78"/>
        <v>-169691.59793769184</v>
      </c>
      <c r="O296" s="1">
        <f t="shared" si="65"/>
        <v>-201.18131786894824</v>
      </c>
      <c r="P296" s="1">
        <f t="shared" si="72"/>
        <v>713030.95265558641</v>
      </c>
      <c r="Q296" s="1">
        <f t="shared" si="73"/>
        <v>981161.7154304242</v>
      </c>
      <c r="S296" s="3">
        <v>286</v>
      </c>
      <c r="T296" s="1">
        <f t="shared" si="79"/>
        <v>-167744.44444444537</v>
      </c>
      <c r="U296" s="1">
        <f t="shared" si="66"/>
        <v>-199.16925925926023</v>
      </c>
      <c r="V296" s="1">
        <f t="shared" si="74"/>
        <v>713030.95265558641</v>
      </c>
      <c r="W296" s="1">
        <f t="shared" si="75"/>
        <v>972965.91086681187</v>
      </c>
    </row>
    <row r="297" spans="1:23" x14ac:dyDescent="0.25">
      <c r="A297" s="3">
        <v>287</v>
      </c>
      <c r="B297" s="1">
        <f t="shared" si="76"/>
        <v>-50751.589879102168</v>
      </c>
      <c r="C297" s="1">
        <f t="shared" si="64"/>
        <v>-52.443309541738905</v>
      </c>
      <c r="D297" s="1">
        <f t="shared" si="67"/>
        <v>715110.62626749859</v>
      </c>
      <c r="E297" s="1">
        <f t="shared" si="68"/>
        <v>744395.33075518894</v>
      </c>
      <c r="G297" s="3">
        <v>287</v>
      </c>
      <c r="H297" s="1">
        <f t="shared" si="77"/>
        <v>-44002.77777777685</v>
      </c>
      <c r="I297" s="1">
        <f t="shared" si="69"/>
        <v>-45.469537037036076</v>
      </c>
      <c r="J297" s="1">
        <f t="shared" si="70"/>
        <v>715110.62626749859</v>
      </c>
      <c r="K297" s="1">
        <f t="shared" si="71"/>
        <v>715616.57397327421</v>
      </c>
      <c r="M297" s="3">
        <v>287</v>
      </c>
      <c r="N297" s="1">
        <f t="shared" si="78"/>
        <v>-169500.45425117269</v>
      </c>
      <c r="O297" s="1">
        <f t="shared" si="65"/>
        <v>-200.98380272621179</v>
      </c>
      <c r="P297" s="1">
        <f t="shared" si="72"/>
        <v>715110.62626749859</v>
      </c>
      <c r="Q297" s="1">
        <f t="shared" si="73"/>
        <v>987992.83376604691</v>
      </c>
      <c r="S297" s="3">
        <v>287</v>
      </c>
      <c r="T297" s="1">
        <f t="shared" si="79"/>
        <v>-167572.22222222315</v>
      </c>
      <c r="U297" s="1">
        <f t="shared" si="66"/>
        <v>-198.99129629629726</v>
      </c>
      <c r="V297" s="1">
        <f t="shared" si="74"/>
        <v>715110.62626749859</v>
      </c>
      <c r="W297" s="1">
        <f t="shared" si="75"/>
        <v>979770.33182834985</v>
      </c>
    </row>
    <row r="298" spans="1:23" x14ac:dyDescent="0.25">
      <c r="A298" s="3">
        <v>288</v>
      </c>
      <c r="B298" s="1">
        <f t="shared" si="76"/>
        <v>-50081.895673285508</v>
      </c>
      <c r="C298" s="1">
        <f t="shared" si="64"/>
        <v>-51.751292195728354</v>
      </c>
      <c r="D298" s="1">
        <f t="shared" si="67"/>
        <v>717196.36559411208</v>
      </c>
      <c r="E298" s="1">
        <f t="shared" si="68"/>
        <v>749515.49933590251</v>
      </c>
      <c r="G298" s="3">
        <v>288</v>
      </c>
      <c r="H298" s="1">
        <f t="shared" si="77"/>
        <v>-43399.999999999069</v>
      </c>
      <c r="I298" s="1">
        <f t="shared" si="69"/>
        <v>-44.846666666665705</v>
      </c>
      <c r="J298" s="1">
        <f t="shared" si="70"/>
        <v>717196.36559411208</v>
      </c>
      <c r="K298" s="1">
        <f t="shared" si="71"/>
        <v>720643.37954367395</v>
      </c>
      <c r="M298" s="3">
        <v>288</v>
      </c>
      <c r="N298" s="1">
        <f t="shared" si="78"/>
        <v>-169309.11304951078</v>
      </c>
      <c r="O298" s="1">
        <f t="shared" si="65"/>
        <v>-200.78608348449447</v>
      </c>
      <c r="P298" s="1">
        <f t="shared" si="72"/>
        <v>717196.36559411208</v>
      </c>
      <c r="Q298" s="1">
        <f t="shared" si="73"/>
        <v>994863.80029196071</v>
      </c>
      <c r="S298" s="3">
        <v>288</v>
      </c>
      <c r="T298" s="1">
        <f t="shared" si="79"/>
        <v>-167400.00000000093</v>
      </c>
      <c r="U298" s="1">
        <f t="shared" si="66"/>
        <v>-198.8133333333343</v>
      </c>
      <c r="V298" s="1">
        <f t="shared" si="74"/>
        <v>717196.36559411208</v>
      </c>
      <c r="W298" s="1">
        <f t="shared" si="75"/>
        <v>986614.6232084597</v>
      </c>
    </row>
    <row r="299" spans="1:23" x14ac:dyDescent="0.25">
      <c r="A299" s="3">
        <v>289</v>
      </c>
      <c r="B299" s="1">
        <f t="shared" si="76"/>
        <v>-49411.509450122838</v>
      </c>
      <c r="C299" s="1">
        <f t="shared" si="64"/>
        <v>-51.058559765126937</v>
      </c>
      <c r="D299" s="1">
        <f t="shared" si="67"/>
        <v>719288.18832709489</v>
      </c>
      <c r="E299" s="1">
        <f t="shared" si="68"/>
        <v>754665.53556667024</v>
      </c>
      <c r="G299" s="3">
        <v>289</v>
      </c>
      <c r="H299" s="1">
        <f t="shared" si="77"/>
        <v>-42797.222222221288</v>
      </c>
      <c r="I299" s="1">
        <f t="shared" si="69"/>
        <v>-44.223796296295326</v>
      </c>
      <c r="J299" s="1">
        <f t="shared" si="70"/>
        <v>719288.18832709489</v>
      </c>
      <c r="K299" s="1">
        <f t="shared" si="71"/>
        <v>725700.13101693802</v>
      </c>
      <c r="M299" s="3">
        <v>289</v>
      </c>
      <c r="N299" s="1">
        <f t="shared" si="78"/>
        <v>-169117.57412860717</v>
      </c>
      <c r="O299" s="1">
        <f t="shared" si="65"/>
        <v>-200.58815993289409</v>
      </c>
      <c r="P299" s="1">
        <f t="shared" si="72"/>
        <v>719288.18832709489</v>
      </c>
      <c r="Q299" s="1">
        <f t="shared" si="73"/>
        <v>1001774.8474559424</v>
      </c>
      <c r="S299" s="3">
        <v>289</v>
      </c>
      <c r="T299" s="1">
        <f t="shared" si="79"/>
        <v>-167227.77777777871</v>
      </c>
      <c r="U299" s="1">
        <f t="shared" si="66"/>
        <v>-198.63537037037133</v>
      </c>
      <c r="V299" s="1">
        <f t="shared" si="74"/>
        <v>719288.18832709489</v>
      </c>
      <c r="W299" s="1">
        <f t="shared" si="75"/>
        <v>993499.01758458314</v>
      </c>
    </row>
    <row r="300" spans="1:23" x14ac:dyDescent="0.25">
      <c r="A300" s="3">
        <v>290</v>
      </c>
      <c r="B300" s="1">
        <f t="shared" si="76"/>
        <v>-48740.430494529566</v>
      </c>
      <c r="C300" s="1">
        <f t="shared" si="64"/>
        <v>-50.365111511013879</v>
      </c>
      <c r="D300" s="1">
        <f t="shared" si="67"/>
        <v>721386.11220971565</v>
      </c>
      <c r="E300" s="1">
        <f t="shared" si="68"/>
        <v>759845.61367545079</v>
      </c>
      <c r="G300" s="3">
        <v>290</v>
      </c>
      <c r="H300" s="1">
        <f t="shared" si="77"/>
        <v>-42194.444444443507</v>
      </c>
      <c r="I300" s="1">
        <f t="shared" si="69"/>
        <v>-43.600925925924962</v>
      </c>
      <c r="J300" s="1">
        <f t="shared" si="70"/>
        <v>721386.11220971565</v>
      </c>
      <c r="K300" s="1">
        <f t="shared" si="71"/>
        <v>730787.00307749992</v>
      </c>
      <c r="M300" s="3">
        <v>290</v>
      </c>
      <c r="N300" s="1">
        <f t="shared" si="78"/>
        <v>-168925.83728415196</v>
      </c>
      <c r="O300" s="1">
        <f t="shared" si="65"/>
        <v>-200.39003186029035</v>
      </c>
      <c r="P300" s="1">
        <f t="shared" si="72"/>
        <v>721386.11220971565</v>
      </c>
      <c r="Q300" s="1">
        <f t="shared" si="73"/>
        <v>1008726.209061714</v>
      </c>
      <c r="S300" s="3">
        <v>290</v>
      </c>
      <c r="T300" s="1">
        <f t="shared" si="79"/>
        <v>-167055.55555555649</v>
      </c>
      <c r="U300" s="1">
        <f t="shared" si="66"/>
        <v>-198.45740740740837</v>
      </c>
      <c r="V300" s="1">
        <f t="shared" si="74"/>
        <v>721386.11220971565</v>
      </c>
      <c r="W300" s="1">
        <f t="shared" si="75"/>
        <v>1000423.7488908635</v>
      </c>
    </row>
    <row r="301" spans="1:23" x14ac:dyDescent="0.25">
      <c r="A301" s="3">
        <v>291</v>
      </c>
      <c r="B301" s="1">
        <f t="shared" si="76"/>
        <v>-48068.658090682176</v>
      </c>
      <c r="C301" s="1">
        <f t="shared" si="64"/>
        <v>-49.670946693704913</v>
      </c>
      <c r="D301" s="1">
        <f t="shared" si="67"/>
        <v>723490.15503699402</v>
      </c>
      <c r="E301" s="1">
        <f t="shared" si="68"/>
        <v>765055.90890653257</v>
      </c>
      <c r="G301" s="3">
        <v>291</v>
      </c>
      <c r="H301" s="1">
        <f t="shared" si="77"/>
        <v>-41591.666666665726</v>
      </c>
      <c r="I301" s="1">
        <f t="shared" si="69"/>
        <v>-42.978055555554583</v>
      </c>
      <c r="J301" s="1">
        <f t="shared" si="70"/>
        <v>723490.15503699402</v>
      </c>
      <c r="K301" s="1">
        <f t="shared" si="71"/>
        <v>735904.17142878531</v>
      </c>
      <c r="M301" s="3">
        <v>291</v>
      </c>
      <c r="N301" s="1">
        <f t="shared" si="78"/>
        <v>-168733.90231162414</v>
      </c>
      <c r="O301" s="1">
        <f t="shared" si="65"/>
        <v>-200.19169905534494</v>
      </c>
      <c r="P301" s="1">
        <f t="shared" si="72"/>
        <v>723490.15503699402</v>
      </c>
      <c r="Q301" s="1">
        <f t="shared" si="73"/>
        <v>1015718.1202768526</v>
      </c>
      <c r="S301" s="3">
        <v>291</v>
      </c>
      <c r="T301" s="1">
        <f t="shared" si="79"/>
        <v>-166883.33333333427</v>
      </c>
      <c r="U301" s="1">
        <f t="shared" si="66"/>
        <v>-198.2794444444454</v>
      </c>
      <c r="V301" s="1">
        <f t="shared" si="74"/>
        <v>723490.15503699402</v>
      </c>
      <c r="W301" s="1">
        <f t="shared" si="75"/>
        <v>1007389.0524260602</v>
      </c>
    </row>
    <row r="302" spans="1:23" x14ac:dyDescent="0.25">
      <c r="A302" s="3">
        <v>292</v>
      </c>
      <c r="B302" s="1">
        <f t="shared" si="76"/>
        <v>-47396.191522017478</v>
      </c>
      <c r="C302" s="1">
        <f t="shared" si="64"/>
        <v>-48.97606457275139</v>
      </c>
      <c r="D302" s="1">
        <f t="shared" si="67"/>
        <v>725600.33465585194</v>
      </c>
      <c r="E302" s="1">
        <f t="shared" si="68"/>
        <v>770296.59752646228</v>
      </c>
      <c r="G302" s="3">
        <v>292</v>
      </c>
      <c r="H302" s="1">
        <f t="shared" si="77"/>
        <v>-40988.888888887945</v>
      </c>
      <c r="I302" s="1">
        <f t="shared" si="69"/>
        <v>-42.355185185184204</v>
      </c>
      <c r="J302" s="1">
        <f t="shared" si="70"/>
        <v>725600.33465585194</v>
      </c>
      <c r="K302" s="1">
        <f t="shared" si="71"/>
        <v>741051.81279915699</v>
      </c>
      <c r="M302" s="3">
        <v>292</v>
      </c>
      <c r="N302" s="1">
        <f t="shared" si="78"/>
        <v>-168541.76900629138</v>
      </c>
      <c r="O302" s="1">
        <f t="shared" si="65"/>
        <v>-199.99316130650109</v>
      </c>
      <c r="P302" s="1">
        <f t="shared" si="72"/>
        <v>725600.33465585194</v>
      </c>
      <c r="Q302" s="1">
        <f t="shared" si="73"/>
        <v>1022750.8176407461</v>
      </c>
      <c r="S302" s="3">
        <v>292</v>
      </c>
      <c r="T302" s="1">
        <f t="shared" si="79"/>
        <v>-166711.11111111206</v>
      </c>
      <c r="U302" s="1">
        <f t="shared" si="66"/>
        <v>-198.10148148148247</v>
      </c>
      <c r="V302" s="1">
        <f t="shared" si="74"/>
        <v>725600.33465585194</v>
      </c>
      <c r="W302" s="1">
        <f t="shared" si="75"/>
        <v>1014395.1648615085</v>
      </c>
    </row>
    <row r="303" spans="1:23" x14ac:dyDescent="0.25">
      <c r="A303" s="3">
        <v>293</v>
      </c>
      <c r="B303" s="1">
        <f t="shared" si="76"/>
        <v>-46723.030071231828</v>
      </c>
      <c r="C303" s="1">
        <f t="shared" si="64"/>
        <v>-48.280464406939558</v>
      </c>
      <c r="D303" s="1">
        <f t="shared" si="67"/>
        <v>727716.66896526481</v>
      </c>
      <c r="E303" s="1">
        <f t="shared" si="68"/>
        <v>775567.85683000833</v>
      </c>
      <c r="G303" s="3">
        <v>293</v>
      </c>
      <c r="H303" s="1">
        <f t="shared" si="77"/>
        <v>-40386.111111110164</v>
      </c>
      <c r="I303" s="1">
        <f t="shared" si="69"/>
        <v>-41.732314814813833</v>
      </c>
      <c r="J303" s="1">
        <f t="shared" si="70"/>
        <v>727716.66896526481</v>
      </c>
      <c r="K303" s="1">
        <f t="shared" si="71"/>
        <v>746230.10494789283</v>
      </c>
      <c r="M303" s="3">
        <v>293</v>
      </c>
      <c r="N303" s="1">
        <f t="shared" si="78"/>
        <v>-168349.43716320978</v>
      </c>
      <c r="O303" s="1">
        <f t="shared" si="65"/>
        <v>-199.79441840198342</v>
      </c>
      <c r="P303" s="1">
        <f t="shared" si="72"/>
        <v>727716.66896526481</v>
      </c>
      <c r="Q303" s="1">
        <f t="shared" si="73"/>
        <v>1029824.5390725958</v>
      </c>
      <c r="S303" s="3">
        <v>293</v>
      </c>
      <c r="T303" s="1">
        <f t="shared" si="79"/>
        <v>-166538.88888888984</v>
      </c>
      <c r="U303" s="1">
        <f t="shared" si="66"/>
        <v>-197.9235185185195</v>
      </c>
      <c r="V303" s="1">
        <f t="shared" si="74"/>
        <v>727716.66896526481</v>
      </c>
      <c r="W303" s="1">
        <f t="shared" si="75"/>
        <v>1021442.3242491265</v>
      </c>
    </row>
    <row r="304" spans="1:23" x14ac:dyDescent="0.25">
      <c r="A304" s="3">
        <v>294</v>
      </c>
      <c r="B304" s="1">
        <f t="shared" si="76"/>
        <v>-46049.173020280366</v>
      </c>
      <c r="C304" s="1">
        <f t="shared" si="64"/>
        <v>-47.584145454289711</v>
      </c>
      <c r="D304" s="1">
        <f t="shared" si="67"/>
        <v>729839.17591641354</v>
      </c>
      <c r="E304" s="1">
        <f t="shared" si="68"/>
        <v>780869.86514615838</v>
      </c>
      <c r="G304" s="3">
        <v>294</v>
      </c>
      <c r="H304" s="1">
        <f t="shared" si="77"/>
        <v>-39783.333333332383</v>
      </c>
      <c r="I304" s="1">
        <f t="shared" si="69"/>
        <v>-41.109444444443461</v>
      </c>
      <c r="J304" s="1">
        <f t="shared" si="70"/>
        <v>729839.17591641354</v>
      </c>
      <c r="K304" s="1">
        <f t="shared" si="71"/>
        <v>751439.22667120001</v>
      </c>
      <c r="M304" s="3">
        <v>294</v>
      </c>
      <c r="N304" s="1">
        <f t="shared" si="78"/>
        <v>-168156.90657722365</v>
      </c>
      <c r="O304" s="1">
        <f t="shared" si="65"/>
        <v>-199.59547012979777</v>
      </c>
      <c r="P304" s="1">
        <f t="shared" si="72"/>
        <v>729839.17591641354</v>
      </c>
      <c r="Q304" s="1">
        <f t="shared" si="73"/>
        <v>1036939.5238794645</v>
      </c>
      <c r="S304" s="3">
        <v>294</v>
      </c>
      <c r="T304" s="1">
        <f t="shared" si="79"/>
        <v>-166366.66666666762</v>
      </c>
      <c r="U304" s="1">
        <f t="shared" si="66"/>
        <v>-197.74555555555654</v>
      </c>
      <c r="V304" s="1">
        <f t="shared" si="74"/>
        <v>729839.17591641354</v>
      </c>
      <c r="W304" s="1">
        <f t="shared" si="75"/>
        <v>1028530.7700294686</v>
      </c>
    </row>
    <row r="305" spans="1:23" x14ac:dyDescent="0.25">
      <c r="A305" s="3">
        <v>295</v>
      </c>
      <c r="B305" s="1">
        <f t="shared" si="76"/>
        <v>-45374.619650376255</v>
      </c>
      <c r="C305" s="1">
        <f t="shared" si="64"/>
        <v>-46.887106972055456</v>
      </c>
      <c r="D305" s="1">
        <f t="shared" si="67"/>
        <v>731967.87351283641</v>
      </c>
      <c r="E305" s="1">
        <f t="shared" si="68"/>
        <v>786202.80184415262</v>
      </c>
      <c r="G305" s="3">
        <v>295</v>
      </c>
      <c r="H305" s="1">
        <f t="shared" si="77"/>
        <v>-39180.555555554602</v>
      </c>
      <c r="I305" s="1">
        <f t="shared" si="69"/>
        <v>-40.486574074073083</v>
      </c>
      <c r="J305" s="1">
        <f t="shared" si="70"/>
        <v>731967.87351283641</v>
      </c>
      <c r="K305" s="1">
        <f t="shared" si="71"/>
        <v>756679.35780826362</v>
      </c>
      <c r="M305" s="3">
        <v>295</v>
      </c>
      <c r="N305" s="1">
        <f t="shared" si="78"/>
        <v>-167964.17704296534</v>
      </c>
      <c r="O305" s="1">
        <f t="shared" si="65"/>
        <v>-199.39631627773085</v>
      </c>
      <c r="P305" s="1">
        <f t="shared" si="72"/>
        <v>731967.87351283641</v>
      </c>
      <c r="Q305" s="1">
        <f t="shared" si="73"/>
        <v>1044096.0127643733</v>
      </c>
      <c r="S305" s="3">
        <v>295</v>
      </c>
      <c r="T305" s="1">
        <f t="shared" si="79"/>
        <v>-166194.4444444454</v>
      </c>
      <c r="U305" s="1">
        <f t="shared" si="66"/>
        <v>-197.56759259259357</v>
      </c>
      <c r="V305" s="1">
        <f t="shared" si="74"/>
        <v>731967.87351283641</v>
      </c>
      <c r="W305" s="1">
        <f t="shared" si="75"/>
        <v>1035660.7430398257</v>
      </c>
    </row>
    <row r="306" spans="1:23" x14ac:dyDescent="0.25">
      <c r="A306" s="3">
        <v>296</v>
      </c>
      <c r="B306" s="1">
        <f t="shared" si="76"/>
        <v>-44699.369241989909</v>
      </c>
      <c r="C306" s="1">
        <f t="shared" si="64"/>
        <v>-46.189348216722898</v>
      </c>
      <c r="D306" s="1">
        <f t="shared" si="67"/>
        <v>734102.77981058217</v>
      </c>
      <c r="E306" s="1">
        <f t="shared" si="68"/>
        <v>791566.84733955178</v>
      </c>
      <c r="G306" s="3">
        <v>296</v>
      </c>
      <c r="H306" s="1">
        <f t="shared" si="77"/>
        <v>-38577.777777776821</v>
      </c>
      <c r="I306" s="1">
        <f t="shared" si="69"/>
        <v>-39.863703703702711</v>
      </c>
      <c r="J306" s="1">
        <f t="shared" si="70"/>
        <v>734102.77981058217</v>
      </c>
      <c r="K306" s="1">
        <f t="shared" si="71"/>
        <v>761950.67924733041</v>
      </c>
      <c r="M306" s="3">
        <v>296</v>
      </c>
      <c r="N306" s="1">
        <f t="shared" si="78"/>
        <v>-167771.24835485496</v>
      </c>
      <c r="O306" s="1">
        <f t="shared" si="65"/>
        <v>-199.19695663335014</v>
      </c>
      <c r="P306" s="1">
        <f t="shared" si="72"/>
        <v>734102.77981058217</v>
      </c>
      <c r="Q306" s="1">
        <f t="shared" si="73"/>
        <v>1051294.247834444</v>
      </c>
      <c r="S306" s="3">
        <v>296</v>
      </c>
      <c r="T306" s="1">
        <f t="shared" si="79"/>
        <v>-166022.22222222318</v>
      </c>
      <c r="U306" s="1">
        <f t="shared" si="66"/>
        <v>-197.38962962963063</v>
      </c>
      <c r="V306" s="1">
        <f t="shared" si="74"/>
        <v>734102.77981058217</v>
      </c>
      <c r="W306" s="1">
        <f t="shared" si="75"/>
        <v>1042832.4855223728</v>
      </c>
    </row>
    <row r="307" spans="1:23" x14ac:dyDescent="0.25">
      <c r="A307" s="3">
        <v>297</v>
      </c>
      <c r="B307" s="1">
        <f t="shared" si="76"/>
        <v>-44023.421074848229</v>
      </c>
      <c r="C307" s="1">
        <f t="shared" si="64"/>
        <v>-45.490868444009834</v>
      </c>
      <c r="D307" s="1">
        <f t="shared" si="67"/>
        <v>736243.912918363</v>
      </c>
      <c r="E307" s="1">
        <f t="shared" si="68"/>
        <v>796962.18310034077</v>
      </c>
      <c r="G307" s="3">
        <v>297</v>
      </c>
      <c r="H307" s="1">
        <f t="shared" si="77"/>
        <v>-37974.99999999904</v>
      </c>
      <c r="I307" s="1">
        <f t="shared" si="69"/>
        <v>-39.24083333333234</v>
      </c>
      <c r="J307" s="1">
        <f t="shared" si="70"/>
        <v>736243.912918363</v>
      </c>
      <c r="K307" s="1">
        <f t="shared" si="71"/>
        <v>767253.37293182872</v>
      </c>
      <c r="M307" s="3">
        <v>297</v>
      </c>
      <c r="N307" s="1">
        <f t="shared" si="78"/>
        <v>-167578.12030710021</v>
      </c>
      <c r="O307" s="1">
        <f t="shared" si="65"/>
        <v>-198.99739098400354</v>
      </c>
      <c r="P307" s="1">
        <f t="shared" si="72"/>
        <v>736243.912918363</v>
      </c>
      <c r="Q307" s="1">
        <f t="shared" si="73"/>
        <v>1058534.4726090902</v>
      </c>
      <c r="S307" s="3">
        <v>297</v>
      </c>
      <c r="T307" s="1">
        <f t="shared" si="79"/>
        <v>-165850.00000000096</v>
      </c>
      <c r="U307" s="1">
        <f t="shared" si="66"/>
        <v>-197.21166666666767</v>
      </c>
      <c r="V307" s="1">
        <f t="shared" si="74"/>
        <v>736243.912918363</v>
      </c>
      <c r="W307" s="1">
        <f t="shared" si="75"/>
        <v>1050046.2411323644</v>
      </c>
    </row>
    <row r="308" spans="1:23" x14ac:dyDescent="0.25">
      <c r="A308" s="3">
        <v>298</v>
      </c>
      <c r="B308" s="1">
        <f t="shared" si="76"/>
        <v>-43346.774427933837</v>
      </c>
      <c r="C308" s="1">
        <f t="shared" si="64"/>
        <v>-44.791666908864961</v>
      </c>
      <c r="D308" s="1">
        <f t="shared" si="67"/>
        <v>738391.29099770822</v>
      </c>
      <c r="E308" s="1">
        <f t="shared" si="68"/>
        <v>802388.99165306776</v>
      </c>
      <c r="G308" s="3">
        <v>298</v>
      </c>
      <c r="H308" s="1">
        <f t="shared" si="77"/>
        <v>-37372.222222221259</v>
      </c>
      <c r="I308" s="1">
        <f t="shared" si="69"/>
        <v>-38.617962962961961</v>
      </c>
      <c r="J308" s="1">
        <f t="shared" si="70"/>
        <v>738391.29099770822</v>
      </c>
      <c r="K308" s="1">
        <f t="shared" si="71"/>
        <v>772587.62186652375</v>
      </c>
      <c r="M308" s="3">
        <v>298</v>
      </c>
      <c r="N308" s="1">
        <f t="shared" si="78"/>
        <v>-167384.7926936961</v>
      </c>
      <c r="O308" s="1">
        <f t="shared" si="65"/>
        <v>-198.79761911681931</v>
      </c>
      <c r="P308" s="1">
        <f t="shared" si="72"/>
        <v>738391.29099770822</v>
      </c>
      <c r="Q308" s="1">
        <f t="shared" si="73"/>
        <v>1065816.9320282552</v>
      </c>
      <c r="S308" s="3">
        <v>298</v>
      </c>
      <c r="T308" s="1">
        <f t="shared" si="79"/>
        <v>-165677.77777777874</v>
      </c>
      <c r="U308" s="1">
        <f t="shared" si="66"/>
        <v>-197.0337037037047</v>
      </c>
      <c r="V308" s="1">
        <f t="shared" si="74"/>
        <v>738391.29099770822</v>
      </c>
      <c r="W308" s="1">
        <f t="shared" si="75"/>
        <v>1057302.2549463774</v>
      </c>
    </row>
    <row r="309" spans="1:23" x14ac:dyDescent="0.25">
      <c r="A309" s="3">
        <v>299</v>
      </c>
      <c r="B309" s="1">
        <f t="shared" si="76"/>
        <v>-42669.428579484302</v>
      </c>
      <c r="C309" s="1">
        <f t="shared" si="64"/>
        <v>-44.091742865467104</v>
      </c>
      <c r="D309" s="1">
        <f t="shared" si="67"/>
        <v>740544.93226311821</v>
      </c>
      <c r="E309" s="1">
        <f t="shared" si="68"/>
        <v>807847.45658901893</v>
      </c>
      <c r="G309" s="3">
        <v>299</v>
      </c>
      <c r="H309" s="1">
        <f t="shared" si="77"/>
        <v>-36769.444444443478</v>
      </c>
      <c r="I309" s="1">
        <f t="shared" si="69"/>
        <v>-37.995092592591597</v>
      </c>
      <c r="J309" s="1">
        <f t="shared" si="70"/>
        <v>740544.93226311821</v>
      </c>
      <c r="K309" s="1">
        <f t="shared" si="71"/>
        <v>777953.61012370815</v>
      </c>
      <c r="M309" s="3">
        <v>299</v>
      </c>
      <c r="N309" s="1">
        <f t="shared" si="78"/>
        <v>-167191.2653084248</v>
      </c>
      <c r="O309" s="1">
        <f t="shared" si="65"/>
        <v>-198.59764081870563</v>
      </c>
      <c r="P309" s="1">
        <f t="shared" si="72"/>
        <v>740544.93226311821</v>
      </c>
      <c r="Q309" s="1">
        <f t="shared" si="73"/>
        <v>1073141.8724606987</v>
      </c>
      <c r="S309" s="3">
        <v>299</v>
      </c>
      <c r="T309" s="1">
        <f t="shared" si="79"/>
        <v>-165505.55555555652</v>
      </c>
      <c r="U309" s="1">
        <f t="shared" si="66"/>
        <v>-196.85574074074174</v>
      </c>
      <c r="V309" s="1">
        <f t="shared" si="74"/>
        <v>740544.93226311821</v>
      </c>
      <c r="W309" s="1">
        <f t="shared" si="75"/>
        <v>1064600.7734706018</v>
      </c>
    </row>
    <row r="310" spans="1:23" x14ac:dyDescent="0.25">
      <c r="A310" s="3">
        <v>300</v>
      </c>
      <c r="B310" s="1">
        <f t="shared" si="76"/>
        <v>-41991.382806991365</v>
      </c>
      <c r="C310" s="1">
        <f t="shared" si="64"/>
        <v>-43.391095567224404</v>
      </c>
      <c r="D310" s="1">
        <f t="shared" si="67"/>
        <v>742704.85498221894</v>
      </c>
      <c r="E310" s="1">
        <f t="shared" si="68"/>
        <v>813337.76257042983</v>
      </c>
      <c r="G310" s="3">
        <v>300</v>
      </c>
      <c r="H310" s="1">
        <f t="shared" si="77"/>
        <v>-36166.666666665697</v>
      </c>
      <c r="I310" s="1">
        <f t="shared" si="69"/>
        <v>-37.372222222221218</v>
      </c>
      <c r="J310" s="1">
        <f t="shared" si="70"/>
        <v>742704.85498221894</v>
      </c>
      <c r="K310" s="1">
        <f t="shared" si="71"/>
        <v>783351.52284942975</v>
      </c>
      <c r="M310" s="3">
        <v>300</v>
      </c>
      <c r="N310" s="1">
        <f t="shared" si="78"/>
        <v>-166997.5379448554</v>
      </c>
      <c r="O310" s="1">
        <f t="shared" si="65"/>
        <v>-198.39745587635059</v>
      </c>
      <c r="P310" s="1">
        <f t="shared" si="72"/>
        <v>742704.85498221894</v>
      </c>
      <c r="Q310" s="1">
        <f t="shared" si="73"/>
        <v>1080509.5417123314</v>
      </c>
      <c r="S310" s="3">
        <v>300</v>
      </c>
      <c r="T310" s="1">
        <f t="shared" si="79"/>
        <v>-165333.3333333343</v>
      </c>
      <c r="U310" s="1">
        <f t="shared" si="66"/>
        <v>-196.67777777777877</v>
      </c>
      <c r="V310" s="1">
        <f t="shared" si="74"/>
        <v>742704.85498221894</v>
      </c>
      <c r="W310" s="1">
        <f t="shared" si="75"/>
        <v>1071942.0446491803</v>
      </c>
    </row>
    <row r="311" spans="1:23" x14ac:dyDescent="0.25">
      <c r="A311" s="3">
        <v>301</v>
      </c>
      <c r="B311" s="1">
        <f t="shared" si="76"/>
        <v>-41312.636387200189</v>
      </c>
      <c r="C311" s="1">
        <f t="shared" si="64"/>
        <v>-42.689724266773531</v>
      </c>
      <c r="D311" s="1">
        <f t="shared" si="67"/>
        <v>744871.07747591706</v>
      </c>
      <c r="E311" s="1">
        <f t="shared" si="68"/>
        <v>818860.09533673234</v>
      </c>
      <c r="G311" s="3">
        <v>301</v>
      </c>
      <c r="H311" s="1">
        <f t="shared" si="77"/>
        <v>-35563.888888887916</v>
      </c>
      <c r="I311" s="1">
        <f t="shared" si="69"/>
        <v>-36.749351851850847</v>
      </c>
      <c r="J311" s="1">
        <f t="shared" si="70"/>
        <v>744871.07747591706</v>
      </c>
      <c r="K311" s="1">
        <f t="shared" si="71"/>
        <v>788781.54626975511</v>
      </c>
      <c r="M311" s="3">
        <v>301</v>
      </c>
      <c r="N311" s="1">
        <f t="shared" si="78"/>
        <v>-166803.61039634363</v>
      </c>
      <c r="O311" s="1">
        <f t="shared" si="65"/>
        <v>-198.19706407622175</v>
      </c>
      <c r="P311" s="1">
        <f t="shared" si="72"/>
        <v>744871.07747591706</v>
      </c>
      <c r="Q311" s="1">
        <f t="shared" si="73"/>
        <v>1087920.1890345986</v>
      </c>
      <c r="S311" s="3">
        <v>301</v>
      </c>
      <c r="T311" s="1">
        <f t="shared" si="79"/>
        <v>-165161.11111111208</v>
      </c>
      <c r="U311" s="1">
        <f t="shared" si="66"/>
        <v>-196.49981481481581</v>
      </c>
      <c r="V311" s="1">
        <f t="shared" si="74"/>
        <v>744871.07747591706</v>
      </c>
      <c r="W311" s="1">
        <f t="shared" si="75"/>
        <v>1079326.3178725967</v>
      </c>
    </row>
    <row r="312" spans="1:23" x14ac:dyDescent="0.25">
      <c r="A312" s="3">
        <v>302</v>
      </c>
      <c r="B312" s="1">
        <f t="shared" si="76"/>
        <v>-40633.188596108565</v>
      </c>
      <c r="C312" s="1">
        <f t="shared" si="64"/>
        <v>-41.987628215978852</v>
      </c>
      <c r="D312" s="1">
        <f t="shared" si="67"/>
        <v>747043.61811855517</v>
      </c>
      <c r="E312" s="1">
        <f t="shared" si="68"/>
        <v>824414.64171083819</v>
      </c>
      <c r="G312" s="3">
        <v>302</v>
      </c>
      <c r="H312" s="1">
        <f t="shared" si="77"/>
        <v>-34961.111111110135</v>
      </c>
      <c r="I312" s="1">
        <f t="shared" si="69"/>
        <v>-36.126481481480475</v>
      </c>
      <c r="J312" s="1">
        <f t="shared" si="70"/>
        <v>747043.61811855517</v>
      </c>
      <c r="K312" s="1">
        <f t="shared" si="71"/>
        <v>794243.86769706942</v>
      </c>
      <c r="M312" s="3">
        <v>302</v>
      </c>
      <c r="N312" s="1">
        <f t="shared" si="78"/>
        <v>-166609.48245603175</v>
      </c>
      <c r="O312" s="1">
        <f t="shared" si="65"/>
        <v>-197.99646520456614</v>
      </c>
      <c r="P312" s="1">
        <f t="shared" si="72"/>
        <v>747043.61811855517</v>
      </c>
      <c r="Q312" s="1">
        <f t="shared" si="73"/>
        <v>1095374.0651329125</v>
      </c>
      <c r="S312" s="3">
        <v>302</v>
      </c>
      <c r="T312" s="1">
        <f t="shared" si="79"/>
        <v>-164988.88888888987</v>
      </c>
      <c r="U312" s="1">
        <f t="shared" si="66"/>
        <v>-196.32185185185287</v>
      </c>
      <c r="V312" s="1">
        <f t="shared" si="74"/>
        <v>747043.61811855517</v>
      </c>
      <c r="W312" s="1">
        <f t="shared" si="75"/>
        <v>1086753.8439861126</v>
      </c>
    </row>
    <row r="313" spans="1:23" x14ac:dyDescent="0.25">
      <c r="A313" s="3">
        <v>303</v>
      </c>
      <c r="B313" s="1">
        <f t="shared" si="76"/>
        <v>-39953.038708966145</v>
      </c>
      <c r="C313" s="1">
        <f t="shared" si="64"/>
        <v>-41.284806665931683</v>
      </c>
      <c r="D313" s="1">
        <f t="shared" si="67"/>
        <v>749222.49533806765</v>
      </c>
      <c r="E313" s="1">
        <f t="shared" si="68"/>
        <v>830001.58960545971</v>
      </c>
      <c r="G313" s="3">
        <v>303</v>
      </c>
      <c r="H313" s="1">
        <f t="shared" si="77"/>
        <v>-34358.333333332354</v>
      </c>
      <c r="I313" s="1">
        <f t="shared" si="69"/>
        <v>-35.503611111110096</v>
      </c>
      <c r="J313" s="1">
        <f t="shared" si="70"/>
        <v>749222.49533806765</v>
      </c>
      <c r="K313" s="1">
        <f t="shared" si="71"/>
        <v>799738.67553641356</v>
      </c>
      <c r="M313" s="3">
        <v>303</v>
      </c>
      <c r="N313" s="1">
        <f t="shared" si="78"/>
        <v>-166415.15391684821</v>
      </c>
      <c r="O313" s="1">
        <f t="shared" si="65"/>
        <v>-197.79565904740983</v>
      </c>
      <c r="P313" s="1">
        <f t="shared" si="72"/>
        <v>749222.49533806765</v>
      </c>
      <c r="Q313" s="1">
        <f t="shared" si="73"/>
        <v>1102871.4221751331</v>
      </c>
      <c r="S313" s="3">
        <v>303</v>
      </c>
      <c r="T313" s="1">
        <f t="shared" si="79"/>
        <v>-164816.66666666765</v>
      </c>
      <c r="U313" s="1">
        <f t="shared" si="66"/>
        <v>-196.1438888888899</v>
      </c>
      <c r="V313" s="1">
        <f t="shared" si="74"/>
        <v>749222.49533806765</v>
      </c>
      <c r="W313" s="1">
        <f t="shared" si="75"/>
        <v>1094224.875298254</v>
      </c>
    </row>
    <row r="314" spans="1:23" x14ac:dyDescent="0.25">
      <c r="A314" s="3">
        <v>304</v>
      </c>
      <c r="B314" s="1">
        <f t="shared" si="76"/>
        <v>-39272.186000273679</v>
      </c>
      <c r="C314" s="1">
        <f t="shared" si="64"/>
        <v>-40.581258866949469</v>
      </c>
      <c r="D314" s="1">
        <f t="shared" si="67"/>
        <v>751407.72761613701</v>
      </c>
      <c r="E314" s="1">
        <f t="shared" si="68"/>
        <v>835621.12802946649</v>
      </c>
      <c r="G314" s="3">
        <v>304</v>
      </c>
      <c r="H314" s="1">
        <f t="shared" si="77"/>
        <v>-33755.555555554572</v>
      </c>
      <c r="I314" s="1">
        <f t="shared" si="69"/>
        <v>-34.880740740739725</v>
      </c>
      <c r="J314" s="1">
        <f t="shared" si="70"/>
        <v>751407.72761613701</v>
      </c>
      <c r="K314" s="1">
        <f t="shared" si="71"/>
        <v>805266.1592918575</v>
      </c>
      <c r="M314" s="3">
        <v>304</v>
      </c>
      <c r="N314" s="1">
        <f t="shared" si="78"/>
        <v>-166220.62457150751</v>
      </c>
      <c r="O314" s="1">
        <f t="shared" si="65"/>
        <v>-197.59464539055776</v>
      </c>
      <c r="P314" s="1">
        <f t="shared" si="72"/>
        <v>751407.72761613701</v>
      </c>
      <c r="Q314" s="1">
        <f t="shared" si="73"/>
        <v>1110412.5138001</v>
      </c>
      <c r="S314" s="3">
        <v>304</v>
      </c>
      <c r="T314" s="1">
        <f t="shared" si="79"/>
        <v>-164644.44444444543</v>
      </c>
      <c r="U314" s="1">
        <f t="shared" si="66"/>
        <v>-195.96592592592694</v>
      </c>
      <c r="V314" s="1">
        <f t="shared" si="74"/>
        <v>751407.72761613701</v>
      </c>
      <c r="W314" s="1">
        <f t="shared" si="75"/>
        <v>1101739.6655893456</v>
      </c>
    </row>
    <row r="315" spans="1:23" x14ac:dyDescent="0.25">
      <c r="A315" s="3">
        <v>305</v>
      </c>
      <c r="B315" s="1">
        <f t="shared" si="76"/>
        <v>-38590.629743782229</v>
      </c>
      <c r="C315" s="1">
        <f t="shared" si="64"/>
        <v>-39.87698406857497</v>
      </c>
      <c r="D315" s="1">
        <f t="shared" si="67"/>
        <v>753599.33348835073</v>
      </c>
      <c r="E315" s="1">
        <f t="shared" si="68"/>
        <v>841273.44709428004</v>
      </c>
      <c r="G315" s="3">
        <v>305</v>
      </c>
      <c r="H315" s="1">
        <f t="shared" si="77"/>
        <v>-33152.777777776791</v>
      </c>
      <c r="I315" s="1">
        <f t="shared" si="69"/>
        <v>-34.257870370369353</v>
      </c>
      <c r="J315" s="1">
        <f t="shared" si="70"/>
        <v>753599.33348835073</v>
      </c>
      <c r="K315" s="1">
        <f t="shared" si="71"/>
        <v>810826.50957291189</v>
      </c>
      <c r="M315" s="3">
        <v>305</v>
      </c>
      <c r="N315" s="1">
        <f t="shared" si="78"/>
        <v>-166025.89421250994</v>
      </c>
      <c r="O315" s="1">
        <f t="shared" si="65"/>
        <v>-197.3934240195936</v>
      </c>
      <c r="P315" s="1">
        <f t="shared" si="72"/>
        <v>753599.33348835073</v>
      </c>
      <c r="Q315" s="1">
        <f t="shared" si="73"/>
        <v>1117997.5951262123</v>
      </c>
      <c r="S315" s="3">
        <v>305</v>
      </c>
      <c r="T315" s="1">
        <f t="shared" si="79"/>
        <v>-164472.22222222321</v>
      </c>
      <c r="U315" s="1">
        <f t="shared" si="66"/>
        <v>-195.78796296296397</v>
      </c>
      <c r="V315" s="1">
        <f t="shared" si="74"/>
        <v>753599.33348835073</v>
      </c>
      <c r="W315" s="1">
        <f t="shared" si="75"/>
        <v>1109298.4701200984</v>
      </c>
    </row>
    <row r="316" spans="1:23" x14ac:dyDescent="0.25">
      <c r="A316" s="3">
        <v>306</v>
      </c>
      <c r="B316" s="1">
        <f t="shared" si="76"/>
        <v>-37908.369212492405</v>
      </c>
      <c r="C316" s="1">
        <f t="shared" si="64"/>
        <v>-39.171981519575489</v>
      </c>
      <c r="D316" s="1">
        <f t="shared" si="67"/>
        <v>755797.3315443584</v>
      </c>
      <c r="E316" s="1">
        <f t="shared" si="68"/>
        <v>846958.73802030494</v>
      </c>
      <c r="G316" s="3">
        <v>306</v>
      </c>
      <c r="H316" s="1">
        <f t="shared" si="77"/>
        <v>-32549.999999999014</v>
      </c>
      <c r="I316" s="1">
        <f t="shared" si="69"/>
        <v>-33.634999999998982</v>
      </c>
      <c r="J316" s="1">
        <f t="shared" si="70"/>
        <v>755797.3315443584</v>
      </c>
      <c r="K316" s="1">
        <f t="shared" si="71"/>
        <v>816419.91810097615</v>
      </c>
      <c r="M316" s="3">
        <v>306</v>
      </c>
      <c r="N316" s="1">
        <f t="shared" si="78"/>
        <v>-165830.96263214143</v>
      </c>
      <c r="O316" s="1">
        <f t="shared" si="65"/>
        <v>-197.19199471987946</v>
      </c>
      <c r="P316" s="1">
        <f t="shared" si="72"/>
        <v>755797.3315443584</v>
      </c>
      <c r="Q316" s="1">
        <f t="shared" si="73"/>
        <v>1125626.9227600605</v>
      </c>
      <c r="S316" s="3">
        <v>306</v>
      </c>
      <c r="T316" s="1">
        <f t="shared" si="79"/>
        <v>-164300.00000000099</v>
      </c>
      <c r="U316" s="1">
        <f t="shared" si="66"/>
        <v>-195.61000000000104</v>
      </c>
      <c r="V316" s="1">
        <f t="shared" si="74"/>
        <v>755797.3315443584</v>
      </c>
      <c r="W316" s="1">
        <f t="shared" si="75"/>
        <v>1116901.5456402435</v>
      </c>
    </row>
    <row r="317" spans="1:23" x14ac:dyDescent="0.25">
      <c r="A317" s="3">
        <v>307</v>
      </c>
      <c r="B317" s="1">
        <f t="shared" si="76"/>
        <v>-37225.40367865358</v>
      </c>
      <c r="C317" s="1">
        <f t="shared" si="64"/>
        <v>-38.466250467942032</v>
      </c>
      <c r="D317" s="1">
        <f t="shared" si="67"/>
        <v>758001.74042802944</v>
      </c>
      <c r="E317" s="1">
        <f t="shared" si="68"/>
        <v>852677.19314339838</v>
      </c>
      <c r="G317" s="3">
        <v>307</v>
      </c>
      <c r="H317" s="1">
        <f t="shared" si="77"/>
        <v>-31947.222222221237</v>
      </c>
      <c r="I317" s="1">
        <f t="shared" si="69"/>
        <v>-33.01212962962861</v>
      </c>
      <c r="J317" s="1">
        <f t="shared" si="70"/>
        <v>758001.74042802944</v>
      </c>
      <c r="K317" s="1">
        <f t="shared" si="71"/>
        <v>822046.57771582447</v>
      </c>
      <c r="M317" s="3">
        <v>307</v>
      </c>
      <c r="N317" s="1">
        <f t="shared" si="78"/>
        <v>-165635.82962247319</v>
      </c>
      <c r="O317" s="1">
        <f t="shared" si="65"/>
        <v>-196.99035727655564</v>
      </c>
      <c r="P317" s="1">
        <f t="shared" si="72"/>
        <v>758001.74042802944</v>
      </c>
      <c r="Q317" s="1">
        <f t="shared" si="73"/>
        <v>1133300.7548051062</v>
      </c>
      <c r="S317" s="3">
        <v>307</v>
      </c>
      <c r="T317" s="1">
        <f t="shared" si="79"/>
        <v>-164127.77777777877</v>
      </c>
      <c r="U317" s="1">
        <f t="shared" si="66"/>
        <v>-195.43203703703807</v>
      </c>
      <c r="V317" s="1">
        <f t="shared" si="74"/>
        <v>758001.74042802944</v>
      </c>
      <c r="W317" s="1">
        <f t="shared" si="75"/>
        <v>1124549.150397219</v>
      </c>
    </row>
    <row r="318" spans="1:23" x14ac:dyDescent="0.25">
      <c r="A318" s="3">
        <v>308</v>
      </c>
      <c r="B318" s="1">
        <f t="shared" si="76"/>
        <v>-36541.732413763122</v>
      </c>
      <c r="C318" s="1">
        <f t="shared" si="64"/>
        <v>-37.759790160888556</v>
      </c>
      <c r="D318" s="1">
        <f t="shared" si="67"/>
        <v>760212.57883761125</v>
      </c>
      <c r="E318" s="1">
        <f t="shared" si="68"/>
        <v>858429.00592137652</v>
      </c>
      <c r="G318" s="3">
        <v>308</v>
      </c>
      <c r="H318" s="1">
        <f t="shared" si="77"/>
        <v>-31344.444444443459</v>
      </c>
      <c r="I318" s="1">
        <f t="shared" si="69"/>
        <v>-32.389259259258239</v>
      </c>
      <c r="J318" s="1">
        <f t="shared" si="70"/>
        <v>760212.57883761125</v>
      </c>
      <c r="K318" s="1">
        <f t="shared" si="71"/>
        <v>827706.68238212983</v>
      </c>
      <c r="M318" s="3">
        <v>308</v>
      </c>
      <c r="N318" s="1">
        <f t="shared" si="78"/>
        <v>-165440.49497536162</v>
      </c>
      <c r="O318" s="1">
        <f t="shared" si="65"/>
        <v>-196.78851147454034</v>
      </c>
      <c r="P318" s="1">
        <f t="shared" si="72"/>
        <v>760212.57883761125</v>
      </c>
      <c r="Q318" s="1">
        <f t="shared" si="73"/>
        <v>1141019.3508704146</v>
      </c>
      <c r="S318" s="3">
        <v>308</v>
      </c>
      <c r="T318" s="1">
        <f t="shared" si="79"/>
        <v>-163955.55555555655</v>
      </c>
      <c r="U318" s="1">
        <f t="shared" si="66"/>
        <v>-195.25407407407511</v>
      </c>
      <c r="V318" s="1">
        <f t="shared" si="74"/>
        <v>760212.57883761125</v>
      </c>
      <c r="W318" s="1">
        <f t="shared" si="75"/>
        <v>1132241.5441449066</v>
      </c>
    </row>
    <row r="319" spans="1:23" x14ac:dyDescent="0.25">
      <c r="A319" s="3">
        <v>309</v>
      </c>
      <c r="B319" s="1">
        <f t="shared" si="76"/>
        <v>-35857.354688565611</v>
      </c>
      <c r="C319" s="1">
        <f t="shared" si="64"/>
        <v>-37.05259984485113</v>
      </c>
      <c r="D319" s="1">
        <f t="shared" si="67"/>
        <v>762429.86552588758</v>
      </c>
      <c r="E319" s="1">
        <f t="shared" si="68"/>
        <v>864214.37094055954</v>
      </c>
      <c r="G319" s="3">
        <v>309</v>
      </c>
      <c r="H319" s="1">
        <f t="shared" si="77"/>
        <v>-30741.666666665682</v>
      </c>
      <c r="I319" s="1">
        <f t="shared" si="69"/>
        <v>-31.766388888887871</v>
      </c>
      <c r="J319" s="1">
        <f t="shared" si="70"/>
        <v>762429.86552588758</v>
      </c>
      <c r="K319" s="1">
        <f t="shared" si="71"/>
        <v>833400.42719602562</v>
      </c>
      <c r="M319" s="3">
        <v>309</v>
      </c>
      <c r="N319" s="1">
        <f t="shared" si="78"/>
        <v>-165244.95848244804</v>
      </c>
      <c r="O319" s="1">
        <f t="shared" si="65"/>
        <v>-196.58645709852965</v>
      </c>
      <c r="P319" s="1">
        <f t="shared" si="72"/>
        <v>762429.86552588758</v>
      </c>
      <c r="Q319" s="1">
        <f t="shared" si="73"/>
        <v>1148782.9720794372</v>
      </c>
      <c r="S319" s="3">
        <v>309</v>
      </c>
      <c r="T319" s="1">
        <f t="shared" si="79"/>
        <v>-163783.33333333433</v>
      </c>
      <c r="U319" s="1">
        <f t="shared" si="66"/>
        <v>-195.07611111111214</v>
      </c>
      <c r="V319" s="1">
        <f t="shared" si="74"/>
        <v>762429.86552588758</v>
      </c>
      <c r="W319" s="1">
        <f t="shared" si="75"/>
        <v>1139978.9881524185</v>
      </c>
    </row>
    <row r="320" spans="1:23" x14ac:dyDescent="0.25">
      <c r="A320" s="3">
        <v>310</v>
      </c>
      <c r="B320" s="1">
        <f t="shared" si="76"/>
        <v>-35172.269773052059</v>
      </c>
      <c r="C320" s="1">
        <f t="shared" si="64"/>
        <v>-36.344678765487124</v>
      </c>
      <c r="D320" s="1">
        <f t="shared" si="67"/>
        <v>764653.61930033809</v>
      </c>
      <c r="E320" s="1">
        <f t="shared" si="68"/>
        <v>870033.48392235441</v>
      </c>
      <c r="G320" s="3">
        <v>310</v>
      </c>
      <c r="H320" s="1">
        <f t="shared" si="77"/>
        <v>-30138.888888887905</v>
      </c>
      <c r="I320" s="1">
        <f t="shared" si="69"/>
        <v>-31.143518518517499</v>
      </c>
      <c r="J320" s="1">
        <f t="shared" si="70"/>
        <v>764653.61930033809</v>
      </c>
      <c r="K320" s="1">
        <f t="shared" si="71"/>
        <v>839128.00839170616</v>
      </c>
      <c r="M320" s="3">
        <v>310</v>
      </c>
      <c r="N320" s="1">
        <f t="shared" si="78"/>
        <v>-165049.21993515847</v>
      </c>
      <c r="O320" s="1">
        <f t="shared" si="65"/>
        <v>-196.38419393299708</v>
      </c>
      <c r="P320" s="1">
        <f t="shared" si="72"/>
        <v>764653.61930033809</v>
      </c>
      <c r="Q320" s="1">
        <f t="shared" si="73"/>
        <v>1156591.8810788458</v>
      </c>
      <c r="S320" s="3">
        <v>310</v>
      </c>
      <c r="T320" s="1">
        <f t="shared" si="79"/>
        <v>-163611.11111111211</v>
      </c>
      <c r="U320" s="1">
        <f t="shared" si="66"/>
        <v>-194.89814814814918</v>
      </c>
      <c r="V320" s="1">
        <f t="shared" si="74"/>
        <v>764653.61930033809</v>
      </c>
      <c r="W320" s="1">
        <f t="shared" si="75"/>
        <v>1147761.7452129372</v>
      </c>
    </row>
    <row r="321" spans="1:23" x14ac:dyDescent="0.25">
      <c r="A321" s="3">
        <v>311</v>
      </c>
      <c r="B321" s="1">
        <f t="shared" si="76"/>
        <v>-34486.476936459148</v>
      </c>
      <c r="C321" s="1">
        <f t="shared" si="64"/>
        <v>-35.636026167674451</v>
      </c>
      <c r="D321" s="1">
        <f t="shared" si="67"/>
        <v>766883.85902329744</v>
      </c>
      <c r="E321" s="1">
        <f t="shared" si="68"/>
        <v>875886.54172987642</v>
      </c>
      <c r="G321" s="3">
        <v>311</v>
      </c>
      <c r="H321" s="1">
        <f t="shared" si="77"/>
        <v>-29536.111111110127</v>
      </c>
      <c r="I321" s="1">
        <f t="shared" si="69"/>
        <v>-30.520648148147131</v>
      </c>
      <c r="J321" s="1">
        <f t="shared" si="70"/>
        <v>766883.85902329744</v>
      </c>
      <c r="K321" s="1">
        <f t="shared" si="71"/>
        <v>844889.62334806519</v>
      </c>
      <c r="M321" s="3">
        <v>311</v>
      </c>
      <c r="N321" s="1">
        <f t="shared" si="78"/>
        <v>-164853.27912470335</v>
      </c>
      <c r="O321" s="1">
        <f t="shared" si="65"/>
        <v>-196.18172176219346</v>
      </c>
      <c r="P321" s="1">
        <f t="shared" si="72"/>
        <v>766883.85902329744</v>
      </c>
      <c r="Q321" s="1">
        <f t="shared" si="73"/>
        <v>1164446.3420474178</v>
      </c>
      <c r="S321" s="3">
        <v>311</v>
      </c>
      <c r="T321" s="1">
        <f t="shared" si="79"/>
        <v>-163438.88888888989</v>
      </c>
      <c r="U321" s="1">
        <f t="shared" si="66"/>
        <v>-194.72018518518621</v>
      </c>
      <c r="V321" s="1">
        <f t="shared" si="74"/>
        <v>766883.85902329744</v>
      </c>
      <c r="W321" s="1">
        <f t="shared" si="75"/>
        <v>1155590.0796526053</v>
      </c>
    </row>
    <row r="322" spans="1:23" x14ac:dyDescent="0.25">
      <c r="A322" s="3">
        <v>312</v>
      </c>
      <c r="B322" s="1">
        <f t="shared" si="76"/>
        <v>-33799.975447268422</v>
      </c>
      <c r="C322" s="1">
        <f t="shared" si="64"/>
        <v>-34.926641295510699</v>
      </c>
      <c r="D322" s="1">
        <f t="shared" si="67"/>
        <v>769120.60361211537</v>
      </c>
      <c r="E322" s="1">
        <f t="shared" si="68"/>
        <v>881773.74237460899</v>
      </c>
      <c r="G322" s="3">
        <v>312</v>
      </c>
      <c r="H322" s="1">
        <f t="shared" si="77"/>
        <v>-28933.33333333235</v>
      </c>
      <c r="I322" s="1">
        <f t="shared" si="69"/>
        <v>-29.897777777776763</v>
      </c>
      <c r="J322" s="1">
        <f t="shared" si="70"/>
        <v>769120.60361211537</v>
      </c>
      <c r="K322" s="1">
        <f t="shared" si="71"/>
        <v>850685.47059537342</v>
      </c>
      <c r="M322" s="3">
        <v>312</v>
      </c>
      <c r="N322" s="1">
        <f t="shared" si="78"/>
        <v>-164657.13584207743</v>
      </c>
      <c r="O322" s="1">
        <f t="shared" si="65"/>
        <v>-195.97904037014669</v>
      </c>
      <c r="P322" s="1">
        <f t="shared" si="72"/>
        <v>769120.60361211537</v>
      </c>
      <c r="Q322" s="1">
        <f t="shared" si="73"/>
        <v>1172346.6207049729</v>
      </c>
      <c r="S322" s="3">
        <v>312</v>
      </c>
      <c r="T322" s="1">
        <f t="shared" si="79"/>
        <v>-163266.66666666768</v>
      </c>
      <c r="U322" s="1">
        <f t="shared" si="66"/>
        <v>-194.54222222222327</v>
      </c>
      <c r="V322" s="1">
        <f t="shared" si="74"/>
        <v>769120.60361211537</v>
      </c>
      <c r="W322" s="1">
        <f t="shared" si="75"/>
        <v>1163464.2573394678</v>
      </c>
    </row>
    <row r="323" spans="1:23" x14ac:dyDescent="0.25">
      <c r="A323" s="3">
        <v>313</v>
      </c>
      <c r="B323" s="1">
        <f t="shared" si="76"/>
        <v>-33112.764573205532</v>
      </c>
      <c r="C323" s="1">
        <f t="shared" si="64"/>
        <v>-34.216523392312382</v>
      </c>
      <c r="D323" s="1">
        <f t="shared" si="67"/>
        <v>771363.87203931739</v>
      </c>
      <c r="E323" s="1">
        <f t="shared" si="68"/>
        <v>887695.28502310254</v>
      </c>
      <c r="G323" s="3">
        <v>313</v>
      </c>
      <c r="H323" s="1">
        <f t="shared" si="77"/>
        <v>-28330.555555554572</v>
      </c>
      <c r="I323" s="1">
        <f t="shared" si="69"/>
        <v>-29.274907407406388</v>
      </c>
      <c r="J323" s="1">
        <f t="shared" si="70"/>
        <v>771363.87203931739</v>
      </c>
      <c r="K323" s="1">
        <f t="shared" si="71"/>
        <v>856515.74982199469</v>
      </c>
      <c r="M323" s="3">
        <v>313</v>
      </c>
      <c r="N323" s="1">
        <f t="shared" si="78"/>
        <v>-164460.78987805947</v>
      </c>
      <c r="O323" s="1">
        <f t="shared" si="65"/>
        <v>-195.77614954066146</v>
      </c>
      <c r="P323" s="1">
        <f t="shared" si="72"/>
        <v>771363.87203931739</v>
      </c>
      <c r="Q323" s="1">
        <f t="shared" si="73"/>
        <v>1180292.9843213637</v>
      </c>
      <c r="S323" s="3">
        <v>313</v>
      </c>
      <c r="T323" s="1">
        <f t="shared" si="79"/>
        <v>-163094.44444444546</v>
      </c>
      <c r="U323" s="1">
        <f t="shared" si="66"/>
        <v>-194.36425925926031</v>
      </c>
      <c r="V323" s="1">
        <f t="shared" si="74"/>
        <v>771363.87203931739</v>
      </c>
      <c r="W323" s="1">
        <f t="shared" si="75"/>
        <v>1171384.5456924664</v>
      </c>
    </row>
    <row r="324" spans="1:23" x14ac:dyDescent="0.25">
      <c r="A324" s="3">
        <v>314</v>
      </c>
      <c r="B324" s="1">
        <f t="shared" si="76"/>
        <v>-32424.843581239442</v>
      </c>
      <c r="C324" s="1">
        <f t="shared" si="64"/>
        <v>-33.505671700614087</v>
      </c>
      <c r="D324" s="1">
        <f t="shared" si="67"/>
        <v>773613.68333276536</v>
      </c>
      <c r="E324" s="1">
        <f t="shared" si="68"/>
        <v>893651.37000371225</v>
      </c>
      <c r="G324" s="3">
        <v>314</v>
      </c>
      <c r="H324" s="1">
        <f t="shared" si="77"/>
        <v>-27727.777777776795</v>
      </c>
      <c r="I324" s="1">
        <f t="shared" si="69"/>
        <v>-28.65203703703602</v>
      </c>
      <c r="J324" s="1">
        <f t="shared" si="70"/>
        <v>773613.68333276536</v>
      </c>
      <c r="K324" s="1">
        <f t="shared" si="71"/>
        <v>862380.66188114148</v>
      </c>
      <c r="M324" s="3">
        <v>314</v>
      </c>
      <c r="N324" s="1">
        <f t="shared" si="78"/>
        <v>-164264.24102321203</v>
      </c>
      <c r="O324" s="1">
        <f t="shared" si="65"/>
        <v>-195.57304905731911</v>
      </c>
      <c r="P324" s="1">
        <f t="shared" si="72"/>
        <v>773613.68333276536</v>
      </c>
      <c r="Q324" s="1">
        <f t="shared" si="73"/>
        <v>1188285.7017255169</v>
      </c>
      <c r="S324" s="3">
        <v>314</v>
      </c>
      <c r="T324" s="1">
        <f t="shared" si="79"/>
        <v>-162922.22222222324</v>
      </c>
      <c r="U324" s="1">
        <f t="shared" si="66"/>
        <v>-194.18629629629734</v>
      </c>
      <c r="V324" s="1">
        <f t="shared" si="74"/>
        <v>773613.68333276536</v>
      </c>
      <c r="W324" s="1">
        <f t="shared" si="75"/>
        <v>1179351.2136904872</v>
      </c>
    </row>
    <row r="325" spans="1:23" x14ac:dyDescent="0.25">
      <c r="A325" s="3">
        <v>315</v>
      </c>
      <c r="B325" s="1">
        <f t="shared" si="76"/>
        <v>-31736.211737581656</v>
      </c>
      <c r="C325" s="1">
        <f t="shared" si="64"/>
        <v>-32.794085462167708</v>
      </c>
      <c r="D325" s="1">
        <f t="shared" si="67"/>
        <v>775870.05657581927</v>
      </c>
      <c r="E325" s="1">
        <f t="shared" si="68"/>
        <v>899642.19881337555</v>
      </c>
      <c r="G325" s="3">
        <v>315</v>
      </c>
      <c r="H325" s="1">
        <f t="shared" si="77"/>
        <v>-27124.999999999018</v>
      </c>
      <c r="I325" s="1">
        <f t="shared" si="69"/>
        <v>-28.029166666665649</v>
      </c>
      <c r="J325" s="1">
        <f t="shared" si="70"/>
        <v>775870.05657581927</v>
      </c>
      <c r="K325" s="1">
        <f t="shared" si="71"/>
        <v>868280.40879767039</v>
      </c>
      <c r="M325" s="3">
        <v>315</v>
      </c>
      <c r="N325" s="1">
        <f t="shared" si="78"/>
        <v>-164067.48906788125</v>
      </c>
      <c r="O325" s="1">
        <f t="shared" si="65"/>
        <v>-195.36973870347728</v>
      </c>
      <c r="P325" s="1">
        <f t="shared" si="72"/>
        <v>775870.05657581927</v>
      </c>
      <c r="Q325" s="1">
        <f t="shared" si="73"/>
        <v>1196325.0433145277</v>
      </c>
      <c r="S325" s="3">
        <v>315</v>
      </c>
      <c r="T325" s="1">
        <f t="shared" si="79"/>
        <v>-162750.00000000102</v>
      </c>
      <c r="U325" s="1">
        <f t="shared" si="66"/>
        <v>-194.00833333333438</v>
      </c>
      <c r="V325" s="1">
        <f t="shared" si="74"/>
        <v>775870.05657581927</v>
      </c>
      <c r="W325" s="1">
        <f t="shared" si="75"/>
        <v>1187364.5318814595</v>
      </c>
    </row>
    <row r="326" spans="1:23" x14ac:dyDescent="0.25">
      <c r="A326" s="3">
        <v>316</v>
      </c>
      <c r="B326" s="1">
        <f t="shared" si="76"/>
        <v>-31046.868307685421</v>
      </c>
      <c r="C326" s="1">
        <f t="shared" si="64"/>
        <v>-32.081763917941601</v>
      </c>
      <c r="D326" s="1">
        <f t="shared" si="67"/>
        <v>778133.01090749877</v>
      </c>
      <c r="E326" s="1">
        <f t="shared" si="68"/>
        <v>905667.97412442858</v>
      </c>
      <c r="G326" s="3">
        <v>316</v>
      </c>
      <c r="H326" s="1">
        <f t="shared" si="77"/>
        <v>-26522.22222222124</v>
      </c>
      <c r="I326" s="1">
        <f t="shared" si="69"/>
        <v>-27.406296296295281</v>
      </c>
      <c r="J326" s="1">
        <f t="shared" si="70"/>
        <v>778133.01090749877</v>
      </c>
      <c r="K326" s="1">
        <f t="shared" si="71"/>
        <v>874215.19377491612</v>
      </c>
      <c r="M326" s="3">
        <v>316</v>
      </c>
      <c r="N326" s="1">
        <f t="shared" si="78"/>
        <v>-163870.53380219662</v>
      </c>
      <c r="O326" s="1">
        <f t="shared" si="65"/>
        <v>-195.16621826226984</v>
      </c>
      <c r="P326" s="1">
        <f t="shared" si="72"/>
        <v>778133.01090749877</v>
      </c>
      <c r="Q326" s="1">
        <f t="shared" si="73"/>
        <v>1204411.2810628077</v>
      </c>
      <c r="S326" s="3">
        <v>316</v>
      </c>
      <c r="T326" s="1">
        <f t="shared" si="79"/>
        <v>-162577.7777777788</v>
      </c>
      <c r="U326" s="1">
        <f t="shared" si="66"/>
        <v>-193.83037037037144</v>
      </c>
      <c r="V326" s="1">
        <f t="shared" si="74"/>
        <v>778133.01090749877</v>
      </c>
      <c r="W326" s="1">
        <f t="shared" si="75"/>
        <v>1195424.7723915088</v>
      </c>
    </row>
    <row r="327" spans="1:23" x14ac:dyDescent="0.25">
      <c r="A327" s="3">
        <v>317</v>
      </c>
      <c r="B327" s="1">
        <f t="shared" si="76"/>
        <v>-30356.81255624496</v>
      </c>
      <c r="C327" s="1">
        <f t="shared" si="64"/>
        <v>-31.368706308119794</v>
      </c>
      <c r="D327" s="1">
        <f t="shared" si="67"/>
        <v>780402.5655226456</v>
      </c>
      <c r="E327" s="1">
        <f t="shared" si="68"/>
        <v>911728.8997914627</v>
      </c>
      <c r="G327" s="3">
        <v>317</v>
      </c>
      <c r="H327" s="1">
        <f t="shared" si="77"/>
        <v>-25919.444444443463</v>
      </c>
      <c r="I327" s="1">
        <f t="shared" si="69"/>
        <v>-26.783425925924913</v>
      </c>
      <c r="J327" s="1">
        <f t="shared" si="70"/>
        <v>780402.5655226456</v>
      </c>
      <c r="K327" s="1">
        <f t="shared" si="71"/>
        <v>880185.22120156616</v>
      </c>
      <c r="M327" s="3">
        <v>317</v>
      </c>
      <c r="N327" s="1">
        <f t="shared" si="78"/>
        <v>-163673.37501607079</v>
      </c>
      <c r="O327" s="1">
        <f t="shared" si="65"/>
        <v>-194.96248751660647</v>
      </c>
      <c r="P327" s="1">
        <f t="shared" si="72"/>
        <v>780402.5655226456</v>
      </c>
      <c r="Q327" s="1">
        <f t="shared" si="73"/>
        <v>1212544.6885312859</v>
      </c>
      <c r="S327" s="3">
        <v>317</v>
      </c>
      <c r="T327" s="1">
        <f t="shared" si="79"/>
        <v>-162405.55555555658</v>
      </c>
      <c r="U327" s="1">
        <f t="shared" si="66"/>
        <v>-193.65240740740848</v>
      </c>
      <c r="V327" s="1">
        <f t="shared" si="74"/>
        <v>780402.5655226456</v>
      </c>
      <c r="W327" s="1">
        <f t="shared" si="75"/>
        <v>1203532.208934163</v>
      </c>
    </row>
    <row r="328" spans="1:23" x14ac:dyDescent="0.25">
      <c r="A328" s="3">
        <v>318</v>
      </c>
      <c r="B328" s="1">
        <f t="shared" si="76"/>
        <v>-29666.043747194679</v>
      </c>
      <c r="C328" s="1">
        <f t="shared" si="64"/>
        <v>-30.654911872101167</v>
      </c>
      <c r="D328" s="1">
        <f t="shared" si="67"/>
        <v>782678.73967208667</v>
      </c>
      <c r="E328" s="1">
        <f t="shared" si="68"/>
        <v>917825.18085822114</v>
      </c>
      <c r="G328" s="3">
        <v>318</v>
      </c>
      <c r="H328" s="1">
        <f t="shared" si="77"/>
        <v>-25316.666666665686</v>
      </c>
      <c r="I328" s="1">
        <f t="shared" si="69"/>
        <v>-26.160555555554541</v>
      </c>
      <c r="J328" s="1">
        <f t="shared" si="70"/>
        <v>782678.73967208667</v>
      </c>
      <c r="K328" s="1">
        <f t="shared" si="71"/>
        <v>886190.69665857533</v>
      </c>
      <c r="M328" s="3">
        <v>318</v>
      </c>
      <c r="N328" s="1">
        <f t="shared" si="78"/>
        <v>-163476.01249919928</v>
      </c>
      <c r="O328" s="1">
        <f t="shared" si="65"/>
        <v>-194.75854624917258</v>
      </c>
      <c r="P328" s="1">
        <f t="shared" si="72"/>
        <v>782678.73967208667</v>
      </c>
      <c r="Q328" s="1">
        <f t="shared" si="73"/>
        <v>1220725.5408766635</v>
      </c>
      <c r="S328" s="3">
        <v>318</v>
      </c>
      <c r="T328" s="1">
        <f t="shared" si="79"/>
        <v>-162233.33333333436</v>
      </c>
      <c r="U328" s="1">
        <f t="shared" si="66"/>
        <v>-193.47444444444551</v>
      </c>
      <c r="V328" s="1">
        <f t="shared" si="74"/>
        <v>782678.73967208667</v>
      </c>
      <c r="W328" s="1">
        <f t="shared" si="75"/>
        <v>1211687.1168196122</v>
      </c>
    </row>
    <row r="329" spans="1:23" x14ac:dyDescent="0.25">
      <c r="A329" s="3">
        <v>319</v>
      </c>
      <c r="B329" s="1">
        <f t="shared" si="76"/>
        <v>-28974.561143708379</v>
      </c>
      <c r="C329" s="1">
        <f t="shared" si="64"/>
        <v>-29.940379848498655</v>
      </c>
      <c r="D329" s="1">
        <f t="shared" si="67"/>
        <v>784961.55266279692</v>
      </c>
      <c r="E329" s="1">
        <f t="shared" si="68"/>
        <v>923957.02356453578</v>
      </c>
      <c r="G329" s="3">
        <v>319</v>
      </c>
      <c r="H329" s="1">
        <f t="shared" si="77"/>
        <v>-24713.888888887908</v>
      </c>
      <c r="I329" s="1">
        <f t="shared" si="69"/>
        <v>-25.53768518518417</v>
      </c>
      <c r="J329" s="1">
        <f t="shared" si="70"/>
        <v>784961.55266279692</v>
      </c>
      <c r="K329" s="1">
        <f t="shared" si="71"/>
        <v>892231.82692612079</v>
      </c>
      <c r="M329" s="3">
        <v>319</v>
      </c>
      <c r="N329" s="1">
        <f t="shared" si="78"/>
        <v>-163278.44604106035</v>
      </c>
      <c r="O329" s="1">
        <f t="shared" si="65"/>
        <v>-194.55439424242903</v>
      </c>
      <c r="P329" s="1">
        <f t="shared" si="72"/>
        <v>784961.55266279692</v>
      </c>
      <c r="Q329" s="1">
        <f t="shared" si="73"/>
        <v>1228954.1148607226</v>
      </c>
      <c r="S329" s="3">
        <v>319</v>
      </c>
      <c r="T329" s="1">
        <f t="shared" si="79"/>
        <v>-162061.11111111214</v>
      </c>
      <c r="U329" s="1">
        <f t="shared" si="66"/>
        <v>-193.29648148148254</v>
      </c>
      <c r="V329" s="1">
        <f t="shared" si="74"/>
        <v>784961.55266279692</v>
      </c>
      <c r="W329" s="1">
        <f t="shared" si="75"/>
        <v>1219889.7729640228</v>
      </c>
    </row>
    <row r="330" spans="1:23" x14ac:dyDescent="0.25">
      <c r="A330" s="3">
        <v>320</v>
      </c>
      <c r="B330" s="1">
        <f t="shared" si="76"/>
        <v>-28282.364008198478</v>
      </c>
      <c r="C330" s="1">
        <f t="shared" ref="C330:C393" si="80">B330*int_a_70/12</f>
        <v>-29.225109475138424</v>
      </c>
      <c r="D330" s="1">
        <f t="shared" si="67"/>
        <v>787251.02385806339</v>
      </c>
      <c r="E330" s="1">
        <f t="shared" si="68"/>
        <v>930124.63535330386</v>
      </c>
      <c r="G330" s="3">
        <v>320</v>
      </c>
      <c r="H330" s="1">
        <f t="shared" si="77"/>
        <v>-24111.111111110131</v>
      </c>
      <c r="I330" s="1">
        <f t="shared" si="69"/>
        <v>-24.914814814813798</v>
      </c>
      <c r="J330" s="1">
        <f t="shared" si="70"/>
        <v>787251.02385806339</v>
      </c>
      <c r="K330" s="1">
        <f t="shared" si="71"/>
        <v>898308.81999059732</v>
      </c>
      <c r="M330" s="3">
        <v>320</v>
      </c>
      <c r="N330" s="1">
        <f t="shared" si="78"/>
        <v>-163080.67543091468</v>
      </c>
      <c r="O330" s="1">
        <f t="shared" ref="O330:O393" si="81">(N330+P$2)*int_a_70/12-P$3</f>
        <v>-194.35003127861182</v>
      </c>
      <c r="P330" s="1">
        <f t="shared" si="72"/>
        <v>787251.02385806339</v>
      </c>
      <c r="Q330" s="1">
        <f t="shared" si="73"/>
        <v>1237230.6888596886</v>
      </c>
      <c r="S330" s="3">
        <v>320</v>
      </c>
      <c r="T330" s="1">
        <f t="shared" si="79"/>
        <v>-161888.88888888992</v>
      </c>
      <c r="U330" s="1">
        <f t="shared" ref="U330:U393" si="82">(T330+V$2)*int_l_70/12-V$3</f>
        <v>-193.11851851851958</v>
      </c>
      <c r="V330" s="1">
        <f t="shared" si="74"/>
        <v>787251.02385806339</v>
      </c>
      <c r="W330" s="1">
        <f t="shared" si="75"/>
        <v>1228140.4558989056</v>
      </c>
    </row>
    <row r="331" spans="1:23" x14ac:dyDescent="0.25">
      <c r="A331" s="3">
        <v>321</v>
      </c>
      <c r="B331" s="1">
        <f t="shared" si="76"/>
        <v>-27589.451602315214</v>
      </c>
      <c r="C331" s="1">
        <f t="shared" si="80"/>
        <v>-28.509099989059052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936328.22487750638</v>
      </c>
      <c r="G331" s="3">
        <v>321</v>
      </c>
      <c r="H331" s="1">
        <f t="shared" si="77"/>
        <v>-23508.333333332354</v>
      </c>
      <c r="I331" s="1">
        <f t="shared" ref="I331:I394" si="85">H331*int_l_70/12</f>
        <v>-24.29194444444343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904421.8850516536</v>
      </c>
      <c r="M331" s="3">
        <v>321</v>
      </c>
      <c r="N331" s="1">
        <f t="shared" si="78"/>
        <v>-162882.70045780519</v>
      </c>
      <c r="O331" s="1">
        <f t="shared" si="81"/>
        <v>-194.14545713973203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1245555.5428736487</v>
      </c>
      <c r="S331" s="3">
        <v>321</v>
      </c>
      <c r="T331" s="1">
        <f t="shared" si="79"/>
        <v>-161716.6666666677</v>
      </c>
      <c r="U331" s="1">
        <f t="shared" si="82"/>
        <v>-192.94055555555661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1236439.4457805383</v>
      </c>
    </row>
    <row r="332" spans="1:23" x14ac:dyDescent="0.25">
      <c r="A332" s="3">
        <v>322</v>
      </c>
      <c r="B332" s="1">
        <f t="shared" ref="B332:B370" si="92">B331+C$3+C331</f>
        <v>-26895.823186945872</v>
      </c>
      <c r="C332" s="1">
        <f t="shared" si="80"/>
        <v>-27.792350626510736</v>
      </c>
      <c r="D332" s="1">
        <f t="shared" si="83"/>
        <v>791850.01859795919</v>
      </c>
      <c r="E332" s="1">
        <f t="shared" si="84"/>
        <v>942568.00200726674</v>
      </c>
      <c r="G332" s="3">
        <v>322</v>
      </c>
      <c r="H332" s="1">
        <f t="shared" ref="H332:H370" si="93">H331+I$2/360</f>
        <v>-22905.555555554576</v>
      </c>
      <c r="I332" s="1">
        <f t="shared" si="85"/>
        <v>-23.669074074073063</v>
      </c>
      <c r="J332" s="1">
        <f t="shared" si="86"/>
        <v>791850.01859795919</v>
      </c>
      <c r="K332" s="1">
        <f t="shared" si="87"/>
        <v>910571.23252926988</v>
      </c>
      <c r="M332" s="3">
        <v>322</v>
      </c>
      <c r="N332" s="1">
        <f t="shared" ref="N332:N370" si="94">N331+O$3+(O331+P$3)</f>
        <v>-162684.52091055681</v>
      </c>
      <c r="O332" s="1">
        <f t="shared" si="81"/>
        <v>-193.94067160757535</v>
      </c>
      <c r="P332" s="1">
        <f t="shared" si="88"/>
        <v>791850.01859795919</v>
      </c>
      <c r="Q332" s="1">
        <f t="shared" si="89"/>
        <v>1253928.9585360235</v>
      </c>
      <c r="S332" s="3">
        <v>322</v>
      </c>
      <c r="T332" s="1">
        <f t="shared" ref="T332:T370" si="95">T331+U$2/360</f>
        <v>-161544.44444444549</v>
      </c>
      <c r="U332" s="1">
        <f t="shared" si="82"/>
        <v>-192.76259259259368</v>
      </c>
      <c r="V332" s="1">
        <f t="shared" si="90"/>
        <v>791850.01859795919</v>
      </c>
      <c r="W332" s="1">
        <f t="shared" si="91"/>
        <v>1244787.0243994433</v>
      </c>
    </row>
    <row r="333" spans="1:23" x14ac:dyDescent="0.25">
      <c r="A333" s="3">
        <v>323</v>
      </c>
      <c r="B333" s="1">
        <f t="shared" si="92"/>
        <v>-26201.478022213982</v>
      </c>
      <c r="C333" s="1">
        <f t="shared" si="80"/>
        <v>-27.074860622954446</v>
      </c>
      <c r="D333" s="1">
        <f t="shared" si="83"/>
        <v>794159.58115220326</v>
      </c>
      <c r="E333" s="1">
        <f t="shared" si="84"/>
        <v>948844.17783695075</v>
      </c>
      <c r="G333" s="3">
        <v>323</v>
      </c>
      <c r="H333" s="1">
        <f t="shared" si="93"/>
        <v>-22302.777777776799</v>
      </c>
      <c r="I333" s="1">
        <f t="shared" si="85"/>
        <v>-23.046203703702691</v>
      </c>
      <c r="J333" s="1">
        <f t="shared" si="86"/>
        <v>794159.58115220326</v>
      </c>
      <c r="K333" s="1">
        <f t="shared" si="87"/>
        <v>916757.07407087577</v>
      </c>
      <c r="M333" s="3">
        <v>323</v>
      </c>
      <c r="N333" s="1">
        <f t="shared" si="94"/>
        <v>-162486.13657777625</v>
      </c>
      <c r="O333" s="1">
        <f t="shared" si="81"/>
        <v>-193.73567446370214</v>
      </c>
      <c r="P333" s="1">
        <f t="shared" si="88"/>
        <v>794159.58115220326</v>
      </c>
      <c r="Q333" s="1">
        <f t="shared" si="89"/>
        <v>1262351.2191230955</v>
      </c>
      <c r="S333" s="3">
        <v>323</v>
      </c>
      <c r="T333" s="1">
        <f t="shared" si="95"/>
        <v>-161372.22222222327</v>
      </c>
      <c r="U333" s="1">
        <f t="shared" si="82"/>
        <v>-192.58462962963071</v>
      </c>
      <c r="V333" s="1">
        <f t="shared" si="90"/>
        <v>794159.58115220326</v>
      </c>
      <c r="W333" s="1">
        <f t="shared" si="91"/>
        <v>1253183.4751899214</v>
      </c>
    </row>
    <row r="334" spans="1:23" x14ac:dyDescent="0.25">
      <c r="A334" s="3">
        <v>324</v>
      </c>
      <c r="B334" s="1">
        <f t="shared" si="92"/>
        <v>-25506.415367478534</v>
      </c>
      <c r="C334" s="1">
        <f t="shared" si="80"/>
        <v>-26.356629213061151</v>
      </c>
      <c r="D334" s="1">
        <f t="shared" si="83"/>
        <v>796475.87993056385</v>
      </c>
      <c r="E334" s="1">
        <f t="shared" si="84"/>
        <v>955156.96469230787</v>
      </c>
      <c r="G334" s="3">
        <v>324</v>
      </c>
      <c r="H334" s="1">
        <f t="shared" si="93"/>
        <v>-21699.999999999021</v>
      </c>
      <c r="I334" s="1">
        <f t="shared" si="85"/>
        <v>-22.423333333332323</v>
      </c>
      <c r="J334" s="1">
        <f t="shared" si="86"/>
        <v>796475.87993056385</v>
      </c>
      <c r="K334" s="1">
        <f t="shared" si="87"/>
        <v>922979.62255851144</v>
      </c>
      <c r="M334" s="3">
        <v>324</v>
      </c>
      <c r="N334" s="1">
        <f t="shared" si="94"/>
        <v>-162287.54724785185</v>
      </c>
      <c r="O334" s="1">
        <f t="shared" si="81"/>
        <v>-193.5304654894469</v>
      </c>
      <c r="P334" s="1">
        <f t="shared" si="88"/>
        <v>796475.87993056385</v>
      </c>
      <c r="Q334" s="1">
        <f t="shared" si="89"/>
        <v>1270822.6095635921</v>
      </c>
      <c r="S334" s="3">
        <v>324</v>
      </c>
      <c r="T334" s="1">
        <f t="shared" si="95"/>
        <v>-161200.00000000105</v>
      </c>
      <c r="U334" s="1">
        <f t="shared" si="82"/>
        <v>-192.40666666666775</v>
      </c>
      <c r="V334" s="1">
        <f t="shared" si="90"/>
        <v>796475.87993056385</v>
      </c>
      <c r="W334" s="1">
        <f t="shared" si="91"/>
        <v>1261629.0832396403</v>
      </c>
    </row>
    <row r="335" spans="1:23" x14ac:dyDescent="0.25">
      <c r="A335" s="3">
        <v>325</v>
      </c>
      <c r="B335" s="1">
        <f t="shared" si="92"/>
        <v>-24810.634481333193</v>
      </c>
      <c r="C335" s="1">
        <f t="shared" si="80"/>
        <v>-25.637655630710967</v>
      </c>
      <c r="D335" s="1">
        <f t="shared" si="83"/>
        <v>798798.93458036135</v>
      </c>
      <c r="E335" s="1">
        <f t="shared" si="84"/>
        <v>961506.5761376546</v>
      </c>
      <c r="G335" s="3">
        <v>325</v>
      </c>
      <c r="H335" s="1">
        <f t="shared" si="93"/>
        <v>-21097.222222221244</v>
      </c>
      <c r="I335" s="1">
        <f t="shared" si="85"/>
        <v>-21.800462962961948</v>
      </c>
      <c r="J335" s="1">
        <f t="shared" si="86"/>
        <v>798798.93458036135</v>
      </c>
      <c r="K335" s="1">
        <f t="shared" si="87"/>
        <v>929239.09211602877</v>
      </c>
      <c r="M335" s="3">
        <v>325</v>
      </c>
      <c r="N335" s="1">
        <f t="shared" si="94"/>
        <v>-162088.75270895319</v>
      </c>
      <c r="O335" s="1">
        <f t="shared" si="81"/>
        <v>-193.3250444659183</v>
      </c>
      <c r="P335" s="1">
        <f t="shared" si="88"/>
        <v>798798.93458036135</v>
      </c>
      <c r="Q335" s="1">
        <f t="shared" si="89"/>
        <v>1279343.4164483249</v>
      </c>
      <c r="S335" s="3">
        <v>325</v>
      </c>
      <c r="T335" s="1">
        <f t="shared" si="95"/>
        <v>-161027.77777777883</v>
      </c>
      <c r="U335" s="1">
        <f t="shared" si="82"/>
        <v>-192.22870370370478</v>
      </c>
      <c r="V335" s="1">
        <f t="shared" si="90"/>
        <v>798798.93458036135</v>
      </c>
      <c r="W335" s="1">
        <f t="shared" si="91"/>
        <v>1270124.1352992789</v>
      </c>
    </row>
    <row r="336" spans="1:23" x14ac:dyDescent="0.25">
      <c r="A336" s="3">
        <v>326</v>
      </c>
      <c r="B336" s="1">
        <f t="shared" si="92"/>
        <v>-24114.134621605503</v>
      </c>
      <c r="C336" s="1">
        <f t="shared" si="80"/>
        <v>-24.917939108992353</v>
      </c>
      <c r="D336" s="1">
        <f t="shared" si="83"/>
        <v>801128.76480622077</v>
      </c>
      <c r="E336" s="1">
        <f t="shared" si="84"/>
        <v>967893.22698309924</v>
      </c>
      <c r="G336" s="3">
        <v>326</v>
      </c>
      <c r="H336" s="1">
        <f t="shared" si="93"/>
        <v>-20494.444444443467</v>
      </c>
      <c r="I336" s="1">
        <f t="shared" si="85"/>
        <v>-21.177592592591584</v>
      </c>
      <c r="J336" s="1">
        <f t="shared" si="86"/>
        <v>801128.76480622077</v>
      </c>
      <c r="K336" s="1">
        <f t="shared" si="87"/>
        <v>935535.69811633532</v>
      </c>
      <c r="M336" s="3">
        <v>326</v>
      </c>
      <c r="N336" s="1">
        <f t="shared" si="94"/>
        <v>-161889.752749031</v>
      </c>
      <c r="O336" s="1">
        <f t="shared" si="81"/>
        <v>-193.11941117399871</v>
      </c>
      <c r="P336" s="1">
        <f t="shared" si="88"/>
        <v>801128.76480622077</v>
      </c>
      <c r="Q336" s="1">
        <f t="shared" si="89"/>
        <v>1287913.9280398854</v>
      </c>
      <c r="S336" s="3">
        <v>326</v>
      </c>
      <c r="T336" s="1">
        <f t="shared" si="95"/>
        <v>-160855.55555555661</v>
      </c>
      <c r="U336" s="1">
        <f t="shared" si="82"/>
        <v>-192.05074074074184</v>
      </c>
      <c r="V336" s="1">
        <f t="shared" si="90"/>
        <v>801128.76480622077</v>
      </c>
      <c r="W336" s="1">
        <f t="shared" si="91"/>
        <v>1278668.9197922284</v>
      </c>
    </row>
    <row r="337" spans="1:23" x14ac:dyDescent="0.25">
      <c r="A337" s="3">
        <v>327</v>
      </c>
      <c r="B337" s="1">
        <f t="shared" si="92"/>
        <v>-23416.915045356094</v>
      </c>
      <c r="C337" s="1">
        <f t="shared" si="80"/>
        <v>-24.197478880201299</v>
      </c>
      <c r="D337" s="1">
        <f t="shared" si="83"/>
        <v>803465.39037023892</v>
      </c>
      <c r="E337" s="1">
        <f t="shared" si="84"/>
        <v>974317.133291809</v>
      </c>
      <c r="G337" s="3">
        <v>327</v>
      </c>
      <c r="H337" s="1">
        <f t="shared" si="93"/>
        <v>-19891.666666665689</v>
      </c>
      <c r="I337" s="1">
        <f t="shared" si="85"/>
        <v>-20.554722222221212</v>
      </c>
      <c r="J337" s="1">
        <f t="shared" si="86"/>
        <v>803465.39037023892</v>
      </c>
      <c r="K337" s="1">
        <f t="shared" si="87"/>
        <v>941869.65718868061</v>
      </c>
      <c r="M337" s="3">
        <v>327</v>
      </c>
      <c r="N337" s="1">
        <f t="shared" si="94"/>
        <v>-161690.54715581689</v>
      </c>
      <c r="O337" s="1">
        <f t="shared" si="81"/>
        <v>-192.91356539434412</v>
      </c>
      <c r="P337" s="1">
        <f t="shared" si="88"/>
        <v>803465.39037023892</v>
      </c>
      <c r="Q337" s="1">
        <f t="shared" si="89"/>
        <v>1296534.4342823967</v>
      </c>
      <c r="S337" s="3">
        <v>327</v>
      </c>
      <c r="T337" s="1">
        <f t="shared" si="95"/>
        <v>-160683.33333333439</v>
      </c>
      <c r="U337" s="1">
        <f t="shared" si="82"/>
        <v>-191.87277777777888</v>
      </c>
      <c r="V337" s="1">
        <f t="shared" si="90"/>
        <v>803465.39037023892</v>
      </c>
      <c r="W337" s="1">
        <f t="shared" si="91"/>
        <v>1287263.7268243497</v>
      </c>
    </row>
    <row r="338" spans="1:23" x14ac:dyDescent="0.25">
      <c r="A338" s="3">
        <v>328</v>
      </c>
      <c r="B338" s="1">
        <f t="shared" si="92"/>
        <v>-22718.975008877893</v>
      </c>
      <c r="C338" s="1">
        <f t="shared" si="80"/>
        <v>-23.476274175840487</v>
      </c>
      <c r="D338" s="1">
        <f t="shared" si="83"/>
        <v>805808.83109215216</v>
      </c>
      <c r="E338" s="1">
        <f t="shared" si="84"/>
        <v>980778.51238731947</v>
      </c>
      <c r="G338" s="3">
        <v>328</v>
      </c>
      <c r="H338" s="1">
        <f t="shared" si="93"/>
        <v>-19288.888888887912</v>
      </c>
      <c r="I338" s="1">
        <f t="shared" si="85"/>
        <v>-19.931851851850841</v>
      </c>
      <c r="J338" s="1">
        <f t="shared" si="86"/>
        <v>805808.83109215216</v>
      </c>
      <c r="K338" s="1">
        <f t="shared" si="87"/>
        <v>948241.18722598499</v>
      </c>
      <c r="M338" s="3">
        <v>328</v>
      </c>
      <c r="N338" s="1">
        <f t="shared" si="94"/>
        <v>-161491.13571682313</v>
      </c>
      <c r="O338" s="1">
        <f t="shared" si="81"/>
        <v>-192.7075069073839</v>
      </c>
      <c r="P338" s="1">
        <f t="shared" si="88"/>
        <v>805808.83109215216</v>
      </c>
      <c r="Q338" s="1">
        <f t="shared" si="89"/>
        <v>1305205.2268113226</v>
      </c>
      <c r="S338" s="3">
        <v>328</v>
      </c>
      <c r="T338" s="1">
        <f t="shared" si="95"/>
        <v>-160511.11111111217</v>
      </c>
      <c r="U338" s="1">
        <f t="shared" si="82"/>
        <v>-191.69481481481591</v>
      </c>
      <c r="V338" s="1">
        <f t="shared" si="90"/>
        <v>805808.83109215216</v>
      </c>
      <c r="W338" s="1">
        <f t="shared" si="91"/>
        <v>1295908.8481937882</v>
      </c>
    </row>
    <row r="339" spans="1:23" x14ac:dyDescent="0.25">
      <c r="A339" s="3">
        <v>329</v>
      </c>
      <c r="B339" s="1">
        <f t="shared" si="92"/>
        <v>-22020.313767695334</v>
      </c>
      <c r="C339" s="1">
        <f t="shared" si="80"/>
        <v>-22.754324226618511</v>
      </c>
      <c r="D339" s="1">
        <f t="shared" si="83"/>
        <v>808159.10684950429</v>
      </c>
      <c r="E339" s="1">
        <f t="shared" si="84"/>
        <v>987277.58286088717</v>
      </c>
      <c r="G339" s="3">
        <v>329</v>
      </c>
      <c r="H339" s="1">
        <f t="shared" si="93"/>
        <v>-18686.111111110135</v>
      </c>
      <c r="I339" s="1">
        <f t="shared" si="85"/>
        <v>-19.308981481480473</v>
      </c>
      <c r="J339" s="1">
        <f t="shared" si="86"/>
        <v>808159.10684950429</v>
      </c>
      <c r="K339" s="1">
        <f t="shared" si="87"/>
        <v>954650.50739221065</v>
      </c>
      <c r="M339" s="3">
        <v>329</v>
      </c>
      <c r="N339" s="1">
        <f t="shared" si="94"/>
        <v>-161291.5182193424</v>
      </c>
      <c r="O339" s="1">
        <f t="shared" si="81"/>
        <v>-192.50123549332048</v>
      </c>
      <c r="P339" s="1">
        <f t="shared" si="88"/>
        <v>808159.10684950429</v>
      </c>
      <c r="Q339" s="1">
        <f t="shared" si="89"/>
        <v>1313926.598963334</v>
      </c>
      <c r="S339" s="3">
        <v>329</v>
      </c>
      <c r="T339" s="1">
        <f t="shared" si="95"/>
        <v>-160338.88888888995</v>
      </c>
      <c r="U339" s="1">
        <f t="shared" si="82"/>
        <v>-191.51685185185295</v>
      </c>
      <c r="V339" s="1">
        <f t="shared" si="90"/>
        <v>808159.10684950429</v>
      </c>
      <c r="W339" s="1">
        <f t="shared" si="91"/>
        <v>1304604.5774008445</v>
      </c>
    </row>
    <row r="340" spans="1:23" x14ac:dyDescent="0.25">
      <c r="A340" s="3">
        <v>330</v>
      </c>
      <c r="B340" s="1">
        <f t="shared" si="92"/>
        <v>-21320.930576563551</v>
      </c>
      <c r="C340" s="1">
        <f t="shared" si="80"/>
        <v>-22.031628262449001</v>
      </c>
      <c r="D340" s="1">
        <f t="shared" si="83"/>
        <v>810516.23757781531</v>
      </c>
      <c r="E340" s="1">
        <f t="shared" si="84"/>
        <v>993814.56457888393</v>
      </c>
      <c r="G340" s="3">
        <v>330</v>
      </c>
      <c r="H340" s="1">
        <f t="shared" si="93"/>
        <v>-18083.333333332357</v>
      </c>
      <c r="I340" s="1">
        <f t="shared" si="85"/>
        <v>-18.686111111110101</v>
      </c>
      <c r="J340" s="1">
        <f t="shared" si="86"/>
        <v>810516.23757781531</v>
      </c>
      <c r="K340" s="1">
        <f t="shared" si="87"/>
        <v>961097.83812977641</v>
      </c>
      <c r="M340" s="3">
        <v>330</v>
      </c>
      <c r="N340" s="1">
        <f t="shared" si="94"/>
        <v>-161091.6944504476</v>
      </c>
      <c r="O340" s="1">
        <f t="shared" si="81"/>
        <v>-192.29475093212918</v>
      </c>
      <c r="P340" s="1">
        <f t="shared" si="88"/>
        <v>810516.23757781531</v>
      </c>
      <c r="Q340" s="1">
        <f t="shared" si="89"/>
        <v>1322698.845786232</v>
      </c>
      <c r="S340" s="3">
        <v>330</v>
      </c>
      <c r="T340" s="1">
        <f t="shared" si="95"/>
        <v>-160166.66666666773</v>
      </c>
      <c r="U340" s="1">
        <f t="shared" si="82"/>
        <v>-191.33888888888998</v>
      </c>
      <c r="V340" s="1">
        <f t="shared" si="90"/>
        <v>810516.23757781531</v>
      </c>
      <c r="W340" s="1">
        <f t="shared" si="91"/>
        <v>1313351.2096579049</v>
      </c>
    </row>
    <row r="341" spans="1:23" x14ac:dyDescent="0.25">
      <c r="A341" s="3">
        <v>331</v>
      </c>
      <c r="B341" s="1">
        <f t="shared" si="92"/>
        <v>-20620.824689467598</v>
      </c>
      <c r="C341" s="1">
        <f t="shared" si="80"/>
        <v>-21.30818551244985</v>
      </c>
      <c r="D341" s="1">
        <f t="shared" si="83"/>
        <v>812880.24327075062</v>
      </c>
      <c r="E341" s="1">
        <f t="shared" si="84"/>
        <v>1000389.6786902357</v>
      </c>
      <c r="G341" s="3">
        <v>331</v>
      </c>
      <c r="H341" s="1">
        <f t="shared" si="93"/>
        <v>-17480.55555555458</v>
      </c>
      <c r="I341" s="1">
        <f t="shared" si="85"/>
        <v>-18.063240740739733</v>
      </c>
      <c r="J341" s="1">
        <f t="shared" si="86"/>
        <v>812880.24327075062</v>
      </c>
      <c r="K341" s="1">
        <f t="shared" si="87"/>
        <v>967583.40116701496</v>
      </c>
      <c r="M341" s="3">
        <v>331</v>
      </c>
      <c r="N341" s="1">
        <f t="shared" si="94"/>
        <v>-160891.66419699162</v>
      </c>
      <c r="O341" s="1">
        <f t="shared" si="81"/>
        <v>-192.088053003558</v>
      </c>
      <c r="P341" s="1">
        <f t="shared" si="88"/>
        <v>812880.24327075062</v>
      </c>
      <c r="Q341" s="1">
        <f t="shared" si="89"/>
        <v>1331522.2640489303</v>
      </c>
      <c r="S341" s="3">
        <v>331</v>
      </c>
      <c r="T341" s="1">
        <f t="shared" si="95"/>
        <v>-159994.44444444551</v>
      </c>
      <c r="U341" s="1">
        <f t="shared" si="82"/>
        <v>-191.16092592592702</v>
      </c>
      <c r="V341" s="1">
        <f t="shared" si="90"/>
        <v>812880.24327075062</v>
      </c>
      <c r="W341" s="1">
        <f t="shared" si="91"/>
        <v>1322149.0418994278</v>
      </c>
    </row>
    <row r="342" spans="1:23" x14ac:dyDescent="0.25">
      <c r="A342" s="3">
        <v>332</v>
      </c>
      <c r="B342" s="1">
        <f t="shared" si="92"/>
        <v>-19919.995359621647</v>
      </c>
      <c r="C342" s="1">
        <f t="shared" si="80"/>
        <v>-20.583995204942369</v>
      </c>
      <c r="D342" s="1">
        <f t="shared" si="83"/>
        <v>815251.14398029028</v>
      </c>
      <c r="E342" s="1">
        <f t="shared" si="84"/>
        <v>1007003.1476339037</v>
      </c>
      <c r="G342" s="3">
        <v>332</v>
      </c>
      <c r="H342" s="1">
        <f t="shared" si="93"/>
        <v>-16877.777777776802</v>
      </c>
      <c r="I342" s="1">
        <f t="shared" si="85"/>
        <v>-17.440370370369362</v>
      </c>
      <c r="J342" s="1">
        <f t="shared" si="86"/>
        <v>815251.14398029028</v>
      </c>
      <c r="K342" s="1">
        <f t="shared" si="87"/>
        <v>974107.41952567443</v>
      </c>
      <c r="M342" s="3">
        <v>332</v>
      </c>
      <c r="N342" s="1">
        <f t="shared" si="94"/>
        <v>-160691.42724560708</v>
      </c>
      <c r="O342" s="1">
        <f t="shared" si="81"/>
        <v>-191.88114148712731</v>
      </c>
      <c r="P342" s="1">
        <f t="shared" si="88"/>
        <v>815251.14398029028</v>
      </c>
      <c r="Q342" s="1">
        <f t="shared" si="89"/>
        <v>1340397.1522514943</v>
      </c>
      <c r="S342" s="3">
        <v>332</v>
      </c>
      <c r="T342" s="1">
        <f t="shared" si="95"/>
        <v>-159822.2222222233</v>
      </c>
      <c r="U342" s="1">
        <f t="shared" si="82"/>
        <v>-190.98296296296408</v>
      </c>
      <c r="V342" s="1">
        <f t="shared" si="90"/>
        <v>815251.14398029028</v>
      </c>
      <c r="W342" s="1">
        <f t="shared" si="91"/>
        <v>1330998.3727919892</v>
      </c>
    </row>
    <row r="343" spans="1:23" x14ac:dyDescent="0.25">
      <c r="A343" s="3">
        <v>333</v>
      </c>
      <c r="B343" s="1">
        <f t="shared" si="92"/>
        <v>-19218.441839468189</v>
      </c>
      <c r="C343" s="1">
        <f t="shared" si="80"/>
        <v>-19.859056567450462</v>
      </c>
      <c r="D343" s="1">
        <f t="shared" si="83"/>
        <v>817628.9598168995</v>
      </c>
      <c r="E343" s="1">
        <f t="shared" si="84"/>
        <v>1013655.1951464097</v>
      </c>
      <c r="G343" s="3">
        <v>333</v>
      </c>
      <c r="H343" s="1">
        <f t="shared" si="93"/>
        <v>-16274.999999999025</v>
      </c>
      <c r="I343" s="1">
        <f t="shared" si="85"/>
        <v>-16.81749999999899</v>
      </c>
      <c r="J343" s="1">
        <f t="shared" si="86"/>
        <v>817628.9598168995</v>
      </c>
      <c r="K343" s="1">
        <f t="shared" si="87"/>
        <v>980670.11752846313</v>
      </c>
      <c r="M343" s="3">
        <v>333</v>
      </c>
      <c r="N343" s="1">
        <f t="shared" si="94"/>
        <v>-160490.98338270609</v>
      </c>
      <c r="O343" s="1">
        <f t="shared" si="81"/>
        <v>-191.67401616212962</v>
      </c>
      <c r="P343" s="1">
        <f t="shared" si="88"/>
        <v>817628.9598168995</v>
      </c>
      <c r="Q343" s="1">
        <f t="shared" si="89"/>
        <v>1349323.8106352401</v>
      </c>
      <c r="S343" s="3">
        <v>333</v>
      </c>
      <c r="T343" s="1">
        <f t="shared" si="95"/>
        <v>-159650.00000000108</v>
      </c>
      <c r="U343" s="1">
        <f t="shared" si="82"/>
        <v>-190.80500000000112</v>
      </c>
      <c r="V343" s="1">
        <f t="shared" si="90"/>
        <v>817628.9598168995</v>
      </c>
      <c r="W343" s="1">
        <f t="shared" si="91"/>
        <v>1339899.5027443871</v>
      </c>
    </row>
    <row r="344" spans="1:23" x14ac:dyDescent="0.25">
      <c r="A344" s="3">
        <v>334</v>
      </c>
      <c r="B344" s="1">
        <f t="shared" si="92"/>
        <v>-18516.163380677237</v>
      </c>
      <c r="C344" s="1">
        <f t="shared" si="80"/>
        <v>-19.133368826699812</v>
      </c>
      <c r="D344" s="1">
        <f t="shared" si="83"/>
        <v>820013.71094969881</v>
      </c>
      <c r="E344" s="1">
        <f t="shared" si="84"/>
        <v>1020346.0462694054</v>
      </c>
      <c r="G344" s="3">
        <v>334</v>
      </c>
      <c r="H344" s="1">
        <f t="shared" si="93"/>
        <v>-15672.222222221248</v>
      </c>
      <c r="I344" s="1">
        <f t="shared" si="85"/>
        <v>-16.194629629628622</v>
      </c>
      <c r="J344" s="1">
        <f t="shared" si="86"/>
        <v>820013.71094969881</v>
      </c>
      <c r="K344" s="1">
        <f t="shared" si="87"/>
        <v>987271.72080663848</v>
      </c>
      <c r="M344" s="3">
        <v>334</v>
      </c>
      <c r="N344" s="1">
        <f t="shared" si="94"/>
        <v>-160290.33239448012</v>
      </c>
      <c r="O344" s="1">
        <f t="shared" si="81"/>
        <v>-191.46667680762945</v>
      </c>
      <c r="P344" s="1">
        <f t="shared" si="88"/>
        <v>820013.71094969881</v>
      </c>
      <c r="Q344" s="1">
        <f t="shared" si="89"/>
        <v>1358302.5411928908</v>
      </c>
      <c r="S344" s="3">
        <v>334</v>
      </c>
      <c r="T344" s="1">
        <f t="shared" si="95"/>
        <v>-159477.77777777886</v>
      </c>
      <c r="U344" s="1">
        <f t="shared" si="82"/>
        <v>-190.62703703703815</v>
      </c>
      <c r="V344" s="1">
        <f t="shared" si="90"/>
        <v>820013.71094969881</v>
      </c>
      <c r="W344" s="1">
        <f t="shared" si="91"/>
        <v>1348852.7339178035</v>
      </c>
    </row>
    <row r="345" spans="1:23" x14ac:dyDescent="0.25">
      <c r="A345" s="3">
        <v>335</v>
      </c>
      <c r="B345" s="1">
        <f t="shared" si="92"/>
        <v>-17813.159234145536</v>
      </c>
      <c r="C345" s="1">
        <f t="shared" si="80"/>
        <v>-18.406931208617053</v>
      </c>
      <c r="D345" s="1">
        <f t="shared" si="83"/>
        <v>822405.41760663548</v>
      </c>
      <c r="E345" s="1">
        <f t="shared" si="84"/>
        <v>1027075.9273572853</v>
      </c>
      <c r="G345" s="3">
        <v>335</v>
      </c>
      <c r="H345" s="1">
        <f t="shared" si="93"/>
        <v>-15069.44444444347</v>
      </c>
      <c r="I345" s="1">
        <f t="shared" si="85"/>
        <v>-15.571759259258252</v>
      </c>
      <c r="J345" s="1">
        <f t="shared" si="86"/>
        <v>822405.41760663548</v>
      </c>
      <c r="K345" s="1">
        <f t="shared" si="87"/>
        <v>993912.4563076403</v>
      </c>
      <c r="M345" s="3">
        <v>335</v>
      </c>
      <c r="N345" s="1">
        <f t="shared" si="94"/>
        <v>-160089.47406689965</v>
      </c>
      <c r="O345" s="1">
        <f t="shared" si="81"/>
        <v>-191.25912320246297</v>
      </c>
      <c r="P345" s="1">
        <f t="shared" si="88"/>
        <v>822405.41760663548</v>
      </c>
      <c r="Q345" s="1">
        <f t="shared" si="89"/>
        <v>1367333.6476787946</v>
      </c>
      <c r="S345" s="3">
        <v>335</v>
      </c>
      <c r="T345" s="1">
        <f t="shared" si="95"/>
        <v>-159305.55555555664</v>
      </c>
      <c r="U345" s="1">
        <f t="shared" si="82"/>
        <v>-190.44907407407518</v>
      </c>
      <c r="V345" s="1">
        <f t="shared" si="90"/>
        <v>822405.41760663548</v>
      </c>
      <c r="W345" s="1">
        <f t="shared" si="91"/>
        <v>1357858.3702360278</v>
      </c>
    </row>
    <row r="346" spans="1:23" x14ac:dyDescent="0.25">
      <c r="A346" s="3">
        <v>336</v>
      </c>
      <c r="B346" s="1">
        <f t="shared" si="92"/>
        <v>-17109.428649995752</v>
      </c>
      <c r="C346" s="1">
        <f t="shared" si="80"/>
        <v>-17.679742938328943</v>
      </c>
      <c r="D346" s="1">
        <f t="shared" si="83"/>
        <v>824804.10007465479</v>
      </c>
      <c r="E346" s="1">
        <f t="shared" si="84"/>
        <v>1033845.0660848444</v>
      </c>
      <c r="G346" s="3">
        <v>336</v>
      </c>
      <c r="H346" s="1">
        <f t="shared" si="93"/>
        <v>-14466.666666665693</v>
      </c>
      <c r="I346" s="1">
        <f t="shared" si="85"/>
        <v>-14.948888888887881</v>
      </c>
      <c r="J346" s="1">
        <f t="shared" si="86"/>
        <v>824804.10007465479</v>
      </c>
      <c r="K346" s="1">
        <f t="shared" si="87"/>
        <v>1000592.5523027682</v>
      </c>
      <c r="M346" s="3">
        <v>336</v>
      </c>
      <c r="N346" s="1">
        <f t="shared" si="94"/>
        <v>-159888.40818571401</v>
      </c>
      <c r="O346" s="1">
        <f t="shared" si="81"/>
        <v>-191.05135512523782</v>
      </c>
      <c r="P346" s="1">
        <f t="shared" si="88"/>
        <v>824804.10007465479</v>
      </c>
      <c r="Q346" s="1">
        <f t="shared" si="89"/>
        <v>1376417.4356191994</v>
      </c>
      <c r="S346" s="3">
        <v>336</v>
      </c>
      <c r="T346" s="1">
        <f t="shared" si="95"/>
        <v>-159133.33333333442</v>
      </c>
      <c r="U346" s="1">
        <f t="shared" si="82"/>
        <v>-190.27111111111225</v>
      </c>
      <c r="V346" s="1">
        <f t="shared" si="90"/>
        <v>824804.10007465479</v>
      </c>
      <c r="W346" s="1">
        <f t="shared" si="91"/>
        <v>1366916.7173957378</v>
      </c>
    </row>
    <row r="347" spans="1:23" x14ac:dyDescent="0.25">
      <c r="A347" s="3">
        <v>337</v>
      </c>
      <c r="B347" s="1">
        <f t="shared" si="92"/>
        <v>-16404.970877575681</v>
      </c>
      <c r="C347" s="1">
        <f t="shared" si="80"/>
        <v>-16.951803240161535</v>
      </c>
      <c r="D347" s="1">
        <f t="shared" si="83"/>
        <v>827209.77869987255</v>
      </c>
      <c r="E347" s="1">
        <f t="shared" si="84"/>
        <v>1040653.691454981</v>
      </c>
      <c r="G347" s="3">
        <v>337</v>
      </c>
      <c r="H347" s="1">
        <f t="shared" si="93"/>
        <v>-13863.888888887916</v>
      </c>
      <c r="I347" s="1">
        <f t="shared" si="85"/>
        <v>-14.326018518517513</v>
      </c>
      <c r="J347" s="1">
        <f t="shared" si="86"/>
        <v>827209.77869987255</v>
      </c>
      <c r="K347" s="1">
        <f t="shared" si="87"/>
        <v>1007312.2383949048</v>
      </c>
      <c r="M347" s="3">
        <v>337</v>
      </c>
      <c r="N347" s="1">
        <f t="shared" si="94"/>
        <v>-159687.13453645114</v>
      </c>
      <c r="O347" s="1">
        <f t="shared" si="81"/>
        <v>-190.84337235433284</v>
      </c>
      <c r="P347" s="1">
        <f t="shared" si="88"/>
        <v>827209.77869987255</v>
      </c>
      <c r="Q347" s="1">
        <f t="shared" si="89"/>
        <v>1385554.2123225899</v>
      </c>
      <c r="S347" s="3">
        <v>337</v>
      </c>
      <c r="T347" s="1">
        <f t="shared" si="95"/>
        <v>-158961.1111111122</v>
      </c>
      <c r="U347" s="1">
        <f t="shared" si="82"/>
        <v>-190.09314814814928</v>
      </c>
      <c r="V347" s="1">
        <f t="shared" si="90"/>
        <v>827209.77869987255</v>
      </c>
      <c r="W347" s="1">
        <f t="shared" si="91"/>
        <v>1376028.0828768425</v>
      </c>
    </row>
    <row r="348" spans="1:23" x14ac:dyDescent="0.25">
      <c r="A348" s="3">
        <v>338</v>
      </c>
      <c r="B348" s="1">
        <f t="shared" si="92"/>
        <v>-15699.785165457441</v>
      </c>
      <c r="C348" s="1">
        <f t="shared" si="80"/>
        <v>-16.223111337639356</v>
      </c>
      <c r="D348" s="1">
        <f t="shared" si="83"/>
        <v>829622.47388774715</v>
      </c>
      <c r="E348" s="1">
        <f t="shared" si="84"/>
        <v>1047502.0338064433</v>
      </c>
      <c r="G348" s="3">
        <v>338</v>
      </c>
      <c r="H348" s="1">
        <f t="shared" si="93"/>
        <v>-13261.111111110138</v>
      </c>
      <c r="I348" s="1">
        <f t="shared" si="85"/>
        <v>-13.703148148147143</v>
      </c>
      <c r="J348" s="1">
        <f t="shared" si="86"/>
        <v>829622.47388774715</v>
      </c>
      <c r="K348" s="1">
        <f t="shared" si="87"/>
        <v>1014071.7455262825</v>
      </c>
      <c r="M348" s="3">
        <v>338</v>
      </c>
      <c r="N348" s="1">
        <f t="shared" si="94"/>
        <v>-159485.65290441737</v>
      </c>
      <c r="O348" s="1">
        <f t="shared" si="81"/>
        <v>-190.63517466789796</v>
      </c>
      <c r="P348" s="1">
        <f t="shared" si="88"/>
        <v>829622.47388774715</v>
      </c>
      <c r="Q348" s="1">
        <f t="shared" si="89"/>
        <v>1394744.2868900837</v>
      </c>
      <c r="S348" s="3">
        <v>338</v>
      </c>
      <c r="T348" s="1">
        <f t="shared" si="95"/>
        <v>-158788.88888888998</v>
      </c>
      <c r="U348" s="1">
        <f t="shared" si="82"/>
        <v>-189.91518518518632</v>
      </c>
      <c r="V348" s="1">
        <f t="shared" si="90"/>
        <v>829622.47388774715</v>
      </c>
      <c r="W348" s="1">
        <f t="shared" si="91"/>
        <v>1385192.7759528833</v>
      </c>
    </row>
    <row r="349" spans="1:23" x14ac:dyDescent="0.25">
      <c r="A349" s="3">
        <v>339</v>
      </c>
      <c r="B349" s="1">
        <f t="shared" si="92"/>
        <v>-14993.870761436679</v>
      </c>
      <c r="C349" s="1">
        <f t="shared" si="80"/>
        <v>-15.493666453484567</v>
      </c>
      <c r="D349" s="1">
        <f t="shared" si="83"/>
        <v>832042.20610325306</v>
      </c>
      <c r="E349" s="1">
        <f t="shared" si="84"/>
        <v>1054390.3248216226</v>
      </c>
      <c r="G349" s="3">
        <v>339</v>
      </c>
      <c r="H349" s="1">
        <f t="shared" si="93"/>
        <v>-12658.333333332361</v>
      </c>
      <c r="I349" s="1">
        <f t="shared" si="85"/>
        <v>-13.080277777776772</v>
      </c>
      <c r="J349" s="1">
        <f t="shared" si="86"/>
        <v>832042.20610325306</v>
      </c>
      <c r="K349" s="1">
        <f t="shared" si="87"/>
        <v>1020871.305986297</v>
      </c>
      <c r="M349" s="3">
        <v>339</v>
      </c>
      <c r="N349" s="1">
        <f t="shared" si="94"/>
        <v>-159283.96307469715</v>
      </c>
      <c r="O349" s="1">
        <f t="shared" si="81"/>
        <v>-190.42676184385371</v>
      </c>
      <c r="P349" s="1">
        <f t="shared" si="88"/>
        <v>832042.20610325306</v>
      </c>
      <c r="Q349" s="1">
        <f t="shared" si="89"/>
        <v>1403987.9702258878</v>
      </c>
      <c r="S349" s="3">
        <v>339</v>
      </c>
      <c r="T349" s="1">
        <f t="shared" si="95"/>
        <v>-158616.66666666776</v>
      </c>
      <c r="U349" s="1">
        <f t="shared" si="82"/>
        <v>-189.73722222222335</v>
      </c>
      <c r="V349" s="1">
        <f t="shared" si="90"/>
        <v>832042.20610325306</v>
      </c>
      <c r="W349" s="1">
        <f t="shared" si="91"/>
        <v>1394411.1077014974</v>
      </c>
    </row>
    <row r="350" spans="1:23" x14ac:dyDescent="0.25">
      <c r="A350" s="3">
        <v>340</v>
      </c>
      <c r="B350" s="1">
        <f t="shared" si="92"/>
        <v>-14287.226912531763</v>
      </c>
      <c r="C350" s="1">
        <f t="shared" si="80"/>
        <v>-14.763467809616154</v>
      </c>
      <c r="D350" s="1">
        <f t="shared" si="83"/>
        <v>834468.99587105424</v>
      </c>
      <c r="E350" s="1">
        <f t="shared" si="84"/>
        <v>1061318.7975343904</v>
      </c>
      <c r="G350" s="3">
        <v>340</v>
      </c>
      <c r="H350" s="1">
        <f t="shared" si="93"/>
        <v>-12055.555555554583</v>
      </c>
      <c r="I350" s="1">
        <f t="shared" si="85"/>
        <v>-12.457407407406402</v>
      </c>
      <c r="J350" s="1">
        <f t="shared" si="86"/>
        <v>834468.99587105424</v>
      </c>
      <c r="K350" s="1">
        <f t="shared" si="87"/>
        <v>1027711.1534193652</v>
      </c>
      <c r="M350" s="3">
        <v>340</v>
      </c>
      <c r="N350" s="1">
        <f t="shared" si="94"/>
        <v>-159082.06483215289</v>
      </c>
      <c r="O350" s="1">
        <f t="shared" si="81"/>
        <v>-190.21813365989132</v>
      </c>
      <c r="P350" s="1">
        <f t="shared" si="88"/>
        <v>834468.99587105424</v>
      </c>
      <c r="Q350" s="1">
        <f t="shared" si="89"/>
        <v>1413285.5750478175</v>
      </c>
      <c r="S350" s="3">
        <v>340</v>
      </c>
      <c r="T350" s="1">
        <f t="shared" si="95"/>
        <v>-158444.44444444554</v>
      </c>
      <c r="U350" s="1">
        <f t="shared" si="82"/>
        <v>-189.55925925926039</v>
      </c>
      <c r="V350" s="1">
        <f t="shared" si="90"/>
        <v>834468.99587105424</v>
      </c>
      <c r="W350" s="1">
        <f t="shared" si="91"/>
        <v>1403683.3910149413</v>
      </c>
    </row>
    <row r="351" spans="1:23" x14ac:dyDescent="0.25">
      <c r="A351" s="3">
        <v>341</v>
      </c>
      <c r="B351" s="1">
        <f t="shared" si="92"/>
        <v>-13579.852864982979</v>
      </c>
      <c r="C351" s="1">
        <f t="shared" si="80"/>
        <v>-14.032514627149077</v>
      </c>
      <c r="D351" s="1">
        <f t="shared" si="83"/>
        <v>836902.86377567821</v>
      </c>
      <c r="E351" s="1">
        <f t="shared" si="84"/>
        <v>1068287.6863379825</v>
      </c>
      <c r="G351" s="3">
        <v>341</v>
      </c>
      <c r="H351" s="1">
        <f t="shared" si="93"/>
        <v>-11452.777777776806</v>
      </c>
      <c r="I351" s="1">
        <f t="shared" si="85"/>
        <v>-11.834537037036034</v>
      </c>
      <c r="J351" s="1">
        <f t="shared" si="86"/>
        <v>836902.86377567821</v>
      </c>
      <c r="K351" s="1">
        <f t="shared" si="87"/>
        <v>1034591.52283283</v>
      </c>
      <c r="M351" s="3">
        <v>341</v>
      </c>
      <c r="N351" s="1">
        <f t="shared" si="94"/>
        <v>-158879.95796142466</v>
      </c>
      <c r="O351" s="1">
        <f t="shared" si="81"/>
        <v>-190.00928989347216</v>
      </c>
      <c r="P351" s="1">
        <f t="shared" si="88"/>
        <v>836902.86377567821</v>
      </c>
      <c r="Q351" s="1">
        <f t="shared" si="89"/>
        <v>1422637.4158978751</v>
      </c>
      <c r="S351" s="3">
        <v>341</v>
      </c>
      <c r="T351" s="1">
        <f t="shared" si="95"/>
        <v>-158272.22222222332</v>
      </c>
      <c r="U351" s="1">
        <f t="shared" si="82"/>
        <v>-189.38129629629745</v>
      </c>
      <c r="V351" s="1">
        <f t="shared" si="90"/>
        <v>836902.86377567821</v>
      </c>
      <c r="W351" s="1">
        <f t="shared" si="91"/>
        <v>1413009.9406106765</v>
      </c>
    </row>
    <row r="352" spans="1:23" x14ac:dyDescent="0.25">
      <c r="A352" s="3">
        <v>342</v>
      </c>
      <c r="B352" s="1">
        <f t="shared" si="92"/>
        <v>-12871.747864251727</v>
      </c>
      <c r="C352" s="1">
        <f t="shared" si="80"/>
        <v>-13.300806126393452</v>
      </c>
      <c r="D352" s="1">
        <f t="shared" si="83"/>
        <v>839343.83046169067</v>
      </c>
      <c r="E352" s="1">
        <f t="shared" si="84"/>
        <v>1075297.2269929291</v>
      </c>
      <c r="G352" s="3">
        <v>342</v>
      </c>
      <c r="H352" s="1">
        <f t="shared" si="93"/>
        <v>-10849.999999999029</v>
      </c>
      <c r="I352" s="1">
        <f t="shared" si="85"/>
        <v>-11.211666666665662</v>
      </c>
      <c r="J352" s="1">
        <f t="shared" si="86"/>
        <v>839343.83046169067</v>
      </c>
      <c r="K352" s="1">
        <f t="shared" si="87"/>
        <v>1041512.6506049105</v>
      </c>
      <c r="M352" s="3">
        <v>342</v>
      </c>
      <c r="N352" s="1">
        <f t="shared" si="94"/>
        <v>-158677.64224693002</v>
      </c>
      <c r="O352" s="1">
        <f t="shared" si="81"/>
        <v>-189.80023032182768</v>
      </c>
      <c r="P352" s="1">
        <f t="shared" si="88"/>
        <v>839343.83046169067</v>
      </c>
      <c r="Q352" s="1">
        <f t="shared" si="89"/>
        <v>1432043.8091528914</v>
      </c>
      <c r="S352" s="3">
        <v>342</v>
      </c>
      <c r="T352" s="1">
        <f t="shared" si="95"/>
        <v>-158100.00000000111</v>
      </c>
      <c r="U352" s="1">
        <f t="shared" si="82"/>
        <v>-189.20333333333448</v>
      </c>
      <c r="V352" s="1">
        <f t="shared" si="90"/>
        <v>839343.83046169067</v>
      </c>
      <c r="W352" s="1">
        <f t="shared" si="91"/>
        <v>1422391.0730420165</v>
      </c>
    </row>
    <row r="353" spans="1:23" x14ac:dyDescent="0.25">
      <c r="A353" s="3">
        <v>343</v>
      </c>
      <c r="B353" s="1">
        <f t="shared" si="92"/>
        <v>-12162.911155019719</v>
      </c>
      <c r="C353" s="1">
        <f t="shared" si="80"/>
        <v>-12.568341526853709</v>
      </c>
      <c r="D353" s="1">
        <f t="shared" si="83"/>
        <v>841791.91663387057</v>
      </c>
      <c r="E353" s="1">
        <f t="shared" si="84"/>
        <v>1082347.6566350295</v>
      </c>
      <c r="G353" s="3">
        <v>343</v>
      </c>
      <c r="H353" s="1">
        <f t="shared" si="93"/>
        <v>-10247.222222221251</v>
      </c>
      <c r="I353" s="1">
        <f t="shared" si="85"/>
        <v>-10.588796296295293</v>
      </c>
      <c r="J353" s="1">
        <f t="shared" si="86"/>
        <v>841791.91663387057</v>
      </c>
      <c r="K353" s="1">
        <f t="shared" si="87"/>
        <v>1048474.7744926983</v>
      </c>
      <c r="M353" s="3">
        <v>343</v>
      </c>
      <c r="N353" s="1">
        <f t="shared" si="94"/>
        <v>-158475.11747286373</v>
      </c>
      <c r="O353" s="1">
        <f t="shared" si="81"/>
        <v>-189.59095472195918</v>
      </c>
      <c r="P353" s="1">
        <f t="shared" si="88"/>
        <v>841791.91663387057</v>
      </c>
      <c r="Q353" s="1">
        <f t="shared" si="89"/>
        <v>1441505.0730352285</v>
      </c>
      <c r="S353" s="3">
        <v>343</v>
      </c>
      <c r="T353" s="1">
        <f t="shared" si="95"/>
        <v>-157927.77777777889</v>
      </c>
      <c r="U353" s="1">
        <f t="shared" si="82"/>
        <v>-189.02537037037152</v>
      </c>
      <c r="V353" s="1">
        <f t="shared" si="90"/>
        <v>841791.91663387057</v>
      </c>
      <c r="W353" s="1">
        <f t="shared" si="91"/>
        <v>1431827.1067088356</v>
      </c>
    </row>
    <row r="354" spans="1:23" x14ac:dyDescent="0.25">
      <c r="A354" s="3">
        <v>344</v>
      </c>
      <c r="B354" s="1">
        <f t="shared" si="92"/>
        <v>-11453.341981188172</v>
      </c>
      <c r="C354" s="1">
        <f t="shared" si="80"/>
        <v>-11.835120047227777</v>
      </c>
      <c r="D354" s="1">
        <f t="shared" si="83"/>
        <v>844247.14305738604</v>
      </c>
      <c r="E354" s="1">
        <f t="shared" si="84"/>
        <v>1089439.2137833755</v>
      </c>
      <c r="G354" s="3">
        <v>344</v>
      </c>
      <c r="H354" s="1">
        <f t="shared" si="93"/>
        <v>-9644.4444444434739</v>
      </c>
      <c r="I354" s="1">
        <f t="shared" si="85"/>
        <v>-9.9659259259249229</v>
      </c>
      <c r="J354" s="1">
        <f t="shared" si="86"/>
        <v>844247.14305738604</v>
      </c>
      <c r="K354" s="1">
        <f t="shared" si="87"/>
        <v>1055478.133640202</v>
      </c>
      <c r="M354" s="3">
        <v>344</v>
      </c>
      <c r="N354" s="1">
        <f t="shared" si="94"/>
        <v>-158272.38342319758</v>
      </c>
      <c r="O354" s="1">
        <f t="shared" si="81"/>
        <v>-189.38146287063751</v>
      </c>
      <c r="P354" s="1">
        <f t="shared" si="88"/>
        <v>844247.14305738604</v>
      </c>
      <c r="Q354" s="1">
        <f t="shared" si="89"/>
        <v>1451021.5276235458</v>
      </c>
      <c r="S354" s="3">
        <v>344</v>
      </c>
      <c r="T354" s="1">
        <f t="shared" si="95"/>
        <v>-157755.55555555667</v>
      </c>
      <c r="U354" s="1">
        <f t="shared" si="82"/>
        <v>-188.84740740740855</v>
      </c>
      <c r="V354" s="1">
        <f t="shared" si="90"/>
        <v>844247.14305738604</v>
      </c>
      <c r="W354" s="1">
        <f t="shared" si="91"/>
        <v>1441318.361868341</v>
      </c>
    </row>
    <row r="355" spans="1:23" x14ac:dyDescent="0.25">
      <c r="A355" s="3">
        <v>345</v>
      </c>
      <c r="B355" s="1">
        <f t="shared" si="92"/>
        <v>-10743.039585876999</v>
      </c>
      <c r="C355" s="1">
        <f t="shared" si="80"/>
        <v>-11.101140905406233</v>
      </c>
      <c r="D355" s="1">
        <f t="shared" si="83"/>
        <v>846709.53055797005</v>
      </c>
      <c r="E355" s="1">
        <f t="shared" si="84"/>
        <v>1096572.1383484202</v>
      </c>
      <c r="G355" s="3">
        <v>345</v>
      </c>
      <c r="H355" s="1">
        <f t="shared" si="93"/>
        <v>-9041.6666666656965</v>
      </c>
      <c r="I355" s="1">
        <f t="shared" si="85"/>
        <v>-9.3430555555545531</v>
      </c>
      <c r="J355" s="1">
        <f t="shared" si="86"/>
        <v>846709.53055797005</v>
      </c>
      <c r="K355" s="1">
        <f t="shared" si="87"/>
        <v>1062522.9685864365</v>
      </c>
      <c r="M355" s="3">
        <v>345</v>
      </c>
      <c r="N355" s="1">
        <f t="shared" si="94"/>
        <v>-158069.4398816801</v>
      </c>
      <c r="O355" s="1">
        <f t="shared" si="81"/>
        <v>-189.17175454440277</v>
      </c>
      <c r="P355" s="1">
        <f t="shared" si="88"/>
        <v>846709.53055797005</v>
      </c>
      <c r="Q355" s="1">
        <f t="shared" si="89"/>
        <v>1460593.4948636284</v>
      </c>
      <c r="S355" s="3">
        <v>345</v>
      </c>
      <c r="T355" s="1">
        <f t="shared" si="95"/>
        <v>-157583.33333333445</v>
      </c>
      <c r="U355" s="1">
        <f t="shared" si="82"/>
        <v>-188.66944444444559</v>
      </c>
      <c r="V355" s="1">
        <f t="shared" si="90"/>
        <v>846709.53055797005</v>
      </c>
      <c r="W355" s="1">
        <f t="shared" si="91"/>
        <v>1450865.1606459063</v>
      </c>
    </row>
    <row r="356" spans="1:23" x14ac:dyDescent="0.25">
      <c r="A356" s="3">
        <v>346</v>
      </c>
      <c r="B356" s="1">
        <f t="shared" si="92"/>
        <v>-10032.003211424004</v>
      </c>
      <c r="C356" s="1">
        <f t="shared" si="80"/>
        <v>-10.366403318471471</v>
      </c>
      <c r="D356" s="1">
        <f t="shared" si="83"/>
        <v>849179.10002209747</v>
      </c>
      <c r="E356" s="1">
        <f t="shared" si="84"/>
        <v>1103746.6716400941</v>
      </c>
      <c r="G356" s="3">
        <v>346</v>
      </c>
      <c r="H356" s="1">
        <f t="shared" si="93"/>
        <v>-8438.8888888879192</v>
      </c>
      <c r="I356" s="1">
        <f t="shared" si="85"/>
        <v>-8.7201851851841834</v>
      </c>
      <c r="J356" s="1">
        <f t="shared" si="86"/>
        <v>849179.10002209747</v>
      </c>
      <c r="K356" s="1">
        <f t="shared" si="87"/>
        <v>1069609.5212735613</v>
      </c>
      <c r="M356" s="3">
        <v>346</v>
      </c>
      <c r="N356" s="1">
        <f t="shared" si="94"/>
        <v>-157866.28663183638</v>
      </c>
      <c r="O356" s="1">
        <f t="shared" si="81"/>
        <v>-188.96182951956425</v>
      </c>
      <c r="P356" s="1">
        <f t="shared" si="88"/>
        <v>849179.10002209747</v>
      </c>
      <c r="Q356" s="1">
        <f t="shared" si="89"/>
        <v>1470221.2985792782</v>
      </c>
      <c r="S356" s="3">
        <v>346</v>
      </c>
      <c r="T356" s="1">
        <f t="shared" si="95"/>
        <v>-157411.11111111223</v>
      </c>
      <c r="U356" s="1">
        <f t="shared" si="82"/>
        <v>-188.49148148148265</v>
      </c>
      <c r="V356" s="1">
        <f t="shared" si="90"/>
        <v>849179.10002209747</v>
      </c>
      <c r="W356" s="1">
        <f t="shared" si="91"/>
        <v>1460467.8270459704</v>
      </c>
    </row>
    <row r="357" spans="1:23" x14ac:dyDescent="0.25">
      <c r="A357" s="3">
        <v>347</v>
      </c>
      <c r="B357" s="1">
        <f t="shared" si="92"/>
        <v>-9320.2320993840749</v>
      </c>
      <c r="C357" s="1">
        <f t="shared" si="80"/>
        <v>-9.6309065026968774</v>
      </c>
      <c r="D357" s="1">
        <f t="shared" si="83"/>
        <v>851655.8723971619</v>
      </c>
      <c r="E357" s="1">
        <f t="shared" si="84"/>
        <v>1110963.0563759697</v>
      </c>
      <c r="G357" s="3">
        <v>347</v>
      </c>
      <c r="H357" s="1">
        <f t="shared" si="93"/>
        <v>-7836.1111111101418</v>
      </c>
      <c r="I357" s="1">
        <f t="shared" si="85"/>
        <v>-8.0973148148138119</v>
      </c>
      <c r="J357" s="1">
        <f t="shared" si="86"/>
        <v>851655.8723971619</v>
      </c>
      <c r="K357" s="1">
        <f t="shared" si="87"/>
        <v>1076738.0350550646</v>
      </c>
      <c r="M357" s="3">
        <v>347</v>
      </c>
      <c r="N357" s="1">
        <f t="shared" si="94"/>
        <v>-157662.92345696784</v>
      </c>
      <c r="O357" s="1">
        <f t="shared" si="81"/>
        <v>-188.7516875722001</v>
      </c>
      <c r="P357" s="1">
        <f t="shared" si="88"/>
        <v>851655.8723971619</v>
      </c>
      <c r="Q357" s="1">
        <f t="shared" si="89"/>
        <v>1479905.2644832693</v>
      </c>
      <c r="S357" s="3">
        <v>347</v>
      </c>
      <c r="T357" s="1">
        <f t="shared" si="95"/>
        <v>-157238.88888889001</v>
      </c>
      <c r="U357" s="1">
        <f t="shared" si="82"/>
        <v>-188.31351851851969</v>
      </c>
      <c r="V357" s="1">
        <f t="shared" si="90"/>
        <v>851655.8723971619</v>
      </c>
      <c r="W357" s="1">
        <f t="shared" si="91"/>
        <v>1470126.6869629978</v>
      </c>
    </row>
    <row r="358" spans="1:23" x14ac:dyDescent="0.25">
      <c r="A358" s="3">
        <v>348</v>
      </c>
      <c r="B358" s="1">
        <f t="shared" si="92"/>
        <v>-8607.7254905283698</v>
      </c>
      <c r="C358" s="1">
        <f t="shared" si="80"/>
        <v>-8.8946496735459828</v>
      </c>
      <c r="D358" s="1">
        <f t="shared" si="83"/>
        <v>854139.8686916536</v>
      </c>
      <c r="E358" s="1">
        <f t="shared" si="84"/>
        <v>1118221.5366894712</v>
      </c>
      <c r="G358" s="3">
        <v>348</v>
      </c>
      <c r="H358" s="1">
        <f t="shared" si="93"/>
        <v>-7233.3333333323644</v>
      </c>
      <c r="I358" s="1">
        <f t="shared" si="85"/>
        <v>-7.474444444443443</v>
      </c>
      <c r="J358" s="1">
        <f t="shared" si="86"/>
        <v>854139.8686916536</v>
      </c>
      <c r="K358" s="1">
        <f t="shared" si="87"/>
        <v>1083908.7547039969</v>
      </c>
      <c r="M358" s="3">
        <v>348</v>
      </c>
      <c r="N358" s="1">
        <f t="shared" si="94"/>
        <v>-157459.35014015192</v>
      </c>
      <c r="O358" s="1">
        <f t="shared" si="81"/>
        <v>-188.54132847815697</v>
      </c>
      <c r="P358" s="1">
        <f t="shared" si="88"/>
        <v>854139.8686916536</v>
      </c>
      <c r="Q358" s="1">
        <f t="shared" si="89"/>
        <v>1489645.7201883669</v>
      </c>
      <c r="S358" s="3">
        <v>348</v>
      </c>
      <c r="T358" s="1">
        <f t="shared" si="95"/>
        <v>-157066.66666666779</v>
      </c>
      <c r="U358" s="1">
        <f t="shared" si="82"/>
        <v>-188.13555555555672</v>
      </c>
      <c r="V358" s="1">
        <f t="shared" si="90"/>
        <v>854139.8686916536</v>
      </c>
      <c r="W358" s="1">
        <f t="shared" si="91"/>
        <v>1479842.0681925041</v>
      </c>
    </row>
    <row r="359" spans="1:23" x14ac:dyDescent="0.25">
      <c r="A359" s="3">
        <v>349</v>
      </c>
      <c r="B359" s="1">
        <f t="shared" si="92"/>
        <v>-7894.4826248435147</v>
      </c>
      <c r="C359" s="1">
        <f t="shared" si="80"/>
        <v>-8.1576320456716314</v>
      </c>
      <c r="D359" s="1">
        <f t="shared" si="83"/>
        <v>856631.10997533763</v>
      </c>
      <c r="E359" s="1">
        <f t="shared" si="84"/>
        <v>1125522.3581381347</v>
      </c>
      <c r="G359" s="3">
        <v>349</v>
      </c>
      <c r="H359" s="1">
        <f t="shared" si="93"/>
        <v>-6630.555555554587</v>
      </c>
      <c r="I359" s="1">
        <f t="shared" si="85"/>
        <v>-6.8515740740730733</v>
      </c>
      <c r="J359" s="1">
        <f t="shared" si="86"/>
        <v>856631.10997533763</v>
      </c>
      <c r="K359" s="1">
        <f t="shared" si="87"/>
        <v>1091121.9264212518</v>
      </c>
      <c r="M359" s="3">
        <v>349</v>
      </c>
      <c r="N359" s="1">
        <f t="shared" si="94"/>
        <v>-157255.56646424197</v>
      </c>
      <c r="O359" s="1">
        <f t="shared" si="81"/>
        <v>-188.33075201305004</v>
      </c>
      <c r="P359" s="1">
        <f t="shared" si="88"/>
        <v>856631.10997533763</v>
      </c>
      <c r="Q359" s="1">
        <f t="shared" si="89"/>
        <v>1499442.9952184111</v>
      </c>
      <c r="S359" s="3">
        <v>349</v>
      </c>
      <c r="T359" s="1">
        <f t="shared" si="95"/>
        <v>-156894.44444444557</v>
      </c>
      <c r="U359" s="1">
        <f t="shared" si="82"/>
        <v>-187.95759259259376</v>
      </c>
      <c r="V359" s="1">
        <f t="shared" si="90"/>
        <v>856631.10997533763</v>
      </c>
      <c r="W359" s="1">
        <f t="shared" si="91"/>
        <v>1489614.3004421457</v>
      </c>
    </row>
    <row r="360" spans="1:23" x14ac:dyDescent="0.25">
      <c r="A360" s="3">
        <v>350</v>
      </c>
      <c r="B360" s="1">
        <f t="shared" si="92"/>
        <v>-7180.502741530785</v>
      </c>
      <c r="C360" s="1">
        <f t="shared" si="80"/>
        <v>-7.4198528329151436</v>
      </c>
      <c r="D360" s="1">
        <f t="shared" si="83"/>
        <v>859129.61737943243</v>
      </c>
      <c r="E360" s="1">
        <f t="shared" si="84"/>
        <v>1132865.7677119155</v>
      </c>
      <c r="G360" s="3">
        <v>350</v>
      </c>
      <c r="H360" s="1">
        <f t="shared" si="93"/>
        <v>-6027.7777777768097</v>
      </c>
      <c r="I360" s="1">
        <f t="shared" si="85"/>
        <v>-6.2287037037027027</v>
      </c>
      <c r="J360" s="1">
        <f t="shared" si="86"/>
        <v>859129.61737943243</v>
      </c>
      <c r="K360" s="1">
        <f t="shared" si="87"/>
        <v>1098377.7978438945</v>
      </c>
      <c r="M360" s="3">
        <v>350</v>
      </c>
      <c r="N360" s="1">
        <f t="shared" si="94"/>
        <v>-157051.57221186691</v>
      </c>
      <c r="O360" s="1">
        <f t="shared" si="81"/>
        <v>-188.11995795226247</v>
      </c>
      <c r="P360" s="1">
        <f t="shared" si="88"/>
        <v>859129.61737943243</v>
      </c>
      <c r="Q360" s="1">
        <f t="shared" si="89"/>
        <v>1509297.4210194638</v>
      </c>
      <c r="S360" s="3">
        <v>350</v>
      </c>
      <c r="T360" s="1">
        <f t="shared" si="95"/>
        <v>-156722.22222222335</v>
      </c>
      <c r="U360" s="1">
        <f t="shared" si="82"/>
        <v>-187.77962962963079</v>
      </c>
      <c r="V360" s="1">
        <f t="shared" si="90"/>
        <v>859129.61737943243</v>
      </c>
      <c r="W360" s="1">
        <f t="shared" si="91"/>
        <v>1499443.715342873</v>
      </c>
    </row>
    <row r="361" spans="1:23" x14ac:dyDescent="0.25">
      <c r="A361" s="3">
        <v>351</v>
      </c>
      <c r="B361" s="1">
        <f t="shared" si="92"/>
        <v>-6465.7850790052989</v>
      </c>
      <c r="C361" s="1">
        <f t="shared" si="80"/>
        <v>-6.6813112483054757</v>
      </c>
      <c r="D361" s="1">
        <f t="shared" si="83"/>
        <v>861635.41209678911</v>
      </c>
      <c r="E361" s="1">
        <f t="shared" si="84"/>
        <v>1140252.0138415433</v>
      </c>
      <c r="G361" s="3">
        <v>351</v>
      </c>
      <c r="H361" s="1">
        <f t="shared" si="93"/>
        <v>-5424.9999999990323</v>
      </c>
      <c r="I361" s="1">
        <f t="shared" si="85"/>
        <v>-5.6058333333323338</v>
      </c>
      <c r="J361" s="1">
        <f t="shared" si="86"/>
        <v>861635.41209678911</v>
      </c>
      <c r="K361" s="1">
        <f t="shared" si="87"/>
        <v>1105676.6180535397</v>
      </c>
      <c r="M361" s="3">
        <v>351</v>
      </c>
      <c r="N361" s="1">
        <f t="shared" si="94"/>
        <v>-156847.36716543106</v>
      </c>
      <c r="O361" s="1">
        <f t="shared" si="81"/>
        <v>-187.90894607094543</v>
      </c>
      <c r="P361" s="1">
        <f t="shared" si="88"/>
        <v>861635.41209678911</v>
      </c>
      <c r="Q361" s="1">
        <f t="shared" si="89"/>
        <v>1519209.3309710226</v>
      </c>
      <c r="S361" s="3">
        <v>351</v>
      </c>
      <c r="T361" s="1">
        <f t="shared" si="95"/>
        <v>-156550.00000000114</v>
      </c>
      <c r="U361" s="1">
        <f t="shared" si="82"/>
        <v>-187.60166666666785</v>
      </c>
      <c r="V361" s="1">
        <f t="shared" si="90"/>
        <v>861635.41209678911</v>
      </c>
      <c r="W361" s="1">
        <f t="shared" si="91"/>
        <v>1509330.6464601511</v>
      </c>
    </row>
    <row r="362" spans="1:23" x14ac:dyDescent="0.25">
      <c r="A362" s="3">
        <v>352</v>
      </c>
      <c r="B362" s="1">
        <f t="shared" si="92"/>
        <v>-5750.3288748952027</v>
      </c>
      <c r="C362" s="1">
        <f t="shared" si="80"/>
        <v>-5.9420065040583765</v>
      </c>
      <c r="D362" s="1">
        <f t="shared" si="83"/>
        <v>864148.51538207137</v>
      </c>
      <c r="E362" s="1">
        <f t="shared" si="84"/>
        <v>1147681.3464069273</v>
      </c>
      <c r="G362" s="3">
        <v>352</v>
      </c>
      <c r="H362" s="1">
        <f t="shared" si="93"/>
        <v>-4822.2222222212549</v>
      </c>
      <c r="I362" s="1">
        <f t="shared" si="85"/>
        <v>-4.9829629629619632</v>
      </c>
      <c r="J362" s="1">
        <f t="shared" si="86"/>
        <v>864148.51538207137</v>
      </c>
      <c r="K362" s="1">
        <f t="shared" si="87"/>
        <v>1113018.637584778</v>
      </c>
      <c r="M362" s="3">
        <v>352</v>
      </c>
      <c r="N362" s="1">
        <f t="shared" si="94"/>
        <v>-156642.95110711388</v>
      </c>
      <c r="O362" s="1">
        <f t="shared" si="81"/>
        <v>-187.69771614401768</v>
      </c>
      <c r="P362" s="1">
        <f t="shared" si="88"/>
        <v>864148.51538207137</v>
      </c>
      <c r="Q362" s="1">
        <f t="shared" si="89"/>
        <v>1529179.0603972988</v>
      </c>
      <c r="S362" s="3">
        <v>352</v>
      </c>
      <c r="T362" s="1">
        <f t="shared" si="95"/>
        <v>-156377.77777777892</v>
      </c>
      <c r="U362" s="1">
        <f t="shared" si="82"/>
        <v>-187.42370370370489</v>
      </c>
      <c r="V362" s="1">
        <f t="shared" si="90"/>
        <v>864148.51538207137</v>
      </c>
      <c r="W362" s="1">
        <f t="shared" si="91"/>
        <v>1519275.4293052426</v>
      </c>
    </row>
    <row r="363" spans="1:23" x14ac:dyDescent="0.25">
      <c r="A363" s="3">
        <v>353</v>
      </c>
      <c r="B363" s="1">
        <f t="shared" si="92"/>
        <v>-5034.13336604086</v>
      </c>
      <c r="C363" s="1">
        <f t="shared" si="80"/>
        <v>-5.2019378115755552</v>
      </c>
      <c r="D363" s="1">
        <f t="shared" si="83"/>
        <v>866668.94855193573</v>
      </c>
      <c r="E363" s="1">
        <f t="shared" si="84"/>
        <v>1155154.0167456095</v>
      </c>
      <c r="G363" s="3">
        <v>353</v>
      </c>
      <c r="H363" s="1">
        <f t="shared" si="93"/>
        <v>-4219.4444444434776</v>
      </c>
      <c r="I363" s="1">
        <f t="shared" si="85"/>
        <v>-4.3600925925915934</v>
      </c>
      <c r="J363" s="1">
        <f t="shared" si="86"/>
        <v>866668.94855193573</v>
      </c>
      <c r="K363" s="1">
        <f t="shared" si="87"/>
        <v>1120404.1084336522</v>
      </c>
      <c r="M363" s="3">
        <v>353</v>
      </c>
      <c r="N363" s="1">
        <f t="shared" si="94"/>
        <v>-156438.3238188698</v>
      </c>
      <c r="O363" s="1">
        <f t="shared" si="81"/>
        <v>-187.48626794616547</v>
      </c>
      <c r="P363" s="1">
        <f t="shared" si="88"/>
        <v>866668.94855193573</v>
      </c>
      <c r="Q363" s="1">
        <f t="shared" si="89"/>
        <v>1539206.9465785616</v>
      </c>
      <c r="S363" s="3">
        <v>353</v>
      </c>
      <c r="T363" s="1">
        <f t="shared" si="95"/>
        <v>-156205.5555555567</v>
      </c>
      <c r="U363" s="1">
        <f t="shared" si="82"/>
        <v>-187.24574074074192</v>
      </c>
      <c r="V363" s="1">
        <f t="shared" si="90"/>
        <v>866668.94855193573</v>
      </c>
      <c r="W363" s="1">
        <f t="shared" si="91"/>
        <v>1529278.4013465601</v>
      </c>
    </row>
    <row r="364" spans="1:23" x14ac:dyDescent="0.25">
      <c r="A364" s="3">
        <v>354</v>
      </c>
      <c r="B364" s="1">
        <f t="shared" si="92"/>
        <v>-4317.1977884940343</v>
      </c>
      <c r="C364" s="1">
        <f t="shared" si="80"/>
        <v>-4.4611043814438354</v>
      </c>
      <c r="D364" s="1">
        <f t="shared" si="83"/>
        <v>869196.73298521223</v>
      </c>
      <c r="E364" s="1">
        <f t="shared" si="84"/>
        <v>1162670.2776612672</v>
      </c>
      <c r="G364" s="3">
        <v>354</v>
      </c>
      <c r="H364" s="1">
        <f t="shared" si="93"/>
        <v>-3616.6666666656997</v>
      </c>
      <c r="I364" s="1">
        <f t="shared" si="85"/>
        <v>-3.7372222222212232</v>
      </c>
      <c r="J364" s="1">
        <f t="shared" si="86"/>
        <v>869196.73298521223</v>
      </c>
      <c r="K364" s="1">
        <f t="shared" si="87"/>
        <v>1127833.2840661819</v>
      </c>
      <c r="M364" s="3">
        <v>354</v>
      </c>
      <c r="N364" s="1">
        <f t="shared" si="94"/>
        <v>-156233.48508242785</v>
      </c>
      <c r="O364" s="1">
        <f t="shared" si="81"/>
        <v>-187.27460125184211</v>
      </c>
      <c r="P364" s="1">
        <f t="shared" si="88"/>
        <v>869196.73298521223</v>
      </c>
      <c r="Q364" s="1">
        <f t="shared" si="89"/>
        <v>1549293.3287625485</v>
      </c>
      <c r="S364" s="3">
        <v>354</v>
      </c>
      <c r="T364" s="1">
        <f t="shared" si="95"/>
        <v>-156033.33333333448</v>
      </c>
      <c r="U364" s="1">
        <f t="shared" si="82"/>
        <v>-187.06777777777896</v>
      </c>
      <c r="V364" s="1">
        <f t="shared" si="90"/>
        <v>869196.73298521223</v>
      </c>
      <c r="W364" s="1">
        <f t="shared" si="91"/>
        <v>1539339.9020210817</v>
      </c>
    </row>
    <row r="365" spans="1:23" x14ac:dyDescent="0.25">
      <c r="A365" s="3">
        <v>355</v>
      </c>
      <c r="B365" s="1">
        <f t="shared" si="92"/>
        <v>-3599.5213775170769</v>
      </c>
      <c r="C365" s="1">
        <f t="shared" si="80"/>
        <v>-3.7195054234343128</v>
      </c>
      <c r="D365" s="1">
        <f t="shared" si="83"/>
        <v>871731.89012308582</v>
      </c>
      <c r="E365" s="1">
        <f t="shared" si="84"/>
        <v>1170230.3834322663</v>
      </c>
      <c r="G365" s="3">
        <v>355</v>
      </c>
      <c r="H365" s="1">
        <f t="shared" si="93"/>
        <v>-3013.8888888879219</v>
      </c>
      <c r="I365" s="1">
        <f t="shared" si="85"/>
        <v>-3.1143518518508526</v>
      </c>
      <c r="J365" s="1">
        <f t="shared" si="86"/>
        <v>871731.89012308582</v>
      </c>
      <c r="K365" s="1">
        <f t="shared" si="87"/>
        <v>1135306.4194269383</v>
      </c>
      <c r="M365" s="3">
        <v>355</v>
      </c>
      <c r="N365" s="1">
        <f t="shared" si="94"/>
        <v>-156028.43467929159</v>
      </c>
      <c r="O365" s="1">
        <f t="shared" si="81"/>
        <v>-187.06271583526797</v>
      </c>
      <c r="P365" s="1">
        <f t="shared" si="88"/>
        <v>871731.89012308582</v>
      </c>
      <c r="Q365" s="1">
        <f t="shared" si="89"/>
        <v>1559438.5481759419</v>
      </c>
      <c r="S365" s="3">
        <v>355</v>
      </c>
      <c r="T365" s="1">
        <f t="shared" si="95"/>
        <v>-155861.11111111226</v>
      </c>
      <c r="U365" s="1">
        <f t="shared" si="82"/>
        <v>-186.88981481481599</v>
      </c>
      <c r="V365" s="1">
        <f t="shared" si="90"/>
        <v>871731.89012308582</v>
      </c>
      <c r="W365" s="1">
        <f t="shared" si="91"/>
        <v>1549460.2727458342</v>
      </c>
    </row>
    <row r="366" spans="1:23" x14ac:dyDescent="0.25">
      <c r="A366" s="3">
        <v>356</v>
      </c>
      <c r="B366" s="1">
        <f t="shared" si="92"/>
        <v>-2881.10336758211</v>
      </c>
      <c r="C366" s="1">
        <f t="shared" si="80"/>
        <v>-2.9771401465015135</v>
      </c>
      <c r="D366" s="1">
        <f t="shared" si="83"/>
        <v>874274.44146927819</v>
      </c>
      <c r="E366" s="1">
        <f t="shared" si="84"/>
        <v>1177834.5898202627</v>
      </c>
      <c r="G366" s="3">
        <v>356</v>
      </c>
      <c r="H366" s="1">
        <f t="shared" si="93"/>
        <v>-2411.1111111101441</v>
      </c>
      <c r="I366" s="1">
        <f t="shared" si="85"/>
        <v>-2.491481481480482</v>
      </c>
      <c r="J366" s="1">
        <f t="shared" si="86"/>
        <v>874274.44146927819</v>
      </c>
      <c r="K366" s="1">
        <f t="shared" si="87"/>
        <v>1142823.7709476694</v>
      </c>
      <c r="M366" s="3">
        <v>356</v>
      </c>
      <c r="N366" s="1">
        <f t="shared" si="94"/>
        <v>-155823.17239073873</v>
      </c>
      <c r="O366" s="1">
        <f t="shared" si="81"/>
        <v>-186.85061147043004</v>
      </c>
      <c r="P366" s="1">
        <f t="shared" si="88"/>
        <v>874274.44146927819</v>
      </c>
      <c r="Q366" s="1">
        <f t="shared" si="89"/>
        <v>1569642.9480359135</v>
      </c>
      <c r="S366" s="3">
        <v>356</v>
      </c>
      <c r="T366" s="1">
        <f t="shared" si="95"/>
        <v>-155688.88888889004</v>
      </c>
      <c r="U366" s="1">
        <f t="shared" si="82"/>
        <v>-186.71185185185305</v>
      </c>
      <c r="V366" s="1">
        <f t="shared" si="90"/>
        <v>874274.44146927819</v>
      </c>
      <c r="W366" s="1">
        <f t="shared" si="91"/>
        <v>1559639.8569294442</v>
      </c>
    </row>
    <row r="367" spans="1:23" x14ac:dyDescent="0.25">
      <c r="A367" s="3">
        <v>357</v>
      </c>
      <c r="B367" s="1">
        <f t="shared" si="92"/>
        <v>-2161.94299237021</v>
      </c>
      <c r="C367" s="1">
        <f t="shared" si="80"/>
        <v>-2.2340077587825502</v>
      </c>
      <c r="D367" s="1">
        <f t="shared" si="83"/>
        <v>876824.40859023028</v>
      </c>
      <c r="E367" s="1">
        <f t="shared" si="84"/>
        <v>1185483.1540788559</v>
      </c>
      <c r="G367" s="3">
        <v>357</v>
      </c>
      <c r="H367" s="1">
        <f t="shared" si="93"/>
        <v>-1808.3333333323662</v>
      </c>
      <c r="I367" s="1">
        <f t="shared" si="85"/>
        <v>-1.8686111111101118</v>
      </c>
      <c r="J367" s="1">
        <f t="shared" si="86"/>
        <v>876824.40859023028</v>
      </c>
      <c r="K367" s="1">
        <f t="shared" si="87"/>
        <v>1150385.5965559753</v>
      </c>
      <c r="M367" s="3">
        <v>357</v>
      </c>
      <c r="N367" s="1">
        <f t="shared" si="94"/>
        <v>-155617.69799782106</v>
      </c>
      <c r="O367" s="1">
        <f t="shared" si="81"/>
        <v>-186.63828793108175</v>
      </c>
      <c r="P367" s="1">
        <f t="shared" si="88"/>
        <v>876824.40859023028</v>
      </c>
      <c r="Q367" s="1">
        <f t="shared" si="89"/>
        <v>1579906.873561735</v>
      </c>
      <c r="S367" s="3">
        <v>357</v>
      </c>
      <c r="T367" s="1">
        <f t="shared" si="95"/>
        <v>-155516.66666666782</v>
      </c>
      <c r="U367" s="1">
        <f t="shared" si="82"/>
        <v>-186.53388888889009</v>
      </c>
      <c r="V367" s="1">
        <f t="shared" si="90"/>
        <v>876824.40859023028</v>
      </c>
      <c r="W367" s="1">
        <f t="shared" si="91"/>
        <v>1569878.9999837549</v>
      </c>
    </row>
    <row r="368" spans="1:23" x14ac:dyDescent="0.25">
      <c r="A368" s="3">
        <v>358</v>
      </c>
      <c r="B368" s="1">
        <f t="shared" si="92"/>
        <v>-1442.0394847705913</v>
      </c>
      <c r="C368" s="1">
        <f t="shared" si="80"/>
        <v>-1.4901074675962775</v>
      </c>
      <c r="D368" s="1">
        <f t="shared" si="83"/>
        <v>879381.81311528513</v>
      </c>
      <c r="E368" s="1">
        <f t="shared" si="84"/>
        <v>1193176.3349622909</v>
      </c>
      <c r="G368" s="3">
        <v>358</v>
      </c>
      <c r="H368" s="1">
        <f t="shared" si="93"/>
        <v>-1205.5555555545884</v>
      </c>
      <c r="I368" s="1">
        <f t="shared" si="85"/>
        <v>-1.2457407407397414</v>
      </c>
      <c r="J368" s="1">
        <f t="shared" si="86"/>
        <v>879381.81311528513</v>
      </c>
      <c r="K368" s="1">
        <f t="shared" si="87"/>
        <v>1157992.1556840332</v>
      </c>
      <c r="M368" s="3">
        <v>358</v>
      </c>
      <c r="N368" s="1">
        <f t="shared" si="94"/>
        <v>-155412.01128136402</v>
      </c>
      <c r="O368" s="1">
        <f t="shared" si="81"/>
        <v>-186.42574499074283</v>
      </c>
      <c r="P368" s="1">
        <f t="shared" si="88"/>
        <v>879381.81311528513</v>
      </c>
      <c r="Q368" s="1">
        <f t="shared" si="89"/>
        <v>1590230.6719864572</v>
      </c>
      <c r="S368" s="3">
        <v>358</v>
      </c>
      <c r="T368" s="1">
        <f t="shared" si="95"/>
        <v>-155344.4444444456</v>
      </c>
      <c r="U368" s="1">
        <f t="shared" si="82"/>
        <v>-186.35592592592712</v>
      </c>
      <c r="V368" s="1">
        <f t="shared" si="90"/>
        <v>879381.81311528513</v>
      </c>
      <c r="W368" s="1">
        <f t="shared" si="91"/>
        <v>1580178.0493355119</v>
      </c>
    </row>
    <row r="369" spans="1:23" x14ac:dyDescent="0.25">
      <c r="A369" s="3">
        <v>359</v>
      </c>
      <c r="B369" s="1">
        <f t="shared" si="92"/>
        <v>-721.39207687978626</v>
      </c>
      <c r="C369" s="1">
        <f t="shared" si="80"/>
        <v>-0.74543847944244579</v>
      </c>
      <c r="D369" s="1">
        <f t="shared" si="83"/>
        <v>881946.67673687136</v>
      </c>
      <c r="E369" s="1">
        <f t="shared" si="84"/>
        <v>1200914.3927342126</v>
      </c>
      <c r="G369" s="3">
        <v>359</v>
      </c>
      <c r="H369" s="1">
        <f t="shared" si="93"/>
        <v>-602.77777777681058</v>
      </c>
      <c r="I369" s="1">
        <f t="shared" si="85"/>
        <v>-0.62287037036937087</v>
      </c>
      <c r="J369" s="1">
        <f t="shared" si="86"/>
        <v>881946.67673687136</v>
      </c>
      <c r="K369" s="1">
        <f t="shared" si="87"/>
        <v>1165643.7092773754</v>
      </c>
      <c r="M369" s="3">
        <v>359</v>
      </c>
      <c r="N369" s="1">
        <f t="shared" si="94"/>
        <v>-155206.11202196663</v>
      </c>
      <c r="O369" s="1">
        <f t="shared" si="81"/>
        <v>-186.21298242269884</v>
      </c>
      <c r="P369" s="1">
        <f t="shared" si="88"/>
        <v>881946.67673687136</v>
      </c>
      <c r="Q369" s="1">
        <f t="shared" si="89"/>
        <v>1600614.6925686568</v>
      </c>
      <c r="S369" s="3">
        <v>359</v>
      </c>
      <c r="T369" s="1">
        <f t="shared" si="95"/>
        <v>-155172.22222222338</v>
      </c>
      <c r="U369" s="1">
        <f t="shared" si="82"/>
        <v>-186.17796296296416</v>
      </c>
      <c r="V369" s="1">
        <f t="shared" si="90"/>
        <v>881946.67673687136</v>
      </c>
      <c r="W369" s="1">
        <f t="shared" si="91"/>
        <v>1590537.3544381172</v>
      </c>
    </row>
    <row r="370" spans="1:23" x14ac:dyDescent="0.25">
      <c r="A370" s="3">
        <v>360</v>
      </c>
      <c r="B370" s="1">
        <f t="shared" si="92"/>
        <v>-8.2730355899229835E-10</v>
      </c>
      <c r="C370" s="1">
        <f t="shared" si="80"/>
        <v>-8.5488034429204159E-13</v>
      </c>
      <c r="D370" s="1">
        <f t="shared" si="83"/>
        <v>884519.02121068723</v>
      </c>
      <c r="E370" s="1">
        <f t="shared" si="84"/>
        <v>1208697.5891764704</v>
      </c>
      <c r="G370" s="3">
        <v>360</v>
      </c>
      <c r="H370" s="1">
        <f t="shared" si="93"/>
        <v>9.6724761533550918E-10</v>
      </c>
      <c r="I370" s="1">
        <f t="shared" si="85"/>
        <v>9.9948920251335957E-13</v>
      </c>
      <c r="J370" s="1">
        <f t="shared" si="86"/>
        <v>884519.02121068723</v>
      </c>
      <c r="K370" s="1">
        <f t="shared" si="87"/>
        <v>1173340.5198037156</v>
      </c>
      <c r="M370" s="3">
        <v>360</v>
      </c>
      <c r="N370" s="1">
        <f t="shared" si="94"/>
        <v>-155000.00000000122</v>
      </c>
      <c r="O370" s="1">
        <f t="shared" si="81"/>
        <v>-186.00000000000125</v>
      </c>
      <c r="P370" s="1">
        <f t="shared" si="88"/>
        <v>884519.02121068723</v>
      </c>
      <c r="Q370" s="1">
        <f t="shared" si="89"/>
        <v>1611059.2866042524</v>
      </c>
      <c r="S370" s="3">
        <v>360</v>
      </c>
      <c r="T370" s="1">
        <f t="shared" si="95"/>
        <v>-155000.00000000116</v>
      </c>
      <c r="U370" s="1">
        <f t="shared" si="82"/>
        <v>-186.00000000000119</v>
      </c>
      <c r="V370" s="1">
        <f t="shared" si="90"/>
        <v>884519.02121068723</v>
      </c>
      <c r="W370" s="1">
        <f t="shared" si="91"/>
        <v>1600957.2667834507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35</v>
      </c>
      <c r="N1" s="68"/>
      <c r="O1" s="68"/>
      <c r="P1" s="68"/>
      <c r="Q1" s="68"/>
      <c r="S1" s="68" t="s">
        <v>36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woningwaarde*perc_60)</f>
        <v>186000</v>
      </c>
      <c r="D2" s="2"/>
      <c r="E2" s="4"/>
      <c r="G2" s="67" t="s">
        <v>21</v>
      </c>
      <c r="H2" s="67"/>
      <c r="I2" s="5">
        <f>MIN(maximale_hypotheek, woningwaarde*perc_60)</f>
        <v>186000</v>
      </c>
      <c r="J2" s="2"/>
      <c r="K2" s="4"/>
      <c r="M2" s="67" t="s">
        <v>21</v>
      </c>
      <c r="N2" s="67"/>
      <c r="O2" s="5">
        <f>MIN(maximale_hypotheek, woningwaarde*perc_60)-P2</f>
        <v>31000</v>
      </c>
      <c r="P2" s="6">
        <f>woningwaarde/2</f>
        <v>155000</v>
      </c>
      <c r="Q2" s="1">
        <f>SUM(O2:P2)</f>
        <v>186000</v>
      </c>
      <c r="S2" s="67" t="s">
        <v>21</v>
      </c>
      <c r="T2" s="67"/>
      <c r="U2" s="5">
        <f>MIN(maximale_hypotheek, woningwaarde*perc_60)-V2</f>
        <v>31000</v>
      </c>
      <c r="V2" s="6">
        <f>woningwaarde/2</f>
        <v>155000</v>
      </c>
      <c r="W2" s="1">
        <f>SUM(U2:V2)</f>
        <v>186000</v>
      </c>
    </row>
    <row r="3" spans="1:23" x14ac:dyDescent="0.25">
      <c r="A3" s="69" t="s">
        <v>25</v>
      </c>
      <c r="B3" s="69"/>
      <c r="C3" s="1">
        <f>PMT(int_a_60/12, 12 * 30, -$C$2)</f>
        <v>610.28582801961227</v>
      </c>
      <c r="D3" s="1"/>
      <c r="G3" s="69" t="s">
        <v>25</v>
      </c>
      <c r="H3" s="69"/>
      <c r="I3" s="1">
        <f>I2/360+I2*int_l_60/12</f>
        <v>693.36666666666667</v>
      </c>
      <c r="J3" s="1"/>
      <c r="M3" s="69" t="s">
        <v>25</v>
      </c>
      <c r="N3" s="69"/>
      <c r="O3" s="1">
        <f>PMT(int_a_60/12, 12 * 30, -O$2)</f>
        <v>101.71430466993539</v>
      </c>
      <c r="P3" s="1">
        <f>P2*intonly_60/12</f>
        <v>173.08333333333334</v>
      </c>
      <c r="Q3" s="1">
        <f>SUM(O3:P3)</f>
        <v>274.79763800326873</v>
      </c>
      <c r="S3" s="69" t="s">
        <v>25</v>
      </c>
      <c r="T3" s="69"/>
      <c r="U3" s="1">
        <f>U2/360+U2*int_l_60/12</f>
        <v>115.56111111111112</v>
      </c>
      <c r="V3" s="1">
        <f>V2*intonly_60/12</f>
        <v>173.08333333333334</v>
      </c>
      <c r="W3" s="1">
        <f>SUM(U3:V3)</f>
        <v>288.64444444444445</v>
      </c>
    </row>
    <row r="4" spans="1:23" x14ac:dyDescent="0.25">
      <c r="A4" s="69" t="s">
        <v>28</v>
      </c>
      <c r="B4" s="69"/>
      <c r="C4" s="1">
        <f>C3</f>
        <v>610.28582801961227</v>
      </c>
      <c r="D4" s="1"/>
      <c r="G4" s="3" t="s">
        <v>28</v>
      </c>
      <c r="I4" s="1">
        <f>I2/360-I369</f>
        <v>517.15750000000048</v>
      </c>
      <c r="J4" s="1"/>
      <c r="M4" s="69" t="s">
        <v>28</v>
      </c>
      <c r="N4" s="69"/>
      <c r="O4" s="1">
        <f>O3</f>
        <v>101.71430466993539</v>
      </c>
      <c r="P4" s="1">
        <f>P3</f>
        <v>173.08333333333334</v>
      </c>
      <c r="Q4" s="1">
        <f>SUM(O4:P4)</f>
        <v>274.79763800326873</v>
      </c>
      <c r="S4" s="69" t="s">
        <v>28</v>
      </c>
      <c r="T4" s="69"/>
      <c r="U4" s="1">
        <f>U2/360-U369-V4</f>
        <v>86.192916666662228</v>
      </c>
      <c r="V4" s="1">
        <f>V3</f>
        <v>173.08333333333334</v>
      </c>
      <c r="W4" s="1">
        <f>SUM(U4:V4)</f>
        <v>259.27624999999557</v>
      </c>
    </row>
    <row r="5" spans="1:23" x14ac:dyDescent="0.25">
      <c r="A5" s="69" t="s">
        <v>22</v>
      </c>
      <c r="B5" s="69"/>
      <c r="C5" s="1">
        <f>C$2-woningwaarde</f>
        <v>-124000</v>
      </c>
      <c r="D5" s="1"/>
      <c r="G5" s="69" t="s">
        <v>22</v>
      </c>
      <c r="H5" s="69"/>
      <c r="I5" s="1">
        <f>C$2-woningwaarde</f>
        <v>-124000</v>
      </c>
      <c r="J5" s="1"/>
      <c r="M5" s="69" t="s">
        <v>22</v>
      </c>
      <c r="N5" s="69"/>
      <c r="O5" s="1">
        <f>SUM(O2:P2)-woningwaarde</f>
        <v>-124000</v>
      </c>
      <c r="P5" s="1"/>
      <c r="S5" s="69" t="s">
        <v>22</v>
      </c>
      <c r="T5" s="69"/>
      <c r="U5" s="1">
        <f>SUM(U2:V2)-woningwaarde</f>
        <v>-124000</v>
      </c>
      <c r="V5" s="1"/>
    </row>
    <row r="6" spans="1:23" x14ac:dyDescent="0.25">
      <c r="A6" s="69" t="s">
        <v>26</v>
      </c>
      <c r="B6" s="69"/>
      <c r="C6" s="1">
        <f>SUM(B370,D370)</f>
        <v>884519.02121068595</v>
      </c>
      <c r="D6" s="1"/>
      <c r="G6" s="69" t="s">
        <v>26</v>
      </c>
      <c r="H6" s="69"/>
      <c r="I6" s="1">
        <f>SUM(H370,J370)</f>
        <v>884519.02121068665</v>
      </c>
      <c r="J6" s="1"/>
      <c r="M6" s="69" t="s">
        <v>26</v>
      </c>
      <c r="N6" s="69"/>
      <c r="O6" s="1">
        <f>SUM(N370,P370)</f>
        <v>729519.02121068712</v>
      </c>
      <c r="P6" s="1"/>
      <c r="S6" s="69" t="s">
        <v>26</v>
      </c>
      <c r="T6" s="69"/>
      <c r="U6" s="1">
        <f>SUM(T370,V370)</f>
        <v>729519.02121069189</v>
      </c>
      <c r="V6" s="1"/>
    </row>
    <row r="7" spans="1:23" x14ac:dyDescent="0.25">
      <c r="A7" s="69" t="s">
        <v>27</v>
      </c>
      <c r="B7" s="69"/>
      <c r="C7" s="1">
        <f>E370</f>
        <v>1093541.9818222416</v>
      </c>
      <c r="D7" s="1"/>
      <c r="G7" s="69" t="s">
        <v>27</v>
      </c>
      <c r="H7" s="69"/>
      <c r="I7" s="1">
        <f>K370</f>
        <v>1065144.9874430965</v>
      </c>
      <c r="J7" s="1"/>
      <c r="M7" s="69" t="s">
        <v>27</v>
      </c>
      <c r="N7" s="69"/>
      <c r="O7" s="1">
        <f>Q370</f>
        <v>1502827.8430675531</v>
      </c>
      <c r="P7" s="1"/>
      <c r="S7" s="69" t="s">
        <v>27</v>
      </c>
      <c r="T7" s="69"/>
      <c r="U7" s="1">
        <f>W370</f>
        <v>1498095.010671021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-186000</v>
      </c>
      <c r="C10" s="1">
        <f t="shared" ref="C10:C73" si="0">B10*int_a_60/12</f>
        <v>-176.70000000000002</v>
      </c>
      <c r="D10" s="1">
        <f>woningwaarde</f>
        <v>310000</v>
      </c>
      <c r="E10" s="1">
        <f>SUM(overwaarde, eigen_geld,C$5)</f>
        <v>1000</v>
      </c>
      <c r="G10" s="3">
        <v>0</v>
      </c>
      <c r="H10" s="1">
        <f>-I$2</f>
        <v>-186000</v>
      </c>
      <c r="I10" s="1">
        <f>H10*int_a_60/12</f>
        <v>-176.70000000000002</v>
      </c>
      <c r="J10" s="1">
        <f>woningwaarde</f>
        <v>310000</v>
      </c>
      <c r="K10" s="1">
        <f>SUM(overwaarde, eigen_geld,I$5)</f>
        <v>1000</v>
      </c>
      <c r="M10" s="3">
        <v>0</v>
      </c>
      <c r="N10" s="1">
        <f>-SUM(O$2,P$2)</f>
        <v>-186000</v>
      </c>
      <c r="O10" s="1">
        <f t="shared" ref="O10:O73" si="1">(N10+P$2)*int_a_60/12-P$3</f>
        <v>-202.53333333333336</v>
      </c>
      <c r="P10" s="1">
        <f>woningwaarde</f>
        <v>310000</v>
      </c>
      <c r="Q10" s="1">
        <f>SUM(overwaarde, eigen_geld,O$5)</f>
        <v>1000</v>
      </c>
      <c r="R10" s="1"/>
      <c r="S10" s="3">
        <v>0</v>
      </c>
      <c r="T10" s="1">
        <f>-SUM(U$2,V$2)</f>
        <v>-186000</v>
      </c>
      <c r="U10" s="1">
        <f t="shared" ref="U10:U73" si="2">(T10+V$2)*int_l_60/12-V$3</f>
        <v>-202.53333333333336</v>
      </c>
      <c r="V10" s="1">
        <f>woningwaarde</f>
        <v>310000</v>
      </c>
      <c r="W10" s="1">
        <f>SUM(overwaarde, eigen_geld,U$5)</f>
        <v>1000</v>
      </c>
    </row>
    <row r="11" spans="1:23" x14ac:dyDescent="0.25">
      <c r="A11" s="3">
        <v>1</v>
      </c>
      <c r="B11" s="1">
        <f>B10+C$3+C10</f>
        <v>-185566.4141719804</v>
      </c>
      <c r="C11" s="1">
        <f t="shared" si="0"/>
        <v>-176.28809346338139</v>
      </c>
      <c r="D11" s="1">
        <f t="shared" ref="D11:D74" si="3">D10*(1+groei_woning/12)</f>
        <v>310904.16666666669</v>
      </c>
      <c r="E11" s="1">
        <f t="shared" ref="E11:E74" si="4">E10*(1+groei_spaargeld/12)+(inleg-C$3)</f>
        <v>1895.5475053137211</v>
      </c>
      <c r="G11" s="3">
        <v>1</v>
      </c>
      <c r="H11" s="1">
        <f>H10+I$2/360</f>
        <v>-185483.33333333334</v>
      </c>
      <c r="I11" s="1">
        <f t="shared" ref="I11:I74" si="5">H11*int_l_60/12</f>
        <v>-176.20916666666668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1812.9575000000004</v>
      </c>
      <c r="M11" s="3">
        <v>1</v>
      </c>
      <c r="N11" s="1">
        <f>N10+O$3+(O10+P$3)</f>
        <v>-185927.73569533008</v>
      </c>
      <c r="O11" s="1">
        <f t="shared" si="1"/>
        <v>-202.4646822438969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2231.0356953300648</v>
      </c>
      <c r="S11" s="3">
        <v>1</v>
      </c>
      <c r="T11" s="1">
        <f>T10+U$2/360</f>
        <v>-185913.88888888888</v>
      </c>
      <c r="U11" s="1">
        <f t="shared" si="2"/>
        <v>-202.45152777777778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2217.2706944444444</v>
      </c>
    </row>
    <row r="12" spans="1:23" x14ac:dyDescent="0.25">
      <c r="A12" s="3">
        <v>2</v>
      </c>
      <c r="B12" s="1">
        <f t="shared" ref="B12:B75" si="12">B11+C$3+C11</f>
        <v>-185132.41643742417</v>
      </c>
      <c r="C12" s="1">
        <f t="shared" si="0"/>
        <v>-175.87579561555296</v>
      </c>
      <c r="D12" s="1">
        <f t="shared" si="3"/>
        <v>311810.97048611112</v>
      </c>
      <c r="E12" s="1">
        <f t="shared" si="4"/>
        <v>2796.3190377417723</v>
      </c>
      <c r="G12" s="3">
        <v>2</v>
      </c>
      <c r="H12" s="1">
        <f t="shared" ref="H12:H75" si="13">H11+I$2/360</f>
        <v>-184966.66666666669</v>
      </c>
      <c r="I12" s="1">
        <f t="shared" si="5"/>
        <v>-175.71833333333336</v>
      </c>
      <c r="J12" s="1">
        <f t="shared" si="6"/>
        <v>311810.97048611112</v>
      </c>
      <c r="K12" s="1">
        <f t="shared" si="7"/>
        <v>2631.1480854166671</v>
      </c>
      <c r="M12" s="3">
        <v>2</v>
      </c>
      <c r="N12" s="1">
        <f t="shared" ref="N12:N75" si="14">N11+O$3+(O11+P$3)</f>
        <v>-185855.40273957071</v>
      </c>
      <c r="O12" s="1">
        <f t="shared" si="1"/>
        <v>-202.39596593592552</v>
      </c>
      <c r="P12" s="1">
        <f t="shared" si="8"/>
        <v>311810.97048611112</v>
      </c>
      <c r="Q12" s="1">
        <f t="shared" si="9"/>
        <v>3469.2524322162217</v>
      </c>
      <c r="S12" s="3">
        <v>2</v>
      </c>
      <c r="T12" s="1">
        <f t="shared" ref="T12:T75" si="15">T11+U$2/360</f>
        <v>-185827.77777777775</v>
      </c>
      <c r="U12" s="1">
        <f t="shared" si="2"/>
        <v>-202.36972222222221</v>
      </c>
      <c r="V12" s="1">
        <f t="shared" si="10"/>
        <v>311810.97048611112</v>
      </c>
      <c r="W12" s="1">
        <f t="shared" si="11"/>
        <v>3441.7239401620368</v>
      </c>
    </row>
    <row r="13" spans="1:23" x14ac:dyDescent="0.25">
      <c r="A13" s="3">
        <v>3</v>
      </c>
      <c r="B13" s="1">
        <f t="shared" si="12"/>
        <v>-184698.0064050201</v>
      </c>
      <c r="C13" s="1">
        <f t="shared" si="0"/>
        <v>-175.46310608476912</v>
      </c>
      <c r="D13" s="1">
        <f t="shared" si="3"/>
        <v>312720.41915002896</v>
      </c>
      <c r="E13" s="1">
        <f t="shared" si="4"/>
        <v>3702.3450707756538</v>
      </c>
      <c r="G13" s="3">
        <v>3</v>
      </c>
      <c r="H13" s="1">
        <f t="shared" si="13"/>
        <v>-184450.00000000003</v>
      </c>
      <c r="I13" s="1">
        <f t="shared" si="5"/>
        <v>-175.22750000000005</v>
      </c>
      <c r="J13" s="1">
        <f t="shared" si="6"/>
        <v>312720.41915002896</v>
      </c>
      <c r="K13" s="1">
        <f t="shared" si="7"/>
        <v>3454.6022825815985</v>
      </c>
      <c r="M13" s="3">
        <v>3</v>
      </c>
      <c r="N13" s="1">
        <f t="shared" si="14"/>
        <v>-185783.00106750336</v>
      </c>
      <c r="O13" s="1">
        <f t="shared" si="1"/>
        <v>-202.32718434746153</v>
      </c>
      <c r="P13" s="1">
        <f t="shared" si="8"/>
        <v>312720.41915002896</v>
      </c>
      <c r="Q13" s="1">
        <f t="shared" si="9"/>
        <v>4714.6921000675475</v>
      </c>
      <c r="S13" s="3">
        <v>3</v>
      </c>
      <c r="T13" s="1">
        <f t="shared" si="15"/>
        <v>-185741.66666666663</v>
      </c>
      <c r="U13" s="1">
        <f t="shared" si="2"/>
        <v>-202.28791666666663</v>
      </c>
      <c r="V13" s="1">
        <f t="shared" si="10"/>
        <v>312720.41915002896</v>
      </c>
      <c r="W13" s="1">
        <f t="shared" si="11"/>
        <v>4673.4016353685383</v>
      </c>
    </row>
    <row r="14" spans="1:23" x14ac:dyDescent="0.25">
      <c r="A14" s="3">
        <v>4</v>
      </c>
      <c r="B14" s="1">
        <f t="shared" si="12"/>
        <v>-184263.18368308526</v>
      </c>
      <c r="C14" s="1">
        <f t="shared" si="0"/>
        <v>-175.05002449893098</v>
      </c>
      <c r="D14" s="1">
        <f t="shared" si="3"/>
        <v>313632.52037254989</v>
      </c>
      <c r="E14" s="1">
        <f t="shared" si="4"/>
        <v>4613.6562556688996</v>
      </c>
      <c r="G14" s="3">
        <v>4</v>
      </c>
      <c r="H14" s="1">
        <f t="shared" si="13"/>
        <v>-183933.33333333337</v>
      </c>
      <c r="I14" s="1">
        <f t="shared" si="5"/>
        <v>-174.73666666666671</v>
      </c>
      <c r="J14" s="1">
        <f t="shared" si="6"/>
        <v>313632.52037254989</v>
      </c>
      <c r="K14" s="1">
        <f t="shared" si="7"/>
        <v>4283.3507958966575</v>
      </c>
      <c r="M14" s="3">
        <v>4</v>
      </c>
      <c r="N14" s="1">
        <f t="shared" si="14"/>
        <v>-185710.53061384754</v>
      </c>
      <c r="O14" s="1">
        <f t="shared" si="1"/>
        <v>-202.2583374164885</v>
      </c>
      <c r="P14" s="1">
        <f t="shared" si="8"/>
        <v>313632.52037254989</v>
      </c>
      <c r="Q14" s="1">
        <f t="shared" si="9"/>
        <v>5967.3968326480062</v>
      </c>
      <c r="S14" s="3">
        <v>4</v>
      </c>
      <c r="T14" s="1">
        <f t="shared" si="15"/>
        <v>-185655.5555555555</v>
      </c>
      <c r="U14" s="1">
        <f t="shared" si="2"/>
        <v>-202.20611111111106</v>
      </c>
      <c r="V14" s="1">
        <f t="shared" si="10"/>
        <v>313632.52037254989</v>
      </c>
      <c r="W14" s="1">
        <f t="shared" si="11"/>
        <v>5912.3459226859659</v>
      </c>
    </row>
    <row r="15" spans="1:23" x14ac:dyDescent="0.25">
      <c r="A15" s="3">
        <v>5</v>
      </c>
      <c r="B15" s="1">
        <f t="shared" si="12"/>
        <v>-183827.94787956457</v>
      </c>
      <c r="C15" s="1">
        <f t="shared" si="0"/>
        <v>-174.63655048558635</v>
      </c>
      <c r="D15" s="1">
        <f t="shared" si="3"/>
        <v>314547.28189030319</v>
      </c>
      <c r="E15" s="1">
        <f t="shared" si="4"/>
        <v>5530.2834224740227</v>
      </c>
      <c r="G15" s="3">
        <v>5</v>
      </c>
      <c r="H15" s="1">
        <f t="shared" si="13"/>
        <v>-183416.66666666672</v>
      </c>
      <c r="I15" s="1">
        <f t="shared" si="5"/>
        <v>-174.24583333333339</v>
      </c>
      <c r="J15" s="1">
        <f t="shared" si="6"/>
        <v>314547.28189030319</v>
      </c>
      <c r="K15" s="1">
        <f t="shared" si="7"/>
        <v>5117.4245088727212</v>
      </c>
      <c r="M15" s="3">
        <v>5</v>
      </c>
      <c r="N15" s="1">
        <f t="shared" si="14"/>
        <v>-185637.99131326078</v>
      </c>
      <c r="O15" s="1">
        <f t="shared" si="1"/>
        <v>-202.18942508093107</v>
      </c>
      <c r="P15" s="1">
        <f t="shared" si="8"/>
        <v>314547.28189030319</v>
      </c>
      <c r="Q15" s="1">
        <f t="shared" si="9"/>
        <v>7227.409009501851</v>
      </c>
      <c r="S15" s="3">
        <v>5</v>
      </c>
      <c r="T15" s="1">
        <f t="shared" si="15"/>
        <v>-185569.44444444438</v>
      </c>
      <c r="U15" s="1">
        <f t="shared" si="2"/>
        <v>-202.12430555555551</v>
      </c>
      <c r="V15" s="1">
        <f t="shared" si="10"/>
        <v>314547.28189030319</v>
      </c>
      <c r="W15" s="1">
        <f t="shared" si="11"/>
        <v>7158.5991905683013</v>
      </c>
    </row>
    <row r="16" spans="1:23" x14ac:dyDescent="0.25">
      <c r="A16" s="3">
        <v>6</v>
      </c>
      <c r="B16" s="1">
        <f t="shared" si="12"/>
        <v>-183392.29860203055</v>
      </c>
      <c r="C16" s="1">
        <f t="shared" si="0"/>
        <v>-174.22268367192905</v>
      </c>
      <c r="D16" s="1">
        <f t="shared" si="3"/>
        <v>315464.71146248322</v>
      </c>
      <c r="E16" s="1">
        <f t="shared" si="4"/>
        <v>6452.2575810855087</v>
      </c>
      <c r="G16" s="3">
        <v>6</v>
      </c>
      <c r="H16" s="1">
        <f t="shared" si="13"/>
        <v>-182900.00000000006</v>
      </c>
      <c r="I16" s="1">
        <f t="shared" si="5"/>
        <v>-173.75500000000008</v>
      </c>
      <c r="J16" s="1">
        <f t="shared" si="6"/>
        <v>315464.71146248322</v>
      </c>
      <c r="K16" s="1">
        <f t="shared" si="7"/>
        <v>5956.8544851744782</v>
      </c>
      <c r="M16" s="3">
        <v>6</v>
      </c>
      <c r="N16" s="1">
        <f t="shared" si="14"/>
        <v>-185565.38310033843</v>
      </c>
      <c r="O16" s="1">
        <f t="shared" si="1"/>
        <v>-202.12044727865484</v>
      </c>
      <c r="P16" s="1">
        <f t="shared" si="8"/>
        <v>315464.71146248322</v>
      </c>
      <c r="Q16" s="1">
        <f t="shared" si="9"/>
        <v>8494.7712573873432</v>
      </c>
      <c r="S16" s="3">
        <v>6</v>
      </c>
      <c r="T16" s="1">
        <f t="shared" si="15"/>
        <v>-185483.33333333326</v>
      </c>
      <c r="U16" s="1">
        <f t="shared" si="2"/>
        <v>-202.04249999999993</v>
      </c>
      <c r="V16" s="1">
        <f t="shared" si="10"/>
        <v>315464.71146248322</v>
      </c>
      <c r="W16" s="1">
        <f t="shared" si="11"/>
        <v>8412.2040747355059</v>
      </c>
    </row>
    <row r="17" spans="1:23" x14ac:dyDescent="0.25">
      <c r="A17" s="3">
        <v>7</v>
      </c>
      <c r="B17" s="1">
        <f t="shared" si="12"/>
        <v>-182956.23545768287</v>
      </c>
      <c r="C17" s="1">
        <f t="shared" si="0"/>
        <v>-173.80842368479873</v>
      </c>
      <c r="D17" s="1">
        <f t="shared" si="3"/>
        <v>316384.81687091547</v>
      </c>
      <c r="E17" s="1">
        <f t="shared" si="4"/>
        <v>7379.6099222888952</v>
      </c>
      <c r="G17" s="3">
        <v>7</v>
      </c>
      <c r="H17" s="1">
        <f t="shared" si="13"/>
        <v>-182383.3333333334</v>
      </c>
      <c r="I17" s="1">
        <f t="shared" si="5"/>
        <v>-173.26416666666674</v>
      </c>
      <c r="J17" s="1">
        <f t="shared" si="6"/>
        <v>316384.81687091547</v>
      </c>
      <c r="K17" s="1">
        <f t="shared" si="7"/>
        <v>6801.671969671329</v>
      </c>
      <c r="M17" s="3">
        <v>7</v>
      </c>
      <c r="N17" s="1">
        <f t="shared" si="14"/>
        <v>-185492.70590961381</v>
      </c>
      <c r="O17" s="1">
        <f t="shared" si="1"/>
        <v>-202.05140394746647</v>
      </c>
      <c r="P17" s="1">
        <f t="shared" si="8"/>
        <v>316384.81687091547</v>
      </c>
      <c r="Q17" s="1">
        <f t="shared" si="9"/>
        <v>9769.5264517188334</v>
      </c>
      <c r="S17" s="3">
        <v>7</v>
      </c>
      <c r="T17" s="1">
        <f t="shared" si="15"/>
        <v>-185397.22222222213</v>
      </c>
      <c r="U17" s="1">
        <f t="shared" si="2"/>
        <v>-201.96069444444436</v>
      </c>
      <c r="V17" s="1">
        <f t="shared" si="10"/>
        <v>316384.81687091547</v>
      </c>
      <c r="W17" s="1">
        <f t="shared" si="11"/>
        <v>9673.2034596159083</v>
      </c>
    </row>
    <row r="18" spans="1:23" x14ac:dyDescent="0.25">
      <c r="A18" s="3">
        <v>8</v>
      </c>
      <c r="B18" s="1">
        <f t="shared" si="12"/>
        <v>-182519.75805334805</v>
      </c>
      <c r="C18" s="1">
        <f t="shared" si="0"/>
        <v>-173.39377015068067</v>
      </c>
      <c r="D18" s="1">
        <f t="shared" si="3"/>
        <v>317307.6059201223</v>
      </c>
      <c r="E18" s="1">
        <f t="shared" si="4"/>
        <v>8312.3718188159692</v>
      </c>
      <c r="G18" s="3">
        <v>8</v>
      </c>
      <c r="H18" s="1">
        <f t="shared" si="13"/>
        <v>-181866.66666666674</v>
      </c>
      <c r="I18" s="1">
        <f t="shared" si="5"/>
        <v>-172.77333333333343</v>
      </c>
      <c r="J18" s="1">
        <f t="shared" si="6"/>
        <v>317307.6059201223</v>
      </c>
      <c r="K18" s="1">
        <f t="shared" si="7"/>
        <v>7651.9083894944106</v>
      </c>
      <c r="M18" s="3">
        <v>8</v>
      </c>
      <c r="N18" s="1">
        <f t="shared" si="14"/>
        <v>-185419.959675558</v>
      </c>
      <c r="O18" s="1">
        <f t="shared" si="1"/>
        <v>-201.98229502511344</v>
      </c>
      <c r="P18" s="1">
        <f t="shared" si="8"/>
        <v>317307.6059201223</v>
      </c>
      <c r="Q18" s="1">
        <f t="shared" si="9"/>
        <v>11051.717718017258</v>
      </c>
      <c r="S18" s="3">
        <v>8</v>
      </c>
      <c r="T18" s="1">
        <f t="shared" si="15"/>
        <v>-185311.11111111101</v>
      </c>
      <c r="U18" s="1">
        <f t="shared" si="2"/>
        <v>-201.87888888888881</v>
      </c>
      <c r="V18" s="1">
        <f t="shared" si="10"/>
        <v>317307.6059201223</v>
      </c>
      <c r="W18" s="1">
        <f t="shared" si="11"/>
        <v>10941.640479797001</v>
      </c>
    </row>
    <row r="19" spans="1:23" x14ac:dyDescent="0.25">
      <c r="A19" s="3">
        <v>9</v>
      </c>
      <c r="B19" s="1">
        <f t="shared" si="12"/>
        <v>-182082.86599547914</v>
      </c>
      <c r="C19" s="1">
        <f t="shared" si="0"/>
        <v>-172.97872269570519</v>
      </c>
      <c r="D19" s="1">
        <f t="shared" si="3"/>
        <v>318233.08643738931</v>
      </c>
      <c r="E19" s="1">
        <f t="shared" si="4"/>
        <v>9250.5748264061167</v>
      </c>
      <c r="G19" s="3">
        <v>9</v>
      </c>
      <c r="H19" s="1">
        <f t="shared" si="13"/>
        <v>-181350.00000000009</v>
      </c>
      <c r="I19" s="1">
        <f t="shared" si="5"/>
        <v>-172.28250000000011</v>
      </c>
      <c r="J19" s="1">
        <f t="shared" si="6"/>
        <v>318233.08643738931</v>
      </c>
      <c r="K19" s="1">
        <f t="shared" si="7"/>
        <v>8507.5953550997965</v>
      </c>
      <c r="M19" s="3">
        <v>9</v>
      </c>
      <c r="N19" s="1">
        <f t="shared" si="14"/>
        <v>-185347.14433257983</v>
      </c>
      <c r="O19" s="1">
        <f t="shared" si="1"/>
        <v>-201.91312044928418</v>
      </c>
      <c r="P19" s="1">
        <f t="shared" si="8"/>
        <v>318233.08643738931</v>
      </c>
      <c r="Q19" s="1">
        <f t="shared" si="9"/>
        <v>12341.388433369091</v>
      </c>
      <c r="S19" s="3">
        <v>9</v>
      </c>
      <c r="T19" s="1">
        <f t="shared" si="15"/>
        <v>-185224.99999999988</v>
      </c>
      <c r="U19" s="1">
        <f t="shared" si="2"/>
        <v>-201.79708333333323</v>
      </c>
      <c r="V19" s="1">
        <f t="shared" si="10"/>
        <v>318233.08643738931</v>
      </c>
      <c r="W19" s="1">
        <f t="shared" si="11"/>
        <v>12217.558521484705</v>
      </c>
    </row>
    <row r="20" spans="1:23" x14ac:dyDescent="0.25">
      <c r="A20" s="3">
        <v>10</v>
      </c>
      <c r="B20" s="1">
        <f t="shared" si="12"/>
        <v>-181645.55889015523</v>
      </c>
      <c r="C20" s="1">
        <f t="shared" si="0"/>
        <v>-172.56328094564745</v>
      </c>
      <c r="D20" s="1">
        <f t="shared" si="3"/>
        <v>319161.26627283171</v>
      </c>
      <c r="E20" s="1">
        <f t="shared" si="4"/>
        <v>10194.250684873874</v>
      </c>
      <c r="G20" s="3">
        <v>10</v>
      </c>
      <c r="H20" s="1">
        <f t="shared" si="13"/>
        <v>-180833.33333333343</v>
      </c>
      <c r="I20" s="1">
        <f t="shared" si="5"/>
        <v>-171.79166666666677</v>
      </c>
      <c r="J20" s="1">
        <f t="shared" si="6"/>
        <v>319161.26627283171</v>
      </c>
      <c r="K20" s="1">
        <f t="shared" si="7"/>
        <v>9368.7646613378802</v>
      </c>
      <c r="M20" s="3">
        <v>10</v>
      </c>
      <c r="N20" s="1">
        <f t="shared" si="14"/>
        <v>-185274.25981502584</v>
      </c>
      <c r="O20" s="1">
        <f t="shared" si="1"/>
        <v>-201.84388015760788</v>
      </c>
      <c r="P20" s="1">
        <f t="shared" si="8"/>
        <v>319161.26627283171</v>
      </c>
      <c r="Q20" s="1">
        <f t="shared" si="9"/>
        <v>13638.582227893809</v>
      </c>
      <c r="S20" s="3">
        <v>10</v>
      </c>
      <c r="T20" s="1">
        <f t="shared" si="15"/>
        <v>-185138.88888888876</v>
      </c>
      <c r="U20" s="1">
        <f t="shared" si="2"/>
        <v>-201.71527777777766</v>
      </c>
      <c r="V20" s="1">
        <f t="shared" si="10"/>
        <v>319161.26627283171</v>
      </c>
      <c r="W20" s="1">
        <f t="shared" si="11"/>
        <v>13501.001223971145</v>
      </c>
    </row>
    <row r="21" spans="1:23" x14ac:dyDescent="0.25">
      <c r="A21" s="3">
        <v>11</v>
      </c>
      <c r="B21" s="1">
        <f t="shared" si="12"/>
        <v>-181207.83634308126</v>
      </c>
      <c r="C21" s="1">
        <f t="shared" si="0"/>
        <v>-172.1474445259272</v>
      </c>
      <c r="D21" s="1">
        <f t="shared" si="3"/>
        <v>320092.15329946083</v>
      </c>
      <c r="E21" s="1">
        <f t="shared" si="4"/>
        <v>11143.431319182693</v>
      </c>
      <c r="G21" s="3">
        <v>11</v>
      </c>
      <c r="H21" s="1">
        <f t="shared" si="13"/>
        <v>-180316.66666666677</v>
      </c>
      <c r="I21" s="1">
        <f t="shared" si="5"/>
        <v>-171.30083333333346</v>
      </c>
      <c r="J21" s="1">
        <f t="shared" si="6"/>
        <v>320092.15329946083</v>
      </c>
      <c r="K21" s="1">
        <f t="shared" si="7"/>
        <v>10235.44828852902</v>
      </c>
      <c r="M21" s="3">
        <v>11</v>
      </c>
      <c r="N21" s="1">
        <f t="shared" si="14"/>
        <v>-185201.30605718019</v>
      </c>
      <c r="O21" s="1">
        <f t="shared" si="1"/>
        <v>-201.77457408765451</v>
      </c>
      <c r="P21" s="1">
        <f t="shared" si="8"/>
        <v>320092.15329946083</v>
      </c>
      <c r="Q21" s="1">
        <f t="shared" si="9"/>
        <v>14943.342986219921</v>
      </c>
      <c r="S21" s="3">
        <v>11</v>
      </c>
      <c r="T21" s="1">
        <f t="shared" si="15"/>
        <v>-185052.77777777764</v>
      </c>
      <c r="U21" s="1">
        <f t="shared" si="2"/>
        <v>-201.63347222222211</v>
      </c>
      <c r="V21" s="1">
        <f t="shared" si="10"/>
        <v>320092.15329946083</v>
      </c>
      <c r="W21" s="1">
        <f t="shared" si="11"/>
        <v>14792.012481110976</v>
      </c>
    </row>
    <row r="22" spans="1:23" x14ac:dyDescent="0.25">
      <c r="A22" s="3">
        <v>12</v>
      </c>
      <c r="B22" s="1">
        <f t="shared" si="12"/>
        <v>-180769.69795958759</v>
      </c>
      <c r="C22" s="1">
        <f t="shared" si="0"/>
        <v>-171.7312130616082</v>
      </c>
      <c r="D22" s="1">
        <f t="shared" si="3"/>
        <v>321025.75541325094</v>
      </c>
      <c r="E22" s="1">
        <f t="shared" si="4"/>
        <v>12098.14884052498</v>
      </c>
      <c r="G22" s="3">
        <v>12</v>
      </c>
      <c r="H22" s="1">
        <f t="shared" si="13"/>
        <v>-179800.00000000012</v>
      </c>
      <c r="I22" s="1">
        <f t="shared" si="5"/>
        <v>-170.81000000000014</v>
      </c>
      <c r="J22" s="1">
        <f t="shared" si="6"/>
        <v>321025.75541325094</v>
      </c>
      <c r="K22" s="1">
        <f t="shared" si="7"/>
        <v>11107.67840354544</v>
      </c>
      <c r="M22" s="3">
        <v>12</v>
      </c>
      <c r="N22" s="1">
        <f t="shared" si="14"/>
        <v>-185128.28299326458</v>
      </c>
      <c r="O22" s="1">
        <f t="shared" si="1"/>
        <v>-201.7052021769347</v>
      </c>
      <c r="P22" s="1">
        <f t="shared" si="8"/>
        <v>321025.75541325094</v>
      </c>
      <c r="Q22" s="1">
        <f t="shared" si="9"/>
        <v>16255.714848969603</v>
      </c>
      <c r="S22" s="3">
        <v>12</v>
      </c>
      <c r="T22" s="1">
        <f t="shared" si="15"/>
        <v>-184966.66666666651</v>
      </c>
      <c r="U22" s="1">
        <f t="shared" si="2"/>
        <v>-201.55166666666653</v>
      </c>
      <c r="V22" s="1">
        <f t="shared" si="10"/>
        <v>321025.75541325094</v>
      </c>
      <c r="W22" s="1">
        <f t="shared" si="11"/>
        <v>16090.636442806346</v>
      </c>
    </row>
    <row r="23" spans="1:23" x14ac:dyDescent="0.25">
      <c r="A23" s="3">
        <v>13</v>
      </c>
      <c r="B23" s="1">
        <f t="shared" si="12"/>
        <v>-180331.14334462959</v>
      </c>
      <c r="C23" s="1">
        <f t="shared" si="0"/>
        <v>-171.31458617739813</v>
      </c>
      <c r="D23" s="1">
        <f t="shared" si="3"/>
        <v>321962.08053320623</v>
      </c>
      <c r="E23" s="1">
        <f t="shared" si="4"/>
        <v>13058.435547408431</v>
      </c>
      <c r="G23" s="3">
        <v>13</v>
      </c>
      <c r="H23" s="1">
        <f t="shared" si="13"/>
        <v>-179283.33333333346</v>
      </c>
      <c r="I23" s="1">
        <f t="shared" si="5"/>
        <v>-170.3191666666668</v>
      </c>
      <c r="J23" s="1">
        <f t="shared" si="6"/>
        <v>321962.08053320623</v>
      </c>
      <c r="K23" s="1">
        <f t="shared" si="7"/>
        <v>11985.487360899457</v>
      </c>
      <c r="M23" s="3">
        <v>13</v>
      </c>
      <c r="N23" s="1">
        <f t="shared" si="14"/>
        <v>-185055.19055743824</v>
      </c>
      <c r="O23" s="1">
        <f t="shared" si="1"/>
        <v>-201.63576436289966</v>
      </c>
      <c r="P23" s="1">
        <f t="shared" si="8"/>
        <v>321962.08053320623</v>
      </c>
      <c r="Q23" s="1">
        <f t="shared" si="9"/>
        <v>17575.74221425199</v>
      </c>
      <c r="S23" s="3">
        <v>13</v>
      </c>
      <c r="T23" s="1">
        <f t="shared" si="15"/>
        <v>-184880.55555555539</v>
      </c>
      <c r="U23" s="1">
        <f t="shared" si="2"/>
        <v>-201.46986111111096</v>
      </c>
      <c r="V23" s="1">
        <f t="shared" si="10"/>
        <v>321962.08053320623</v>
      </c>
      <c r="W23" s="1">
        <f t="shared" si="11"/>
        <v>17396.917516500496</v>
      </c>
    </row>
    <row r="24" spans="1:23" x14ac:dyDescent="0.25">
      <c r="A24" s="3">
        <v>14</v>
      </c>
      <c r="B24" s="1">
        <f t="shared" si="12"/>
        <v>-179892.17210278739</v>
      </c>
      <c r="C24" s="1">
        <f t="shared" si="0"/>
        <v>-170.89756349764801</v>
      </c>
      <c r="D24" s="1">
        <f t="shared" si="3"/>
        <v>322901.13660142809</v>
      </c>
      <c r="E24" s="1">
        <f t="shared" si="4"/>
        <v>14024.323926748702</v>
      </c>
      <c r="G24" s="3">
        <v>14</v>
      </c>
      <c r="H24" s="1">
        <f t="shared" si="13"/>
        <v>-178766.6666666668</v>
      </c>
      <c r="I24" s="1">
        <f t="shared" si="5"/>
        <v>-169.82833333333346</v>
      </c>
      <c r="J24" s="1">
        <f t="shared" si="6"/>
        <v>322901.13660142809</v>
      </c>
      <c r="K24" s="1">
        <f t="shared" si="7"/>
        <v>12868.907703838038</v>
      </c>
      <c r="M24" s="3">
        <v>14</v>
      </c>
      <c r="N24" s="1">
        <f t="shared" si="14"/>
        <v>-184982.02868379786</v>
      </c>
      <c r="O24" s="1">
        <f t="shared" si="1"/>
        <v>-201.56626058294131</v>
      </c>
      <c r="P24" s="1">
        <f t="shared" si="8"/>
        <v>322901.13660142809</v>
      </c>
      <c r="Q24" s="1">
        <f t="shared" si="9"/>
        <v>18903.469739165193</v>
      </c>
      <c r="S24" s="3">
        <v>14</v>
      </c>
      <c r="T24" s="1">
        <f t="shared" si="15"/>
        <v>-184794.44444444426</v>
      </c>
      <c r="U24" s="1">
        <f t="shared" si="2"/>
        <v>-201.38805555555538</v>
      </c>
      <c r="V24" s="1">
        <f t="shared" si="10"/>
        <v>322901.13660142809</v>
      </c>
      <c r="W24" s="1">
        <f t="shared" si="11"/>
        <v>18710.900368680086</v>
      </c>
    </row>
    <row r="25" spans="1:23" x14ac:dyDescent="0.25">
      <c r="A25" s="3">
        <v>15</v>
      </c>
      <c r="B25" s="1">
        <f t="shared" si="12"/>
        <v>-179452.78383826543</v>
      </c>
      <c r="C25" s="1">
        <f t="shared" si="0"/>
        <v>-170.48014464635216</v>
      </c>
      <c r="D25" s="1">
        <f t="shared" si="3"/>
        <v>323842.93158318225</v>
      </c>
      <c r="E25" s="1">
        <f t="shared" si="4"/>
        <v>14995.846654968458</v>
      </c>
      <c r="G25" s="3">
        <v>15</v>
      </c>
      <c r="H25" s="1">
        <f t="shared" si="13"/>
        <v>-178250.00000000015</v>
      </c>
      <c r="I25" s="1">
        <f t="shared" si="5"/>
        <v>-169.33750000000015</v>
      </c>
      <c r="J25" s="1">
        <f t="shared" si="6"/>
        <v>323842.93158318225</v>
      </c>
      <c r="K25" s="1">
        <f t="shared" si="7"/>
        <v>13757.972165443762</v>
      </c>
      <c r="M25" s="3">
        <v>15</v>
      </c>
      <c r="N25" s="1">
        <f t="shared" si="14"/>
        <v>-184908.79730637753</v>
      </c>
      <c r="O25" s="1">
        <f t="shared" si="1"/>
        <v>-201.49669077439199</v>
      </c>
      <c r="P25" s="1">
        <f t="shared" si="8"/>
        <v>323842.93158318225</v>
      </c>
      <c r="Q25" s="1">
        <f t="shared" si="9"/>
        <v>20238.942341307054</v>
      </c>
      <c r="S25" s="3">
        <v>15</v>
      </c>
      <c r="T25" s="1">
        <f t="shared" si="15"/>
        <v>-184708.33333333314</v>
      </c>
      <c r="U25" s="1">
        <f t="shared" si="2"/>
        <v>-201.30624999999984</v>
      </c>
      <c r="V25" s="1">
        <f t="shared" si="10"/>
        <v>323842.93158318225</v>
      </c>
      <c r="W25" s="1">
        <f t="shared" si="11"/>
        <v>20032.629926386275</v>
      </c>
    </row>
    <row r="26" spans="1:23" x14ac:dyDescent="0.25">
      <c r="A26" s="3">
        <v>16</v>
      </c>
      <c r="B26" s="1">
        <f t="shared" si="12"/>
        <v>-179012.97815489216</v>
      </c>
      <c r="C26" s="1">
        <f t="shared" si="0"/>
        <v>-170.06232924714757</v>
      </c>
      <c r="D26" s="1">
        <f t="shared" si="3"/>
        <v>324787.47346696653</v>
      </c>
      <c r="E26" s="1">
        <f t="shared" si="4"/>
        <v>15973.036599102828</v>
      </c>
      <c r="G26" s="3">
        <v>16</v>
      </c>
      <c r="H26" s="1">
        <f t="shared" si="13"/>
        <v>-177733.33333333349</v>
      </c>
      <c r="I26" s="1">
        <f t="shared" si="5"/>
        <v>-168.84666666666683</v>
      </c>
      <c r="J26" s="1">
        <f t="shared" si="6"/>
        <v>324787.47346696653</v>
      </c>
      <c r="K26" s="1">
        <f t="shared" si="7"/>
        <v>14652.713669742185</v>
      </c>
      <c r="M26" s="3">
        <v>16</v>
      </c>
      <c r="N26" s="1">
        <f t="shared" si="14"/>
        <v>-184835.49635914864</v>
      </c>
      <c r="O26" s="1">
        <f t="shared" si="1"/>
        <v>-201.42705487452457</v>
      </c>
      <c r="P26" s="1">
        <f t="shared" si="8"/>
        <v>324787.47346696653</v>
      </c>
      <c r="Q26" s="1">
        <f t="shared" si="9"/>
        <v>21582.205200294746</v>
      </c>
      <c r="S26" s="3">
        <v>16</v>
      </c>
      <c r="T26" s="1">
        <f t="shared" si="15"/>
        <v>-184622.22222222202</v>
      </c>
      <c r="U26" s="1">
        <f t="shared" si="2"/>
        <v>-201.22444444444426</v>
      </c>
      <c r="V26" s="1">
        <f t="shared" si="10"/>
        <v>324787.47346696653</v>
      </c>
      <c r="W26" s="1">
        <f t="shared" si="11"/>
        <v>21362.151378734641</v>
      </c>
    </row>
    <row r="27" spans="1:23" x14ac:dyDescent="0.25">
      <c r="A27" s="3">
        <v>17</v>
      </c>
      <c r="B27" s="1">
        <f t="shared" si="12"/>
        <v>-178572.75465611971</v>
      </c>
      <c r="C27" s="1">
        <f t="shared" si="0"/>
        <v>-169.64411692331373</v>
      </c>
      <c r="D27" s="1">
        <f t="shared" si="3"/>
        <v>325734.77026457852</v>
      </c>
      <c r="E27" s="1">
        <f t="shared" si="4"/>
        <v>16955.926817911317</v>
      </c>
      <c r="G27" s="3">
        <v>17</v>
      </c>
      <c r="H27" s="1">
        <f t="shared" si="13"/>
        <v>-177216.66666666683</v>
      </c>
      <c r="I27" s="1">
        <f t="shared" si="5"/>
        <v>-168.35583333333349</v>
      </c>
      <c r="J27" s="1">
        <f t="shared" si="6"/>
        <v>325734.77026457852</v>
      </c>
      <c r="K27" s="1">
        <f t="shared" si="7"/>
        <v>15553.165332815683</v>
      </c>
      <c r="M27" s="3">
        <v>17</v>
      </c>
      <c r="N27" s="1">
        <f t="shared" si="14"/>
        <v>-184762.12577601991</v>
      </c>
      <c r="O27" s="1">
        <f t="shared" si="1"/>
        <v>-201.35735282055225</v>
      </c>
      <c r="P27" s="1">
        <f t="shared" si="8"/>
        <v>325734.77026457852</v>
      </c>
      <c r="Q27" s="1">
        <f t="shared" si="9"/>
        <v>22933.303759293194</v>
      </c>
      <c r="S27" s="3">
        <v>17</v>
      </c>
      <c r="T27" s="1">
        <f t="shared" si="15"/>
        <v>-184536.11111111089</v>
      </c>
      <c r="U27" s="1">
        <f t="shared" si="2"/>
        <v>-201.14263888888868</v>
      </c>
      <c r="V27" s="1">
        <f t="shared" si="10"/>
        <v>325734.77026457852</v>
      </c>
      <c r="W27" s="1">
        <f t="shared" si="11"/>
        <v>22699.510178443928</v>
      </c>
    </row>
    <row r="28" spans="1:23" x14ac:dyDescent="0.25">
      <c r="A28" s="3">
        <v>18</v>
      </c>
      <c r="B28" s="1">
        <f t="shared" si="12"/>
        <v>-178132.1129450234</v>
      </c>
      <c r="C28" s="1">
        <f t="shared" si="0"/>
        <v>-169.22550729777223</v>
      </c>
      <c r="D28" s="1">
        <f t="shared" si="3"/>
        <v>326684.83001118357</v>
      </c>
      <c r="E28" s="1">
        <f t="shared" si="4"/>
        <v>17944.550562996188</v>
      </c>
      <c r="G28" s="3">
        <v>18</v>
      </c>
      <c r="H28" s="1">
        <f t="shared" si="13"/>
        <v>-176700.00000000017</v>
      </c>
      <c r="I28" s="1">
        <f t="shared" si="5"/>
        <v>-167.86500000000018</v>
      </c>
      <c r="J28" s="1">
        <f t="shared" si="6"/>
        <v>326684.83001118357</v>
      </c>
      <c r="K28" s="1">
        <f t="shared" si="7"/>
        <v>16459.360463923771</v>
      </c>
      <c r="M28" s="3">
        <v>18</v>
      </c>
      <c r="N28" s="1">
        <f t="shared" si="14"/>
        <v>-184688.6854908372</v>
      </c>
      <c r="O28" s="1">
        <f t="shared" si="1"/>
        <v>-201.28758454962869</v>
      </c>
      <c r="P28" s="1">
        <f t="shared" si="8"/>
        <v>326684.83001118357</v>
      </c>
      <c r="Q28" s="1">
        <f t="shared" si="9"/>
        <v>24292.283726552472</v>
      </c>
      <c r="S28" s="3">
        <v>18</v>
      </c>
      <c r="T28" s="1">
        <f t="shared" si="15"/>
        <v>-184449.99999999977</v>
      </c>
      <c r="U28" s="1">
        <f t="shared" si="2"/>
        <v>-201.06083333333311</v>
      </c>
      <c r="V28" s="1">
        <f t="shared" si="10"/>
        <v>326684.83001118357</v>
      </c>
      <c r="W28" s="1">
        <f t="shared" si="11"/>
        <v>24044.752043373745</v>
      </c>
    </row>
    <row r="29" spans="1:23" x14ac:dyDescent="0.25">
      <c r="A29" s="3">
        <v>19</v>
      </c>
      <c r="B29" s="1">
        <f t="shared" si="12"/>
        <v>-177691.05262430158</v>
      </c>
      <c r="C29" s="1">
        <f t="shared" si="0"/>
        <v>-168.8064999930865</v>
      </c>
      <c r="D29" s="1">
        <f t="shared" si="3"/>
        <v>327637.66076538287</v>
      </c>
      <c r="E29" s="1">
        <f t="shared" si="4"/>
        <v>18938.941279927389</v>
      </c>
      <c r="G29" s="3">
        <v>19</v>
      </c>
      <c r="H29" s="1">
        <f t="shared" si="13"/>
        <v>-176183.33333333352</v>
      </c>
      <c r="I29" s="1">
        <f t="shared" si="5"/>
        <v>-167.37416666666687</v>
      </c>
      <c r="J29" s="1">
        <f t="shared" si="6"/>
        <v>327637.66076538287</v>
      </c>
      <c r="K29" s="1">
        <f t="shared" si="7"/>
        <v>17371.33256662999</v>
      </c>
      <c r="M29" s="3">
        <v>19</v>
      </c>
      <c r="N29" s="1">
        <f t="shared" si="14"/>
        <v>-184615.17543738356</v>
      </c>
      <c r="O29" s="1">
        <f t="shared" si="1"/>
        <v>-201.21774999884772</v>
      </c>
      <c r="P29" s="1">
        <f t="shared" si="8"/>
        <v>327637.66076538287</v>
      </c>
      <c r="Q29" s="1">
        <f t="shared" si="9"/>
        <v>25659.191076954092</v>
      </c>
      <c r="S29" s="3">
        <v>19</v>
      </c>
      <c r="T29" s="1">
        <f t="shared" si="15"/>
        <v>-184363.88888888864</v>
      </c>
      <c r="U29" s="1">
        <f t="shared" si="2"/>
        <v>-200.97902777777756</v>
      </c>
      <c r="V29" s="1">
        <f t="shared" si="10"/>
        <v>327637.66076538287</v>
      </c>
      <c r="W29" s="1">
        <f t="shared" si="11"/>
        <v>25397.922958071202</v>
      </c>
    </row>
    <row r="30" spans="1:23" x14ac:dyDescent="0.25">
      <c r="A30" s="3">
        <v>20</v>
      </c>
      <c r="B30" s="1">
        <f t="shared" si="12"/>
        <v>-177249.57329627505</v>
      </c>
      <c r="C30" s="1">
        <f t="shared" si="0"/>
        <v>-168.38709463146131</v>
      </c>
      <c r="D30" s="1">
        <f t="shared" si="3"/>
        <v>328593.2706092819</v>
      </c>
      <c r="E30" s="1">
        <f t="shared" si="4"/>
        <v>19939.132609374021</v>
      </c>
      <c r="G30" s="3">
        <v>20</v>
      </c>
      <c r="H30" s="1">
        <f t="shared" si="13"/>
        <v>-175666.66666666686</v>
      </c>
      <c r="I30" s="1">
        <f t="shared" si="5"/>
        <v>-166.88333333333352</v>
      </c>
      <c r="J30" s="1">
        <f t="shared" si="6"/>
        <v>328593.2706092819</v>
      </c>
      <c r="K30" s="1">
        <f t="shared" si="7"/>
        <v>18289.115339935328</v>
      </c>
      <c r="M30" s="3">
        <v>20</v>
      </c>
      <c r="N30" s="1">
        <f t="shared" si="14"/>
        <v>-184541.59554937913</v>
      </c>
      <c r="O30" s="1">
        <f t="shared" si="1"/>
        <v>-201.14784910524352</v>
      </c>
      <c r="P30" s="1">
        <f t="shared" si="8"/>
        <v>328593.2706092819</v>
      </c>
      <c r="Q30" s="1">
        <f t="shared" si="9"/>
        <v>27034.072053566386</v>
      </c>
      <c r="S30" s="3">
        <v>20</v>
      </c>
      <c r="T30" s="1">
        <f t="shared" si="15"/>
        <v>-184277.77777777752</v>
      </c>
      <c r="U30" s="1">
        <f t="shared" si="2"/>
        <v>-200.89722222222198</v>
      </c>
      <c r="V30" s="1">
        <f t="shared" si="10"/>
        <v>328593.2706092819</v>
      </c>
      <c r="W30" s="1">
        <f t="shared" si="11"/>
        <v>26759.069175326618</v>
      </c>
    </row>
    <row r="31" spans="1:23" x14ac:dyDescent="0.25">
      <c r="A31" s="3">
        <v>21</v>
      </c>
      <c r="B31" s="1">
        <f t="shared" si="12"/>
        <v>-176807.67456288691</v>
      </c>
      <c r="C31" s="1">
        <f t="shared" si="0"/>
        <v>-167.96729083474256</v>
      </c>
      <c r="D31" s="1">
        <f t="shared" si="3"/>
        <v>329551.66764855897</v>
      </c>
      <c r="E31" s="1">
        <f t="shared" si="4"/>
        <v>20945.158388242424</v>
      </c>
      <c r="G31" s="3">
        <v>21</v>
      </c>
      <c r="H31" s="1">
        <f t="shared" si="13"/>
        <v>-175150.0000000002</v>
      </c>
      <c r="I31" s="1">
        <f t="shared" si="5"/>
        <v>-166.39250000000018</v>
      </c>
      <c r="J31" s="1">
        <f t="shared" si="6"/>
        <v>329551.66764855897</v>
      </c>
      <c r="K31" s="1">
        <f t="shared" si="7"/>
        <v>19212.742679418283</v>
      </c>
      <c r="M31" s="3">
        <v>21</v>
      </c>
      <c r="N31" s="1">
        <f t="shared" si="14"/>
        <v>-184467.94576048109</v>
      </c>
      <c r="O31" s="1">
        <f t="shared" si="1"/>
        <v>-201.07788180579038</v>
      </c>
      <c r="P31" s="1">
        <f t="shared" si="8"/>
        <v>329551.66764855897</v>
      </c>
      <c r="Q31" s="1">
        <f t="shared" si="9"/>
        <v>28416.973169208919</v>
      </c>
      <c r="S31" s="3">
        <v>21</v>
      </c>
      <c r="T31" s="1">
        <f t="shared" si="15"/>
        <v>-184191.6666666664</v>
      </c>
      <c r="U31" s="1">
        <f t="shared" si="2"/>
        <v>-200.81541666666641</v>
      </c>
      <c r="V31" s="1">
        <f t="shared" si="10"/>
        <v>329551.66764855897</v>
      </c>
      <c r="W31" s="1">
        <f t="shared" si="11"/>
        <v>28128.237217738246</v>
      </c>
    </row>
    <row r="32" spans="1:23" x14ac:dyDescent="0.25">
      <c r="A32" s="3">
        <v>22</v>
      </c>
      <c r="B32" s="1">
        <f t="shared" si="12"/>
        <v>-176365.35602570206</v>
      </c>
      <c r="C32" s="1">
        <f t="shared" si="0"/>
        <v>-167.54708822441697</v>
      </c>
      <c r="D32" s="1">
        <f t="shared" si="3"/>
        <v>330512.86001253396</v>
      </c>
      <c r="E32" s="1">
        <f t="shared" si="4"/>
        <v>21957.052650820893</v>
      </c>
      <c r="G32" s="3">
        <v>22</v>
      </c>
      <c r="H32" s="1">
        <f t="shared" si="13"/>
        <v>-174633.33333333355</v>
      </c>
      <c r="I32" s="1">
        <f t="shared" si="5"/>
        <v>-165.90166666666687</v>
      </c>
      <c r="J32" s="1">
        <f t="shared" si="6"/>
        <v>330512.86001253396</v>
      </c>
      <c r="K32" s="1">
        <f t="shared" si="7"/>
        <v>20142.248678381555</v>
      </c>
      <c r="M32" s="3">
        <v>22</v>
      </c>
      <c r="N32" s="1">
        <f t="shared" si="14"/>
        <v>-184394.22600428361</v>
      </c>
      <c r="O32" s="1">
        <f t="shared" si="1"/>
        <v>-201.00784803740277</v>
      </c>
      <c r="P32" s="1">
        <f t="shared" si="8"/>
        <v>330512.86001253396</v>
      </c>
      <c r="Q32" s="1">
        <f t="shared" si="9"/>
        <v>29807.941208026037</v>
      </c>
      <c r="S32" s="3">
        <v>22</v>
      </c>
      <c r="T32" s="1">
        <f t="shared" si="15"/>
        <v>-184105.55555555527</v>
      </c>
      <c r="U32" s="1">
        <f t="shared" si="2"/>
        <v>-200.73361111111086</v>
      </c>
      <c r="V32" s="1">
        <f t="shared" si="10"/>
        <v>330512.86001253396</v>
      </c>
      <c r="W32" s="1">
        <f t="shared" si="11"/>
        <v>29505.473879286164</v>
      </c>
    </row>
    <row r="33" spans="1:23" x14ac:dyDescent="0.25">
      <c r="A33" s="3">
        <v>23</v>
      </c>
      <c r="B33" s="1">
        <f t="shared" si="12"/>
        <v>-175922.61728590686</v>
      </c>
      <c r="C33" s="1">
        <f t="shared" si="0"/>
        <v>-167.12648642161153</v>
      </c>
      <c r="D33" s="1">
        <f t="shared" si="3"/>
        <v>331476.85585423716</v>
      </c>
      <c r="E33" s="1">
        <f t="shared" si="4"/>
        <v>22974.849629931068</v>
      </c>
      <c r="G33" s="3">
        <v>23</v>
      </c>
      <c r="H33" s="1">
        <f t="shared" si="13"/>
        <v>-174116.66666666689</v>
      </c>
      <c r="I33" s="1">
        <f t="shared" si="5"/>
        <v>-165.41083333333356</v>
      </c>
      <c r="J33" s="1">
        <f t="shared" si="6"/>
        <v>331476.85585423716</v>
      </c>
      <c r="K33" s="1">
        <f t="shared" si="7"/>
        <v>21077.667629005446</v>
      </c>
      <c r="M33" s="3">
        <v>23</v>
      </c>
      <c r="N33" s="1">
        <f t="shared" si="14"/>
        <v>-184320.43621431774</v>
      </c>
      <c r="O33" s="1">
        <f t="shared" si="1"/>
        <v>-200.93774773693519</v>
      </c>
      <c r="P33" s="1">
        <f t="shared" si="8"/>
        <v>331476.85585423716</v>
      </c>
      <c r="Q33" s="1">
        <f t="shared" si="9"/>
        <v>31207.023227069585</v>
      </c>
      <c r="S33" s="3">
        <v>23</v>
      </c>
      <c r="T33" s="1">
        <f t="shared" si="15"/>
        <v>-184019.44444444415</v>
      </c>
      <c r="U33" s="1">
        <f t="shared" si="2"/>
        <v>-200.65180555555528</v>
      </c>
      <c r="V33" s="1">
        <f t="shared" si="10"/>
        <v>331476.85585423716</v>
      </c>
      <c r="W33" s="1">
        <f t="shared" si="11"/>
        <v>30890.826226915335</v>
      </c>
    </row>
    <row r="34" spans="1:23" x14ac:dyDescent="0.25">
      <c r="A34" s="3">
        <v>24</v>
      </c>
      <c r="B34" s="1">
        <f t="shared" si="12"/>
        <v>-175479.45794430887</v>
      </c>
      <c r="C34" s="1">
        <f t="shared" si="0"/>
        <v>-166.70548504709345</v>
      </c>
      <c r="D34" s="1">
        <f t="shared" si="3"/>
        <v>332443.66335047869</v>
      </c>
      <c r="E34" s="1">
        <f t="shared" si="4"/>
        <v>23998.583758086053</v>
      </c>
      <c r="G34" s="3">
        <v>24</v>
      </c>
      <c r="H34" s="1">
        <f t="shared" si="13"/>
        <v>-173600.00000000023</v>
      </c>
      <c r="I34" s="1">
        <f t="shared" si="5"/>
        <v>-164.92000000000021</v>
      </c>
      <c r="J34" s="1">
        <f t="shared" si="6"/>
        <v>332443.66335047869</v>
      </c>
      <c r="K34" s="1">
        <f t="shared" si="7"/>
        <v>22019.034023507975</v>
      </c>
      <c r="M34" s="3">
        <v>24</v>
      </c>
      <c r="N34" s="1">
        <f t="shared" si="14"/>
        <v>-184246.57632405142</v>
      </c>
      <c r="O34" s="1">
        <f t="shared" si="1"/>
        <v>-200.86758084118219</v>
      </c>
      <c r="P34" s="1">
        <f t="shared" si="8"/>
        <v>332443.66335047869</v>
      </c>
      <c r="Q34" s="1">
        <f t="shared" si="9"/>
        <v>32614.266557890893</v>
      </c>
      <c r="S34" s="3">
        <v>24</v>
      </c>
      <c r="T34" s="1">
        <f t="shared" si="15"/>
        <v>-183933.33333333302</v>
      </c>
      <c r="U34" s="1">
        <f t="shared" si="2"/>
        <v>-200.56999999999971</v>
      </c>
      <c r="V34" s="1">
        <f t="shared" si="10"/>
        <v>332443.66335047869</v>
      </c>
      <c r="W34" s="1">
        <f t="shared" si="11"/>
        <v>32284.341602127897</v>
      </c>
    </row>
    <row r="35" spans="1:23" x14ac:dyDescent="0.25">
      <c r="A35" s="3">
        <v>25</v>
      </c>
      <c r="B35" s="1">
        <f t="shared" si="12"/>
        <v>-175035.87760133637</v>
      </c>
      <c r="C35" s="1">
        <f t="shared" si="0"/>
        <v>-166.28408372126955</v>
      </c>
      <c r="D35" s="1">
        <f t="shared" si="3"/>
        <v>333413.29070191761</v>
      </c>
      <c r="E35" s="1">
        <f t="shared" si="4"/>
        <v>25028.289668655278</v>
      </c>
      <c r="G35" s="3">
        <v>25</v>
      </c>
      <c r="H35" s="1">
        <f t="shared" si="13"/>
        <v>-173083.33333333358</v>
      </c>
      <c r="I35" s="1">
        <f t="shared" si="5"/>
        <v>-164.4291666666669</v>
      </c>
      <c r="J35" s="1">
        <f t="shared" si="6"/>
        <v>333413.29070191761</v>
      </c>
      <c r="K35" s="1">
        <f t="shared" si="7"/>
        <v>22966.382555311768</v>
      </c>
      <c r="M35" s="3">
        <v>25</v>
      </c>
      <c r="N35" s="1">
        <f t="shared" si="14"/>
        <v>-184172.64626688932</v>
      </c>
      <c r="O35" s="1">
        <f t="shared" si="1"/>
        <v>-200.79734728687819</v>
      </c>
      <c r="P35" s="1">
        <f t="shared" si="8"/>
        <v>333413.29070191761</v>
      </c>
      <c r="Q35" s="1">
        <f t="shared" si="9"/>
        <v>34029.718808141988</v>
      </c>
      <c r="S35" s="3">
        <v>25</v>
      </c>
      <c r="T35" s="1">
        <f t="shared" si="15"/>
        <v>-183847.2222222219</v>
      </c>
      <c r="U35" s="1">
        <f t="shared" si="2"/>
        <v>-200.48819444444416</v>
      </c>
      <c r="V35" s="1">
        <f t="shared" si="10"/>
        <v>333413.29070191761</v>
      </c>
      <c r="W35" s="1">
        <f t="shared" si="11"/>
        <v>33686.067622584764</v>
      </c>
    </row>
    <row r="36" spans="1:23" x14ac:dyDescent="0.25">
      <c r="A36" s="3">
        <v>26</v>
      </c>
      <c r="B36" s="1">
        <f t="shared" si="12"/>
        <v>-174591.87585703802</v>
      </c>
      <c r="C36" s="1">
        <f t="shared" si="0"/>
        <v>-165.86228206418613</v>
      </c>
      <c r="D36" s="1">
        <f t="shared" si="3"/>
        <v>334385.74613313156</v>
      </c>
      <c r="E36" s="1">
        <f t="shared" si="4"/>
        <v>26064.002197036156</v>
      </c>
      <c r="G36" s="3">
        <v>26</v>
      </c>
      <c r="H36" s="1">
        <f t="shared" si="13"/>
        <v>-172566.66666666692</v>
      </c>
      <c r="I36" s="1">
        <f t="shared" si="5"/>
        <v>-163.93833333333359</v>
      </c>
      <c r="J36" s="1">
        <f t="shared" si="6"/>
        <v>334385.74613313156</v>
      </c>
      <c r="K36" s="1">
        <f t="shared" si="7"/>
        <v>23919.748120217751</v>
      </c>
      <c r="M36" s="3">
        <v>26</v>
      </c>
      <c r="N36" s="1">
        <f t="shared" si="14"/>
        <v>-184098.64597617293</v>
      </c>
      <c r="O36" s="1">
        <f t="shared" si="1"/>
        <v>-200.72704701069762</v>
      </c>
      <c r="P36" s="1">
        <f t="shared" si="8"/>
        <v>334385.74613313156</v>
      </c>
      <c r="Q36" s="1">
        <f t="shared" si="9"/>
        <v>35453.427863186211</v>
      </c>
      <c r="S36" s="3">
        <v>26</v>
      </c>
      <c r="T36" s="1">
        <f t="shared" si="15"/>
        <v>-183761.11111111077</v>
      </c>
      <c r="U36" s="1">
        <f t="shared" si="2"/>
        <v>-200.40638888888859</v>
      </c>
      <c r="V36" s="1">
        <f t="shared" si="10"/>
        <v>334385.74613313156</v>
      </c>
      <c r="W36" s="1">
        <f t="shared" si="11"/>
        <v>35096.052183716514</v>
      </c>
    </row>
    <row r="37" spans="1:23" x14ac:dyDescent="0.25">
      <c r="A37" s="3">
        <v>27</v>
      </c>
      <c r="B37" s="1">
        <f t="shared" si="12"/>
        <v>-174147.4523110826</v>
      </c>
      <c r="C37" s="1">
        <f t="shared" si="0"/>
        <v>-165.44007969552848</v>
      </c>
      <c r="D37" s="1">
        <f t="shared" si="3"/>
        <v>335361.03789268655</v>
      </c>
      <c r="E37" s="1">
        <f t="shared" si="4"/>
        <v>27105.756381832587</v>
      </c>
      <c r="G37" s="3">
        <v>27</v>
      </c>
      <c r="H37" s="1">
        <f t="shared" si="13"/>
        <v>-172050.00000000026</v>
      </c>
      <c r="I37" s="1">
        <f t="shared" si="5"/>
        <v>-163.44750000000025</v>
      </c>
      <c r="J37" s="1">
        <f t="shared" si="6"/>
        <v>335361.03789268655</v>
      </c>
      <c r="K37" s="1">
        <f t="shared" si="7"/>
        <v>24879.165817585686</v>
      </c>
      <c r="M37" s="3">
        <v>27</v>
      </c>
      <c r="N37" s="1">
        <f t="shared" si="14"/>
        <v>-184024.57538518036</v>
      </c>
      <c r="O37" s="1">
        <f t="shared" si="1"/>
        <v>-200.65667994925468</v>
      </c>
      <c r="P37" s="1">
        <f t="shared" si="8"/>
        <v>335361.03789268655</v>
      </c>
      <c r="Q37" s="1">
        <f t="shared" si="9"/>
        <v>36885.441887718196</v>
      </c>
      <c r="S37" s="3">
        <v>27</v>
      </c>
      <c r="T37" s="1">
        <f t="shared" si="15"/>
        <v>-183674.99999999965</v>
      </c>
      <c r="U37" s="1">
        <f t="shared" si="2"/>
        <v>-200.32458333333301</v>
      </c>
      <c r="V37" s="1">
        <f t="shared" si="10"/>
        <v>335361.03789268655</v>
      </c>
      <c r="W37" s="1">
        <f t="shared" si="11"/>
        <v>36514.343460343749</v>
      </c>
    </row>
    <row r="38" spans="1:23" x14ac:dyDescent="0.25">
      <c r="A38" s="3">
        <v>28</v>
      </c>
      <c r="B38" s="1">
        <f t="shared" si="12"/>
        <v>-173702.6065627585</v>
      </c>
      <c r="C38" s="1">
        <f t="shared" si="0"/>
        <v>-165.0174762346206</v>
      </c>
      <c r="D38" s="1">
        <f t="shared" si="3"/>
        <v>336339.17425320687</v>
      </c>
      <c r="E38" s="1">
        <f t="shared" si="4"/>
        <v>28153.587466040331</v>
      </c>
      <c r="G38" s="3">
        <v>28</v>
      </c>
      <c r="H38" s="1">
        <f t="shared" si="13"/>
        <v>-171533.3333333336</v>
      </c>
      <c r="I38" s="1">
        <f t="shared" si="5"/>
        <v>-162.95666666666693</v>
      </c>
      <c r="J38" s="1">
        <f t="shared" si="6"/>
        <v>336339.17425320687</v>
      </c>
      <c r="K38" s="1">
        <f t="shared" si="7"/>
        <v>25844.670951521603</v>
      </c>
      <c r="M38" s="3">
        <v>28</v>
      </c>
      <c r="N38" s="1">
        <f t="shared" si="14"/>
        <v>-183950.43442712634</v>
      </c>
      <c r="O38" s="1">
        <f t="shared" si="1"/>
        <v>-200.58624603910337</v>
      </c>
      <c r="P38" s="1">
        <f t="shared" si="8"/>
        <v>336339.17425320687</v>
      </c>
      <c r="Q38" s="1">
        <f t="shared" si="9"/>
        <v>38325.809327393283</v>
      </c>
      <c r="S38" s="3">
        <v>28</v>
      </c>
      <c r="T38" s="1">
        <f t="shared" si="15"/>
        <v>-183588.88888888853</v>
      </c>
      <c r="U38" s="1">
        <f t="shared" si="2"/>
        <v>-200.24277777777743</v>
      </c>
      <c r="V38" s="1">
        <f t="shared" si="10"/>
        <v>336339.17425320687</v>
      </c>
      <c r="W38" s="1">
        <f t="shared" si="11"/>
        <v>37940.989908306867</v>
      </c>
    </row>
    <row r="39" spans="1:23" x14ac:dyDescent="0.25">
      <c r="A39" s="3">
        <v>29</v>
      </c>
      <c r="B39" s="1">
        <f t="shared" si="12"/>
        <v>-173257.33821097351</v>
      </c>
      <c r="C39" s="1">
        <f t="shared" si="0"/>
        <v>-164.59447130042483</v>
      </c>
      <c r="D39" s="1">
        <f t="shared" si="3"/>
        <v>337320.1635114454</v>
      </c>
      <c r="E39" s="1">
        <f t="shared" si="4"/>
        <v>29207.530898239289</v>
      </c>
      <c r="G39" s="3">
        <v>29</v>
      </c>
      <c r="H39" s="1">
        <f t="shared" si="13"/>
        <v>-171016.66666666695</v>
      </c>
      <c r="I39" s="1">
        <f t="shared" si="5"/>
        <v>-162.46583333333362</v>
      </c>
      <c r="J39" s="1">
        <f t="shared" si="6"/>
        <v>337320.1635114454</v>
      </c>
      <c r="K39" s="1">
        <f t="shared" si="7"/>
        <v>26816.299032072147</v>
      </c>
      <c r="M39" s="3">
        <v>29</v>
      </c>
      <c r="N39" s="1">
        <f t="shared" si="14"/>
        <v>-183876.22303516217</v>
      </c>
      <c r="O39" s="1">
        <f t="shared" si="1"/>
        <v>-200.5157452167374</v>
      </c>
      <c r="P39" s="1">
        <f t="shared" si="8"/>
        <v>337320.1635114454</v>
      </c>
      <c r="Q39" s="1">
        <f t="shared" si="9"/>
        <v>39774.578910466473</v>
      </c>
      <c r="S39" s="3">
        <v>29</v>
      </c>
      <c r="T39" s="1">
        <f t="shared" si="15"/>
        <v>-183502.7777777774</v>
      </c>
      <c r="U39" s="1">
        <f t="shared" si="2"/>
        <v>-200.16097222222189</v>
      </c>
      <c r="V39" s="1">
        <f t="shared" si="10"/>
        <v>337320.1635114454</v>
      </c>
      <c r="W39" s="1">
        <f t="shared" si="11"/>
        <v>39376.04026610533</v>
      </c>
    </row>
    <row r="40" spans="1:23" x14ac:dyDescent="0.25">
      <c r="A40" s="3">
        <v>30</v>
      </c>
      <c r="B40" s="1">
        <f t="shared" si="12"/>
        <v>-172811.64685425433</v>
      </c>
      <c r="C40" s="1">
        <f t="shared" si="0"/>
        <v>-164.17106451154163</v>
      </c>
      <c r="D40" s="1">
        <f t="shared" si="3"/>
        <v>338304.01398835378</v>
      </c>
      <c r="E40" s="1">
        <f t="shared" si="4"/>
        <v>30267.62233379274</v>
      </c>
      <c r="G40" s="3">
        <v>30</v>
      </c>
      <c r="H40" s="1">
        <f t="shared" si="13"/>
        <v>-170500.00000000029</v>
      </c>
      <c r="I40" s="1">
        <f t="shared" si="5"/>
        <v>-161.97500000000028</v>
      </c>
      <c r="J40" s="1">
        <f t="shared" si="6"/>
        <v>338304.01398835378</v>
      </c>
      <c r="K40" s="1">
        <f t="shared" si="7"/>
        <v>27794.085776425902</v>
      </c>
      <c r="M40" s="3">
        <v>30</v>
      </c>
      <c r="N40" s="1">
        <f t="shared" si="14"/>
        <v>-183801.94114237564</v>
      </c>
      <c r="O40" s="1">
        <f t="shared" si="1"/>
        <v>-200.44517741859019</v>
      </c>
      <c r="P40" s="1">
        <f t="shared" si="8"/>
        <v>338304.01398835378</v>
      </c>
      <c r="Q40" s="1">
        <f t="shared" si="9"/>
        <v>41231.799649440924</v>
      </c>
      <c r="S40" s="3">
        <v>30</v>
      </c>
      <c r="T40" s="1">
        <f t="shared" si="15"/>
        <v>-183416.66666666628</v>
      </c>
      <c r="U40" s="1">
        <f t="shared" si="2"/>
        <v>-200.07916666666631</v>
      </c>
      <c r="V40" s="1">
        <f t="shared" si="10"/>
        <v>338304.01398835378</v>
      </c>
      <c r="W40" s="1">
        <f t="shared" si="11"/>
        <v>40819.543556546509</v>
      </c>
    </row>
    <row r="41" spans="1:23" x14ac:dyDescent="0.25">
      <c r="A41" s="3">
        <v>31</v>
      </c>
      <c r="B41" s="1">
        <f t="shared" si="12"/>
        <v>-172365.53209074627</v>
      </c>
      <c r="C41" s="1">
        <f t="shared" si="0"/>
        <v>-163.74725548620896</v>
      </c>
      <c r="D41" s="1">
        <f t="shared" si="3"/>
        <v>339290.73402915313</v>
      </c>
      <c r="E41" s="1">
        <f t="shared" si="4"/>
        <v>31333.897636053585</v>
      </c>
      <c r="G41" s="3">
        <v>31</v>
      </c>
      <c r="H41" s="1">
        <f t="shared" si="13"/>
        <v>-169983.33333333363</v>
      </c>
      <c r="I41" s="1">
        <f t="shared" si="5"/>
        <v>-161.48416666666697</v>
      </c>
      <c r="J41" s="1">
        <f t="shared" si="6"/>
        <v>339290.73402915313</v>
      </c>
      <c r="K41" s="1">
        <f t="shared" si="7"/>
        <v>28778.067110121719</v>
      </c>
      <c r="M41" s="3">
        <v>31</v>
      </c>
      <c r="N41" s="1">
        <f t="shared" si="14"/>
        <v>-183727.58868179095</v>
      </c>
      <c r="O41" s="1">
        <f t="shared" si="1"/>
        <v>-200.37454258103475</v>
      </c>
      <c r="P41" s="1">
        <f t="shared" si="8"/>
        <v>339290.73402915313</v>
      </c>
      <c r="Q41" s="1">
        <f t="shared" si="9"/>
        <v>42697.520842726059</v>
      </c>
      <c r="S41" s="3">
        <v>31</v>
      </c>
      <c r="T41" s="1">
        <f t="shared" si="15"/>
        <v>-183330.55555555515</v>
      </c>
      <c r="U41" s="1">
        <f t="shared" si="2"/>
        <v>-199.99736111111073</v>
      </c>
      <c r="V41" s="1">
        <f t="shared" si="10"/>
        <v>339290.73402915313</v>
      </c>
      <c r="W41" s="1">
        <f t="shared" si="11"/>
        <v>42271.549088404143</v>
      </c>
    </row>
    <row r="42" spans="1:23" x14ac:dyDescent="0.25">
      <c r="A42" s="3">
        <v>32</v>
      </c>
      <c r="B42" s="1">
        <f t="shared" si="12"/>
        <v>-171918.99351821287</v>
      </c>
      <c r="C42" s="1">
        <f t="shared" si="0"/>
        <v>-163.32304384230221</v>
      </c>
      <c r="D42" s="1">
        <f t="shared" si="3"/>
        <v>340280.33200340485</v>
      </c>
      <c r="E42" s="1">
        <f t="shared" si="4"/>
        <v>32406.392877577618</v>
      </c>
      <c r="G42" s="3">
        <v>32</v>
      </c>
      <c r="H42" s="1">
        <f t="shared" si="13"/>
        <v>-169466.66666666698</v>
      </c>
      <c r="I42" s="1">
        <f t="shared" si="5"/>
        <v>-160.99333333333365</v>
      </c>
      <c r="J42" s="1">
        <f t="shared" si="6"/>
        <v>340280.33200340485</v>
      </c>
      <c r="K42" s="1">
        <f t="shared" si="7"/>
        <v>29768.279168264096</v>
      </c>
      <c r="M42" s="3">
        <v>32</v>
      </c>
      <c r="N42" s="1">
        <f t="shared" si="14"/>
        <v>-183653.1655863687</v>
      </c>
      <c r="O42" s="1">
        <f t="shared" si="1"/>
        <v>-200.30384064038361</v>
      </c>
      <c r="P42" s="1">
        <f t="shared" si="8"/>
        <v>340280.33200340485</v>
      </c>
      <c r="Q42" s="1">
        <f t="shared" si="9"/>
        <v>44171.792076305355</v>
      </c>
      <c r="S42" s="3">
        <v>32</v>
      </c>
      <c r="T42" s="1">
        <f t="shared" si="15"/>
        <v>-183244.44444444403</v>
      </c>
      <c r="U42" s="1">
        <f t="shared" si="2"/>
        <v>-199.91555555555516</v>
      </c>
      <c r="V42" s="1">
        <f t="shared" si="10"/>
        <v>340280.33200340485</v>
      </c>
      <c r="W42" s="1">
        <f t="shared" si="11"/>
        <v>43732.106458086506</v>
      </c>
    </row>
    <row r="43" spans="1:23" x14ac:dyDescent="0.25">
      <c r="A43" s="3">
        <v>33</v>
      </c>
      <c r="B43" s="1">
        <f t="shared" si="12"/>
        <v>-171472.03073403556</v>
      </c>
      <c r="C43" s="1">
        <f t="shared" si="0"/>
        <v>-162.8984291973338</v>
      </c>
      <c r="D43" s="1">
        <f t="shared" si="3"/>
        <v>341272.81630508148</v>
      </c>
      <c r="E43" s="1">
        <f t="shared" si="4"/>
        <v>33485.144341343876</v>
      </c>
      <c r="G43" s="3">
        <v>33</v>
      </c>
      <c r="H43" s="1">
        <f t="shared" si="13"/>
        <v>-168950.00000000032</v>
      </c>
      <c r="I43" s="1">
        <f t="shared" si="5"/>
        <v>-160.50250000000031</v>
      </c>
      <c r="J43" s="1">
        <f t="shared" si="6"/>
        <v>341272.81630508148</v>
      </c>
      <c r="K43" s="1">
        <f t="shared" si="7"/>
        <v>30764.758296745636</v>
      </c>
      <c r="M43" s="3">
        <v>33</v>
      </c>
      <c r="N43" s="1">
        <f t="shared" si="14"/>
        <v>-183578.67178900581</v>
      </c>
      <c r="O43" s="1">
        <f t="shared" si="1"/>
        <v>-200.23307153288886</v>
      </c>
      <c r="P43" s="1">
        <f t="shared" si="8"/>
        <v>341272.81630508148</v>
      </c>
      <c r="Q43" s="1">
        <f t="shared" si="9"/>
        <v>45654.663225413868</v>
      </c>
      <c r="S43" s="3">
        <v>33</v>
      </c>
      <c r="T43" s="1">
        <f t="shared" si="15"/>
        <v>-183158.33333333291</v>
      </c>
      <c r="U43" s="1">
        <f t="shared" si="2"/>
        <v>-199.83374999999961</v>
      </c>
      <c r="V43" s="1">
        <f t="shared" si="10"/>
        <v>341272.81630508148</v>
      </c>
      <c r="W43" s="1">
        <f t="shared" si="11"/>
        <v>45201.265551314238</v>
      </c>
    </row>
    <row r="44" spans="1:23" x14ac:dyDescent="0.25">
      <c r="A44" s="3">
        <v>34</v>
      </c>
      <c r="B44" s="1">
        <f t="shared" si="12"/>
        <v>-171024.6433352133</v>
      </c>
      <c r="C44" s="1">
        <f t="shared" si="0"/>
        <v>-162.47341116845266</v>
      </c>
      <c r="D44" s="1">
        <f t="shared" si="3"/>
        <v>342268.19535263797</v>
      </c>
      <c r="E44" s="1">
        <f t="shared" si="4"/>
        <v>34570.188521982105</v>
      </c>
      <c r="G44" s="3">
        <v>34</v>
      </c>
      <c r="H44" s="1">
        <f t="shared" si="13"/>
        <v>-168433.33333333366</v>
      </c>
      <c r="I44" s="1">
        <f t="shared" si="5"/>
        <v>-160.01166666666697</v>
      </c>
      <c r="J44" s="1">
        <f t="shared" si="6"/>
        <v>342268.19535263797</v>
      </c>
      <c r="K44" s="1">
        <f t="shared" si="7"/>
        <v>31767.541053476652</v>
      </c>
      <c r="M44" s="3">
        <v>34</v>
      </c>
      <c r="N44" s="1">
        <f t="shared" si="14"/>
        <v>-183504.10722253541</v>
      </c>
      <c r="O44" s="1">
        <f t="shared" si="1"/>
        <v>-200.16223519474198</v>
      </c>
      <c r="P44" s="1">
        <f t="shared" si="8"/>
        <v>342268.19535263797</v>
      </c>
      <c r="Q44" s="1">
        <f t="shared" si="9"/>
        <v>47146.184456225514</v>
      </c>
      <c r="S44" s="3">
        <v>34</v>
      </c>
      <c r="T44" s="1">
        <f t="shared" si="15"/>
        <v>-183072.22222222178</v>
      </c>
      <c r="U44" s="1">
        <f t="shared" si="2"/>
        <v>-199.75194444444404</v>
      </c>
      <c r="V44" s="1">
        <f t="shared" si="10"/>
        <v>342268.19535263797</v>
      </c>
      <c r="W44" s="1">
        <f t="shared" si="11"/>
        <v>46679.07654480802</v>
      </c>
    </row>
    <row r="45" spans="1:23" x14ac:dyDescent="0.25">
      <c r="A45" s="3">
        <v>35</v>
      </c>
      <c r="B45" s="1">
        <f t="shared" si="12"/>
        <v>-170576.83091836216</v>
      </c>
      <c r="C45" s="1">
        <f t="shared" si="0"/>
        <v>-162.04798937244405</v>
      </c>
      <c r="D45" s="1">
        <f t="shared" si="3"/>
        <v>343266.47758908314</v>
      </c>
      <c r="E45" s="1">
        <f t="shared" si="4"/>
        <v>35661.56212700739</v>
      </c>
      <c r="G45" s="3">
        <v>35</v>
      </c>
      <c r="H45" s="1">
        <f t="shared" si="13"/>
        <v>-167916.66666666701</v>
      </c>
      <c r="I45" s="1">
        <f t="shared" si="5"/>
        <v>-159.52083333333366</v>
      </c>
      <c r="J45" s="1">
        <f t="shared" si="6"/>
        <v>343266.47758908314</v>
      </c>
      <c r="K45" s="1">
        <f t="shared" si="7"/>
        <v>32776.664209621929</v>
      </c>
      <c r="M45" s="3">
        <v>35</v>
      </c>
      <c r="N45" s="1">
        <f t="shared" si="14"/>
        <v>-183429.4718197269</v>
      </c>
      <c r="O45" s="1">
        <f t="shared" si="1"/>
        <v>-200.09133156207389</v>
      </c>
      <c r="P45" s="1">
        <f t="shared" si="8"/>
        <v>343266.47758908314</v>
      </c>
      <c r="Q45" s="1">
        <f t="shared" si="9"/>
        <v>48646.406227550229</v>
      </c>
      <c r="S45" s="3">
        <v>35</v>
      </c>
      <c r="T45" s="1">
        <f t="shared" si="15"/>
        <v>-182986.11111111066</v>
      </c>
      <c r="U45" s="1">
        <f t="shared" si="2"/>
        <v>-199.67013888888846</v>
      </c>
      <c r="V45" s="1">
        <f t="shared" si="10"/>
        <v>343266.47758908314</v>
      </c>
      <c r="W45" s="1">
        <f t="shared" si="11"/>
        <v>48165.589907986068</v>
      </c>
    </row>
    <row r="46" spans="1:23" x14ac:dyDescent="0.25">
      <c r="A46" s="3">
        <v>36</v>
      </c>
      <c r="B46" s="1">
        <f t="shared" si="12"/>
        <v>-170128.59307971501</v>
      </c>
      <c r="C46" s="1">
        <f t="shared" si="0"/>
        <v>-161.62216342572927</v>
      </c>
      <c r="D46" s="1">
        <f t="shared" si="3"/>
        <v>344267.67148205132</v>
      </c>
      <c r="E46" s="1">
        <f t="shared" si="4"/>
        <v>36759.302078061992</v>
      </c>
      <c r="G46" s="3">
        <v>36</v>
      </c>
      <c r="H46" s="1">
        <f t="shared" si="13"/>
        <v>-167400.00000000035</v>
      </c>
      <c r="I46" s="1">
        <f t="shared" si="5"/>
        <v>-159.03000000000034</v>
      </c>
      <c r="J46" s="1">
        <f t="shared" si="6"/>
        <v>344267.67148205132</v>
      </c>
      <c r="K46" s="1">
        <f t="shared" si="7"/>
        <v>33792.164750844728</v>
      </c>
      <c r="M46" s="3">
        <v>36</v>
      </c>
      <c r="N46" s="1">
        <f t="shared" si="14"/>
        <v>-183354.7655132857</v>
      </c>
      <c r="O46" s="1">
        <f t="shared" si="1"/>
        <v>-200.02036057095475</v>
      </c>
      <c r="P46" s="1">
        <f t="shared" si="8"/>
        <v>344267.67148205132</v>
      </c>
      <c r="Q46" s="1">
        <f t="shared" si="9"/>
        <v>50155.379292541002</v>
      </c>
      <c r="S46" s="3">
        <v>36</v>
      </c>
      <c r="T46" s="1">
        <f t="shared" si="15"/>
        <v>-182899.99999999953</v>
      </c>
      <c r="U46" s="1">
        <f t="shared" si="2"/>
        <v>-199.58833333333291</v>
      </c>
      <c r="V46" s="1">
        <f t="shared" si="10"/>
        <v>344267.67148205132</v>
      </c>
      <c r="W46" s="1">
        <f t="shared" si="11"/>
        <v>49660.856404671547</v>
      </c>
    </row>
    <row r="47" spans="1:23" x14ac:dyDescent="0.25">
      <c r="A47" s="3">
        <v>37</v>
      </c>
      <c r="B47" s="1">
        <f t="shared" si="12"/>
        <v>-169679.92941512112</v>
      </c>
      <c r="C47" s="1">
        <f t="shared" si="0"/>
        <v>-161.19593294436507</v>
      </c>
      <c r="D47" s="1">
        <f t="shared" si="3"/>
        <v>345271.78552387399</v>
      </c>
      <c r="E47" s="1">
        <f t="shared" si="4"/>
        <v>37863.445512164413</v>
      </c>
      <c r="G47" s="3">
        <v>37</v>
      </c>
      <c r="H47" s="1">
        <f t="shared" si="13"/>
        <v>-166883.33333333369</v>
      </c>
      <c r="I47" s="1">
        <f t="shared" si="5"/>
        <v>-158.539166666667</v>
      </c>
      <c r="J47" s="1">
        <f t="shared" si="6"/>
        <v>345271.78552387399</v>
      </c>
      <c r="K47" s="1">
        <f t="shared" si="7"/>
        <v>34814.07987855799</v>
      </c>
      <c r="M47" s="3">
        <v>37</v>
      </c>
      <c r="N47" s="1">
        <f t="shared" si="14"/>
        <v>-183279.98823585338</v>
      </c>
      <c r="O47" s="1">
        <f t="shared" si="1"/>
        <v>-199.94932215739405</v>
      </c>
      <c r="P47" s="1">
        <f t="shared" si="8"/>
        <v>345271.78552387399</v>
      </c>
      <c r="Q47" s="1">
        <f t="shared" si="9"/>
        <v>51673.154700410887</v>
      </c>
      <c r="S47" s="3">
        <v>37</v>
      </c>
      <c r="T47" s="1">
        <f t="shared" si="15"/>
        <v>-182813.88888888841</v>
      </c>
      <c r="U47" s="1">
        <f t="shared" si="2"/>
        <v>-199.50652777777734</v>
      </c>
      <c r="V47" s="1">
        <f t="shared" si="10"/>
        <v>345271.78552387399</v>
      </c>
      <c r="W47" s="1">
        <f t="shared" si="11"/>
        <v>51164.927094809915</v>
      </c>
    </row>
    <row r="48" spans="1:23" x14ac:dyDescent="0.25">
      <c r="A48" s="3">
        <v>38</v>
      </c>
      <c r="B48" s="1">
        <f t="shared" si="12"/>
        <v>-169230.83952004588</v>
      </c>
      <c r="C48" s="1">
        <f t="shared" si="0"/>
        <v>-160.76929754404358</v>
      </c>
      <c r="D48" s="1">
        <f t="shared" si="3"/>
        <v>346278.82823165198</v>
      </c>
      <c r="E48" s="1">
        <f t="shared" si="4"/>
        <v>38974.029782965765</v>
      </c>
      <c r="G48" s="3">
        <v>38</v>
      </c>
      <c r="H48" s="1">
        <f t="shared" si="13"/>
        <v>-166366.66666666704</v>
      </c>
      <c r="I48" s="1">
        <f t="shared" si="5"/>
        <v>-158.04833333333369</v>
      </c>
      <c r="J48" s="1">
        <f t="shared" si="6"/>
        <v>346278.82823165198</v>
      </c>
      <c r="K48" s="1">
        <f t="shared" si="7"/>
        <v>35842.447011182914</v>
      </c>
      <c r="M48" s="3">
        <v>38</v>
      </c>
      <c r="N48" s="1">
        <f t="shared" si="14"/>
        <v>-183205.1399200075</v>
      </c>
      <c r="O48" s="1">
        <f t="shared" si="1"/>
        <v>-199.87821625734045</v>
      </c>
      <c r="P48" s="1">
        <f t="shared" si="8"/>
        <v>346278.82823165198</v>
      </c>
      <c r="Q48" s="1">
        <f t="shared" si="9"/>
        <v>53199.783798160017</v>
      </c>
      <c r="S48" s="3">
        <v>38</v>
      </c>
      <c r="T48" s="1">
        <f t="shared" si="15"/>
        <v>-182727.77777777729</v>
      </c>
      <c r="U48" s="1">
        <f t="shared" si="2"/>
        <v>-199.42472222222176</v>
      </c>
      <c r="V48" s="1">
        <f t="shared" si="10"/>
        <v>346278.82823165198</v>
      </c>
      <c r="W48" s="1">
        <f t="shared" si="11"/>
        <v>52677.853336196313</v>
      </c>
    </row>
    <row r="49" spans="1:23" x14ac:dyDescent="0.25">
      <c r="A49" s="3">
        <v>39</v>
      </c>
      <c r="B49" s="1">
        <f t="shared" si="12"/>
        <v>-168781.3229895703</v>
      </c>
      <c r="C49" s="1">
        <f t="shared" si="0"/>
        <v>-160.34225684009178</v>
      </c>
      <c r="D49" s="1">
        <f t="shared" si="3"/>
        <v>347288.80814732763</v>
      </c>
      <c r="E49" s="1">
        <f t="shared" si="4"/>
        <v>40091.092462013454</v>
      </c>
      <c r="G49" s="3">
        <v>39</v>
      </c>
      <c r="H49" s="1">
        <f t="shared" si="13"/>
        <v>-165850.00000000038</v>
      </c>
      <c r="I49" s="1">
        <f t="shared" si="5"/>
        <v>-157.55750000000037</v>
      </c>
      <c r="J49" s="1">
        <f t="shared" si="6"/>
        <v>347288.80814732763</v>
      </c>
      <c r="K49" s="1">
        <f t="shared" si="7"/>
        <v>36877.303785414813</v>
      </c>
      <c r="M49" s="3">
        <v>39</v>
      </c>
      <c r="N49" s="1">
        <f t="shared" si="14"/>
        <v>-183130.22049826157</v>
      </c>
      <c r="O49" s="1">
        <f t="shared" si="1"/>
        <v>-199.80704280668184</v>
      </c>
      <c r="P49" s="1">
        <f t="shared" si="8"/>
        <v>347288.80814732763</v>
      </c>
      <c r="Q49" s="1">
        <f t="shared" si="9"/>
        <v>54735.318232312682</v>
      </c>
      <c r="S49" s="3">
        <v>39</v>
      </c>
      <c r="T49" s="1">
        <f t="shared" si="15"/>
        <v>-182641.66666666616</v>
      </c>
      <c r="U49" s="1">
        <f t="shared" si="2"/>
        <v>-199.34291666666621</v>
      </c>
      <c r="V49" s="1">
        <f t="shared" si="10"/>
        <v>347288.80814732763</v>
      </c>
      <c r="W49" s="1">
        <f t="shared" si="11"/>
        <v>54199.686786213017</v>
      </c>
    </row>
    <row r="50" spans="1:23" x14ac:dyDescent="0.25">
      <c r="A50" s="3">
        <v>40</v>
      </c>
      <c r="B50" s="1">
        <f t="shared" si="12"/>
        <v>-168331.37941839077</v>
      </c>
      <c r="C50" s="1">
        <f t="shared" si="0"/>
        <v>-159.91481044747124</v>
      </c>
      <c r="D50" s="1">
        <f t="shared" si="3"/>
        <v>348301.73383775732</v>
      </c>
      <c r="E50" s="1">
        <f t="shared" si="4"/>
        <v>41214.671340022258</v>
      </c>
      <c r="G50" s="3">
        <v>40</v>
      </c>
      <c r="H50" s="1">
        <f t="shared" si="13"/>
        <v>-165333.33333333372</v>
      </c>
      <c r="I50" s="1">
        <f t="shared" si="5"/>
        <v>-157.06666666666703</v>
      </c>
      <c r="J50" s="1">
        <f t="shared" si="6"/>
        <v>348301.73383775732</v>
      </c>
      <c r="K50" s="1">
        <f t="shared" si="7"/>
        <v>37918.688057496402</v>
      </c>
      <c r="M50" s="3">
        <v>40</v>
      </c>
      <c r="N50" s="1">
        <f t="shared" si="14"/>
        <v>-183055.22990306499</v>
      </c>
      <c r="O50" s="1">
        <f t="shared" si="1"/>
        <v>-199.7358017412451</v>
      </c>
      <c r="P50" s="1">
        <f t="shared" si="8"/>
        <v>348301.73383775732</v>
      </c>
      <c r="Q50" s="1">
        <f t="shared" si="9"/>
        <v>56279.809950664567</v>
      </c>
      <c r="S50" s="3">
        <v>40</v>
      </c>
      <c r="T50" s="1">
        <f t="shared" si="15"/>
        <v>-182555.55555555504</v>
      </c>
      <c r="U50" s="1">
        <f t="shared" si="2"/>
        <v>-199.26111111111064</v>
      </c>
      <c r="V50" s="1">
        <f t="shared" si="10"/>
        <v>348301.73383775732</v>
      </c>
      <c r="W50" s="1">
        <f t="shared" si="11"/>
        <v>55730.479403577039</v>
      </c>
    </row>
    <row r="51" spans="1:23" x14ac:dyDescent="0.25">
      <c r="A51" s="3">
        <v>41</v>
      </c>
      <c r="B51" s="1">
        <f t="shared" si="12"/>
        <v>-167881.00840081862</v>
      </c>
      <c r="C51" s="1">
        <f t="shared" si="0"/>
        <v>-159.4869579807777</v>
      </c>
      <c r="D51" s="1">
        <f t="shared" si="3"/>
        <v>349317.61389478412</v>
      </c>
      <c r="E51" s="1">
        <f t="shared" si="4"/>
        <v>42344.804428152776</v>
      </c>
      <c r="G51" s="3">
        <v>41</v>
      </c>
      <c r="H51" s="1">
        <f t="shared" si="13"/>
        <v>-164816.66666666706</v>
      </c>
      <c r="I51" s="1">
        <f t="shared" si="5"/>
        <v>-156.57583333333372</v>
      </c>
      <c r="J51" s="1">
        <f t="shared" si="6"/>
        <v>349317.61389478412</v>
      </c>
      <c r="K51" s="1">
        <f t="shared" si="7"/>
        <v>38966.637904498464</v>
      </c>
      <c r="M51" s="3">
        <v>41</v>
      </c>
      <c r="N51" s="1">
        <f t="shared" si="14"/>
        <v>-182980.16806680296</v>
      </c>
      <c r="O51" s="1">
        <f t="shared" si="1"/>
        <v>-199.66449299679616</v>
      </c>
      <c r="P51" s="1">
        <f t="shared" si="8"/>
        <v>349317.61389478412</v>
      </c>
      <c r="Q51" s="1">
        <f t="shared" si="9"/>
        <v>57833.311204040176</v>
      </c>
      <c r="S51" s="3">
        <v>41</v>
      </c>
      <c r="T51" s="1">
        <f t="shared" si="15"/>
        <v>-182469.44444444391</v>
      </c>
      <c r="U51" s="1">
        <f t="shared" si="2"/>
        <v>-199.17930555555506</v>
      </c>
      <c r="V51" s="1">
        <f t="shared" si="10"/>
        <v>349317.61389478412</v>
      </c>
      <c r="W51" s="1">
        <f t="shared" si="11"/>
        <v>57270.283450097908</v>
      </c>
    </row>
    <row r="52" spans="1:23" x14ac:dyDescent="0.25">
      <c r="A52" s="3">
        <v>42</v>
      </c>
      <c r="B52" s="1">
        <f t="shared" si="12"/>
        <v>-167430.2095307798</v>
      </c>
      <c r="C52" s="1">
        <f t="shared" si="0"/>
        <v>-159.0586990542408</v>
      </c>
      <c r="D52" s="1">
        <f t="shared" si="3"/>
        <v>350336.45693531056</v>
      </c>
      <c r="E52" s="1">
        <f t="shared" si="4"/>
        <v>43481.52995929739</v>
      </c>
      <c r="G52" s="3">
        <v>42</v>
      </c>
      <c r="H52" s="1">
        <f t="shared" si="13"/>
        <v>-164300.00000000041</v>
      </c>
      <c r="I52" s="1">
        <f t="shared" si="5"/>
        <v>-156.08500000000041</v>
      </c>
      <c r="J52" s="1">
        <f t="shared" si="6"/>
        <v>350336.45693531056</v>
      </c>
      <c r="K52" s="1">
        <f t="shared" si="7"/>
        <v>40021.191625608044</v>
      </c>
      <c r="M52" s="3">
        <v>42</v>
      </c>
      <c r="N52" s="1">
        <f t="shared" si="14"/>
        <v>-182905.0349217965</v>
      </c>
      <c r="O52" s="1">
        <f t="shared" si="1"/>
        <v>-199.59311650904002</v>
      </c>
      <c r="P52" s="1">
        <f t="shared" si="8"/>
        <v>350336.45693531056</v>
      </c>
      <c r="Q52" s="1">
        <f t="shared" si="9"/>
        <v>59395.874548060478</v>
      </c>
      <c r="S52" s="3">
        <v>42</v>
      </c>
      <c r="T52" s="1">
        <f t="shared" si="15"/>
        <v>-182383.33333333279</v>
      </c>
      <c r="U52" s="1">
        <f t="shared" si="2"/>
        <v>-199.09749999999948</v>
      </c>
      <c r="V52" s="1">
        <f t="shared" si="10"/>
        <v>350336.45693531056</v>
      </c>
      <c r="W52" s="1">
        <f t="shared" si="11"/>
        <v>58819.151492445708</v>
      </c>
    </row>
    <row r="53" spans="1:23" x14ac:dyDescent="0.25">
      <c r="A53" s="3">
        <v>43</v>
      </c>
      <c r="B53" s="1">
        <f t="shared" si="12"/>
        <v>-166978.98240181443</v>
      </c>
      <c r="C53" s="1">
        <f t="shared" si="0"/>
        <v>-158.63003328172371</v>
      </c>
      <c r="D53" s="1">
        <f t="shared" si="3"/>
        <v>351358.27160137187</v>
      </c>
      <c r="E53" s="1">
        <f t="shared" si="4"/>
        <v>44624.886389373685</v>
      </c>
      <c r="G53" s="3">
        <v>43</v>
      </c>
      <c r="H53" s="1">
        <f t="shared" si="13"/>
        <v>-163783.33333333375</v>
      </c>
      <c r="I53" s="1">
        <f t="shared" si="5"/>
        <v>-155.59416666666706</v>
      </c>
      <c r="J53" s="1">
        <f t="shared" si="6"/>
        <v>351358.27160137187</v>
      </c>
      <c r="K53" s="1">
        <f t="shared" si="7"/>
        <v>41082.387743424093</v>
      </c>
      <c r="M53" s="3">
        <v>43</v>
      </c>
      <c r="N53" s="1">
        <f t="shared" si="14"/>
        <v>-182829.83040030228</v>
      </c>
      <c r="O53" s="1">
        <f t="shared" si="1"/>
        <v>-199.52167221362052</v>
      </c>
      <c r="P53" s="1">
        <f t="shared" si="8"/>
        <v>351358.27160137187</v>
      </c>
      <c r="Q53" s="1">
        <f t="shared" si="9"/>
        <v>60967.552844920894</v>
      </c>
      <c r="S53" s="3">
        <v>43</v>
      </c>
      <c r="T53" s="1">
        <f t="shared" si="15"/>
        <v>-182297.22222222167</v>
      </c>
      <c r="U53" s="1">
        <f t="shared" si="2"/>
        <v>-199.01569444444394</v>
      </c>
      <c r="V53" s="1">
        <f t="shared" si="10"/>
        <v>351358.27160137187</v>
      </c>
      <c r="W53" s="1">
        <f t="shared" si="11"/>
        <v>60377.13640392942</v>
      </c>
    </row>
    <row r="54" spans="1:23" x14ac:dyDescent="0.25">
      <c r="A54" s="3">
        <v>44</v>
      </c>
      <c r="B54" s="1">
        <f t="shared" si="12"/>
        <v>-166527.32660707654</v>
      </c>
      <c r="C54" s="1">
        <f t="shared" si="0"/>
        <v>-158.20096027672272</v>
      </c>
      <c r="D54" s="1">
        <f t="shared" si="3"/>
        <v>352383.0665602092</v>
      </c>
      <c r="E54" s="1">
        <f t="shared" si="4"/>
        <v>45774.912398625427</v>
      </c>
      <c r="G54" s="3">
        <v>44</v>
      </c>
      <c r="H54" s="1">
        <f t="shared" si="13"/>
        <v>-163266.66666666709</v>
      </c>
      <c r="I54" s="1">
        <f t="shared" si="5"/>
        <v>-155.10333333333375</v>
      </c>
      <c r="J54" s="1">
        <f t="shared" si="6"/>
        <v>352383.0665602092</v>
      </c>
      <c r="K54" s="1">
        <f t="shared" si="7"/>
        <v>42150.265005260735</v>
      </c>
      <c r="M54" s="3">
        <v>44</v>
      </c>
      <c r="N54" s="1">
        <f t="shared" si="14"/>
        <v>-182754.55443451263</v>
      </c>
      <c r="O54" s="1">
        <f t="shared" si="1"/>
        <v>-199.45016004612035</v>
      </c>
      <c r="P54" s="1">
        <f t="shared" si="8"/>
        <v>352383.0665602092</v>
      </c>
      <c r="Q54" s="1">
        <f t="shared" si="9"/>
        <v>62548.399265179665</v>
      </c>
      <c r="S54" s="3">
        <v>44</v>
      </c>
      <c r="T54" s="1">
        <f t="shared" si="15"/>
        <v>-182211.11111111054</v>
      </c>
      <c r="U54" s="1">
        <f t="shared" si="2"/>
        <v>-198.93388888888836</v>
      </c>
      <c r="V54" s="1">
        <f t="shared" si="10"/>
        <v>352383.0665602092</v>
      </c>
      <c r="W54" s="1">
        <f t="shared" si="11"/>
        <v>61944.291366285681</v>
      </c>
    </row>
    <row r="55" spans="1:23" x14ac:dyDescent="0.25">
      <c r="A55" s="3">
        <v>45</v>
      </c>
      <c r="B55" s="1">
        <f t="shared" si="12"/>
        <v>-166075.24173933367</v>
      </c>
      <c r="C55" s="1">
        <f t="shared" si="0"/>
        <v>-157.77147965236699</v>
      </c>
      <c r="D55" s="1">
        <f t="shared" si="3"/>
        <v>353410.85050434317</v>
      </c>
      <c r="E55" s="1">
        <f t="shared" si="4"/>
        <v>46931.646892931138</v>
      </c>
      <c r="G55" s="3">
        <v>45</v>
      </c>
      <c r="H55" s="1">
        <f t="shared" si="13"/>
        <v>-162750.00000000044</v>
      </c>
      <c r="I55" s="1">
        <f t="shared" si="5"/>
        <v>-154.61250000000044</v>
      </c>
      <c r="J55" s="1">
        <f t="shared" si="6"/>
        <v>353410.85050434317</v>
      </c>
      <c r="K55" s="1">
        <f t="shared" si="7"/>
        <v>43224.862384458087</v>
      </c>
      <c r="M55" s="3">
        <v>45</v>
      </c>
      <c r="N55" s="1">
        <f t="shared" si="14"/>
        <v>-182679.20695655548</v>
      </c>
      <c r="O55" s="1">
        <f t="shared" si="1"/>
        <v>-199.37857994206107</v>
      </c>
      <c r="P55" s="1">
        <f t="shared" si="8"/>
        <v>353410.85050434317</v>
      </c>
      <c r="Q55" s="1">
        <f t="shared" si="9"/>
        <v>64138.467289556611</v>
      </c>
      <c r="S55" s="3">
        <v>45</v>
      </c>
      <c r="T55" s="1">
        <f t="shared" si="15"/>
        <v>-182124.99999999942</v>
      </c>
      <c r="U55" s="1">
        <f t="shared" si="2"/>
        <v>-198.85208333333279</v>
      </c>
      <c r="V55" s="1">
        <f t="shared" si="10"/>
        <v>353410.85050434317</v>
      </c>
      <c r="W55" s="1">
        <f t="shared" si="11"/>
        <v>63520.669871477905</v>
      </c>
    </row>
    <row r="56" spans="1:23" x14ac:dyDescent="0.25">
      <c r="A56" s="3">
        <v>46</v>
      </c>
      <c r="B56" s="1">
        <f t="shared" si="12"/>
        <v>-165622.72739096644</v>
      </c>
      <c r="C56" s="1">
        <f t="shared" si="0"/>
        <v>-157.34159102141811</v>
      </c>
      <c r="D56" s="1">
        <f t="shared" si="3"/>
        <v>354441.63215164753</v>
      </c>
      <c r="E56" s="1">
        <f t="shared" si="4"/>
        <v>48095.129005120296</v>
      </c>
      <c r="G56" s="3">
        <v>46</v>
      </c>
      <c r="H56" s="1">
        <f t="shared" si="13"/>
        <v>-162233.33333333378</v>
      </c>
      <c r="I56" s="1">
        <f t="shared" si="5"/>
        <v>-154.1216666666671</v>
      </c>
      <c r="J56" s="1">
        <f t="shared" si="6"/>
        <v>354441.63215164753</v>
      </c>
      <c r="K56" s="1">
        <f t="shared" si="7"/>
        <v>44306.219081700765</v>
      </c>
      <c r="M56" s="3">
        <v>46</v>
      </c>
      <c r="N56" s="1">
        <f t="shared" si="14"/>
        <v>-182603.78789849428</v>
      </c>
      <c r="O56" s="1">
        <f t="shared" si="1"/>
        <v>-199.30693183690292</v>
      </c>
      <c r="P56" s="1">
        <f t="shared" si="8"/>
        <v>354441.63215164753</v>
      </c>
      <c r="Q56" s="1">
        <f t="shared" si="9"/>
        <v>65737.810710742429</v>
      </c>
      <c r="S56" s="3">
        <v>46</v>
      </c>
      <c r="T56" s="1">
        <f t="shared" si="15"/>
        <v>-182038.88888888829</v>
      </c>
      <c r="U56" s="1">
        <f t="shared" si="2"/>
        <v>-198.77027777777721</v>
      </c>
      <c r="V56" s="1">
        <f t="shared" si="10"/>
        <v>354441.63215164753</v>
      </c>
      <c r="W56" s="1">
        <f t="shared" si="11"/>
        <v>65106.325723505979</v>
      </c>
    </row>
    <row r="57" spans="1:23" x14ac:dyDescent="0.25">
      <c r="A57" s="3">
        <v>47</v>
      </c>
      <c r="B57" s="1">
        <f t="shared" si="12"/>
        <v>-165169.78315396825</v>
      </c>
      <c r="C57" s="1">
        <f t="shared" si="0"/>
        <v>-156.91129399626985</v>
      </c>
      <c r="D57" s="1">
        <f t="shared" si="3"/>
        <v>355475.42024542316</v>
      </c>
      <c r="E57" s="1">
        <f t="shared" si="4"/>
        <v>49265.39809629722</v>
      </c>
      <c r="G57" s="3">
        <v>47</v>
      </c>
      <c r="H57" s="1">
        <f t="shared" si="13"/>
        <v>-161716.66666666712</v>
      </c>
      <c r="I57" s="1">
        <f t="shared" si="5"/>
        <v>-153.63083333333375</v>
      </c>
      <c r="J57" s="1">
        <f t="shared" si="6"/>
        <v>355475.42024542316</v>
      </c>
      <c r="K57" s="1">
        <f t="shared" si="7"/>
        <v>45394.374526344021</v>
      </c>
      <c r="M57" s="3">
        <v>47</v>
      </c>
      <c r="N57" s="1">
        <f t="shared" si="14"/>
        <v>-182528.29719232791</v>
      </c>
      <c r="O57" s="1">
        <f t="shared" si="1"/>
        <v>-199.23521566604487</v>
      </c>
      <c r="P57" s="1">
        <f t="shared" si="8"/>
        <v>355475.42024542316</v>
      </c>
      <c r="Q57" s="1">
        <f t="shared" si="9"/>
        <v>67346.483635218494</v>
      </c>
      <c r="S57" s="3">
        <v>47</v>
      </c>
      <c r="T57" s="1">
        <f t="shared" si="15"/>
        <v>-181952.77777777717</v>
      </c>
      <c r="U57" s="1">
        <f t="shared" si="2"/>
        <v>-198.68847222222166</v>
      </c>
      <c r="V57" s="1">
        <f t="shared" si="10"/>
        <v>355475.42024542316</v>
      </c>
      <c r="W57" s="1">
        <f t="shared" si="11"/>
        <v>66701.313040226436</v>
      </c>
    </row>
    <row r="58" spans="1:23" x14ac:dyDescent="0.25">
      <c r="A58" s="3">
        <v>48</v>
      </c>
      <c r="B58" s="1">
        <f t="shared" si="12"/>
        <v>-164716.40861994491</v>
      </c>
      <c r="C58" s="1">
        <f t="shared" si="0"/>
        <v>-156.48058818894768</v>
      </c>
      <c r="D58" s="1">
        <f t="shared" si="3"/>
        <v>356512.22355447232</v>
      </c>
      <c r="E58" s="1">
        <f t="shared" si="4"/>
        <v>50442.493757172677</v>
      </c>
      <c r="G58" s="3">
        <v>48</v>
      </c>
      <c r="H58" s="1">
        <f t="shared" si="13"/>
        <v>-161200.00000000047</v>
      </c>
      <c r="I58" s="1">
        <f t="shared" si="5"/>
        <v>-153.14000000000044</v>
      </c>
      <c r="J58" s="1">
        <f t="shared" si="6"/>
        <v>356512.22355447232</v>
      </c>
      <c r="K58" s="1">
        <f t="shared" si="7"/>
        <v>46489.368377747698</v>
      </c>
      <c r="M58" s="3">
        <v>48</v>
      </c>
      <c r="N58" s="1">
        <f t="shared" si="14"/>
        <v>-182452.7347699907</v>
      </c>
      <c r="O58" s="1">
        <f t="shared" si="1"/>
        <v>-199.1634313648245</v>
      </c>
      <c r="P58" s="1">
        <f t="shared" si="8"/>
        <v>356512.22355447232</v>
      </c>
      <c r="Q58" s="1">
        <f t="shared" si="9"/>
        <v>68964.540485087346</v>
      </c>
      <c r="S58" s="3">
        <v>48</v>
      </c>
      <c r="T58" s="1">
        <f t="shared" si="15"/>
        <v>-181866.66666666605</v>
      </c>
      <c r="U58" s="1">
        <f t="shared" si="2"/>
        <v>-198.60666666666609</v>
      </c>
      <c r="V58" s="1">
        <f t="shared" si="10"/>
        <v>356512.22355447232</v>
      </c>
      <c r="W58" s="1">
        <f t="shared" si="11"/>
        <v>68305.686255183318</v>
      </c>
    </row>
    <row r="59" spans="1:23" x14ac:dyDescent="0.25">
      <c r="A59" s="3">
        <v>49</v>
      </c>
      <c r="B59" s="1">
        <f t="shared" si="12"/>
        <v>-164262.60338011425</v>
      </c>
      <c r="C59" s="1">
        <f t="shared" si="0"/>
        <v>-156.04947321110853</v>
      </c>
      <c r="D59" s="1">
        <f t="shared" si="3"/>
        <v>357552.05087317288</v>
      </c>
      <c r="E59" s="1">
        <f t="shared" si="4"/>
        <v>51626.45580940324</v>
      </c>
      <c r="G59" s="3">
        <v>49</v>
      </c>
      <c r="H59" s="1">
        <f t="shared" si="13"/>
        <v>-160683.33333333381</v>
      </c>
      <c r="I59" s="1">
        <f t="shared" si="5"/>
        <v>-152.64916666666713</v>
      </c>
      <c r="J59" s="1">
        <f t="shared" si="6"/>
        <v>357552.05087317288</v>
      </c>
      <c r="K59" s="1">
        <f t="shared" si="7"/>
        <v>47591.24052661789</v>
      </c>
      <c r="M59" s="3">
        <v>49</v>
      </c>
      <c r="N59" s="1">
        <f t="shared" si="14"/>
        <v>-182377.10056335226</v>
      </c>
      <c r="O59" s="1">
        <f t="shared" si="1"/>
        <v>-199.09157886851798</v>
      </c>
      <c r="P59" s="1">
        <f t="shared" si="8"/>
        <v>357552.05087317288</v>
      </c>
      <c r="Q59" s="1">
        <f t="shared" si="9"/>
        <v>70592.035999913758</v>
      </c>
      <c r="S59" s="3">
        <v>49</v>
      </c>
      <c r="T59" s="1">
        <f t="shared" si="15"/>
        <v>-181780.55555555492</v>
      </c>
      <c r="U59" s="1">
        <f t="shared" si="2"/>
        <v>-198.52486111111051</v>
      </c>
      <c r="V59" s="1">
        <f t="shared" si="10"/>
        <v>357552.05087317288</v>
      </c>
      <c r="W59" s="1">
        <f t="shared" si="11"/>
        <v>69919.500119449658</v>
      </c>
    </row>
    <row r="60" spans="1:23" x14ac:dyDescent="0.25">
      <c r="A60" s="3">
        <v>50</v>
      </c>
      <c r="B60" s="1">
        <f t="shared" si="12"/>
        <v>-163808.36702530575</v>
      </c>
      <c r="C60" s="1">
        <f t="shared" si="0"/>
        <v>-155.61794867404046</v>
      </c>
      <c r="D60" s="1">
        <f t="shared" si="3"/>
        <v>358594.91102155298</v>
      </c>
      <c r="E60" s="1">
        <f t="shared" si="4"/>
        <v>52817.324306938484</v>
      </c>
      <c r="G60" s="3">
        <v>50</v>
      </c>
      <c r="H60" s="1">
        <f t="shared" si="13"/>
        <v>-160166.66666666715</v>
      </c>
      <c r="I60" s="1">
        <f t="shared" si="5"/>
        <v>-152.15833333333379</v>
      </c>
      <c r="J60" s="1">
        <f t="shared" si="6"/>
        <v>358594.91102155298</v>
      </c>
      <c r="K60" s="1">
        <f t="shared" si="7"/>
        <v>48700.031096356499</v>
      </c>
      <c r="M60" s="3">
        <v>50</v>
      </c>
      <c r="N60" s="1">
        <f t="shared" si="14"/>
        <v>-182301.39450421752</v>
      </c>
      <c r="O60" s="1">
        <f t="shared" si="1"/>
        <v>-199.01965811233998</v>
      </c>
      <c r="P60" s="1">
        <f t="shared" si="8"/>
        <v>358594.91102155298</v>
      </c>
      <c r="Q60" s="1">
        <f t="shared" si="9"/>
        <v>72229.025238576665</v>
      </c>
      <c r="S60" s="3">
        <v>50</v>
      </c>
      <c r="T60" s="1">
        <f t="shared" si="15"/>
        <v>-181694.4444444438</v>
      </c>
      <c r="U60" s="1">
        <f t="shared" si="2"/>
        <v>-198.44305555555496</v>
      </c>
      <c r="V60" s="1">
        <f t="shared" si="10"/>
        <v>358594.91102155298</v>
      </c>
      <c r="W60" s="1">
        <f t="shared" si="11"/>
        <v>71542.809703479783</v>
      </c>
    </row>
    <row r="61" spans="1:23" x14ac:dyDescent="0.25">
      <c r="A61" s="3">
        <v>51</v>
      </c>
      <c r="B61" s="1">
        <f t="shared" si="12"/>
        <v>-163353.69914596018</v>
      </c>
      <c r="C61" s="1">
        <f t="shared" si="0"/>
        <v>-155.1860141886622</v>
      </c>
      <c r="D61" s="1">
        <f t="shared" si="3"/>
        <v>359640.81284536584</v>
      </c>
      <c r="E61" s="1">
        <f t="shared" si="4"/>
        <v>54015.139537376017</v>
      </c>
      <c r="G61" s="3">
        <v>51</v>
      </c>
      <c r="H61" s="1">
        <f t="shared" si="13"/>
        <v>-159650.00000000049</v>
      </c>
      <c r="I61" s="1">
        <f t="shared" si="5"/>
        <v>-151.66750000000047</v>
      </c>
      <c r="J61" s="1">
        <f t="shared" si="6"/>
        <v>359640.81284536584</v>
      </c>
      <c r="K61" s="1">
        <f t="shared" si="7"/>
        <v>49815.780444418582</v>
      </c>
      <c r="M61" s="3">
        <v>51</v>
      </c>
      <c r="N61" s="1">
        <f t="shared" si="14"/>
        <v>-182225.61652432659</v>
      </c>
      <c r="O61" s="1">
        <f t="shared" si="1"/>
        <v>-198.94766903144361</v>
      </c>
      <c r="P61" s="1">
        <f t="shared" si="8"/>
        <v>359640.81284536584</v>
      </c>
      <c r="Q61" s="1">
        <f t="shared" si="9"/>
        <v>73875.563581131762</v>
      </c>
      <c r="S61" s="3">
        <v>51</v>
      </c>
      <c r="T61" s="1">
        <f t="shared" si="15"/>
        <v>-181608.33333333267</v>
      </c>
      <c r="U61" s="1">
        <f t="shared" si="2"/>
        <v>-198.36124999999939</v>
      </c>
      <c r="V61" s="1">
        <f t="shared" si="10"/>
        <v>359640.81284536584</v>
      </c>
      <c r="W61" s="1">
        <f t="shared" si="11"/>
        <v>73175.670398972303</v>
      </c>
    </row>
    <row r="62" spans="1:23" x14ac:dyDescent="0.25">
      <c r="A62" s="3">
        <v>52</v>
      </c>
      <c r="B62" s="1">
        <f t="shared" si="12"/>
        <v>-162898.59933212923</v>
      </c>
      <c r="C62" s="1">
        <f t="shared" si="0"/>
        <v>-154.75366936552277</v>
      </c>
      <c r="D62" s="1">
        <f t="shared" si="3"/>
        <v>360689.76521616481</v>
      </c>
      <c r="E62" s="1">
        <f t="shared" si="4"/>
        <v>55219.942023324438</v>
      </c>
      <c r="G62" s="3">
        <v>52</v>
      </c>
      <c r="H62" s="1">
        <f t="shared" si="13"/>
        <v>-159133.33333333384</v>
      </c>
      <c r="I62" s="1">
        <f t="shared" si="5"/>
        <v>-151.17666666666716</v>
      </c>
      <c r="J62" s="1">
        <f t="shared" si="6"/>
        <v>360689.76521616481</v>
      </c>
      <c r="K62" s="1">
        <f t="shared" si="7"/>
        <v>50938.529163677696</v>
      </c>
      <c r="M62" s="3">
        <v>52</v>
      </c>
      <c r="N62" s="1">
        <f t="shared" si="14"/>
        <v>-182149.76655535476</v>
      </c>
      <c r="O62" s="1">
        <f t="shared" si="1"/>
        <v>-198.87561156092036</v>
      </c>
      <c r="P62" s="1">
        <f t="shared" si="8"/>
        <v>360689.76521616481</v>
      </c>
      <c r="Q62" s="1">
        <f t="shared" si="9"/>
        <v>75531.70673068511</v>
      </c>
      <c r="S62" s="3">
        <v>52</v>
      </c>
      <c r="T62" s="1">
        <f t="shared" si="15"/>
        <v>-181522.22222222155</v>
      </c>
      <c r="U62" s="1">
        <f t="shared" si="2"/>
        <v>-198.27944444444381</v>
      </c>
      <c r="V62" s="1">
        <f t="shared" si="10"/>
        <v>360689.76521616481</v>
      </c>
      <c r="W62" s="1">
        <f t="shared" si="11"/>
        <v>74818.137920744091</v>
      </c>
    </row>
    <row r="63" spans="1:23" x14ac:dyDescent="0.25">
      <c r="A63" s="3">
        <v>53</v>
      </c>
      <c r="B63" s="1">
        <f t="shared" si="12"/>
        <v>-162443.06717347514</v>
      </c>
      <c r="C63" s="1">
        <f t="shared" si="0"/>
        <v>-154.3209138148014</v>
      </c>
      <c r="D63" s="1">
        <f t="shared" si="3"/>
        <v>361741.77703137865</v>
      </c>
      <c r="E63" s="1">
        <f t="shared" si="4"/>
        <v>56431.77252377422</v>
      </c>
      <c r="G63" s="3">
        <v>53</v>
      </c>
      <c r="H63" s="1">
        <f t="shared" si="13"/>
        <v>-158616.66666666718</v>
      </c>
      <c r="I63" s="1">
        <f t="shared" si="5"/>
        <v>-150.68583333333382</v>
      </c>
      <c r="J63" s="1">
        <f t="shared" si="6"/>
        <v>361741.77703137865</v>
      </c>
      <c r="K63" s="1">
        <f t="shared" si="7"/>
        <v>52068.318083799153</v>
      </c>
      <c r="M63" s="3">
        <v>53</v>
      </c>
      <c r="N63" s="1">
        <f t="shared" si="14"/>
        <v>-182073.84452891242</v>
      </c>
      <c r="O63" s="1">
        <f t="shared" si="1"/>
        <v>-198.80348563580014</v>
      </c>
      <c r="P63" s="1">
        <f t="shared" si="8"/>
        <v>361741.77703137865</v>
      </c>
      <c r="Q63" s="1">
        <f t="shared" si="9"/>
        <v>77197.510715277516</v>
      </c>
      <c r="S63" s="3">
        <v>53</v>
      </c>
      <c r="T63" s="1">
        <f t="shared" si="15"/>
        <v>-181436.11111111043</v>
      </c>
      <c r="U63" s="1">
        <f t="shared" si="2"/>
        <v>-198.19763888888826</v>
      </c>
      <c r="V63" s="1">
        <f t="shared" si="10"/>
        <v>361741.77703137865</v>
      </c>
      <c r="W63" s="1">
        <f t="shared" si="11"/>
        <v>76470.268308615108</v>
      </c>
    </row>
    <row r="64" spans="1:23" x14ac:dyDescent="0.25">
      <c r="A64" s="3">
        <v>54</v>
      </c>
      <c r="B64" s="1">
        <f t="shared" si="12"/>
        <v>-161987.10225927032</v>
      </c>
      <c r="C64" s="1">
        <f t="shared" si="0"/>
        <v>-153.88774714630682</v>
      </c>
      <c r="D64" s="1">
        <f t="shared" si="3"/>
        <v>362796.85721438687</v>
      </c>
      <c r="E64" s="1">
        <f t="shared" si="4"/>
        <v>57650.672035476629</v>
      </c>
      <c r="G64" s="3">
        <v>54</v>
      </c>
      <c r="H64" s="1">
        <f t="shared" si="13"/>
        <v>-158100.00000000052</v>
      </c>
      <c r="I64" s="1">
        <f t="shared" si="5"/>
        <v>-150.1950000000005</v>
      </c>
      <c r="J64" s="1">
        <f t="shared" si="6"/>
        <v>362796.85721438687</v>
      </c>
      <c r="K64" s="1">
        <f t="shared" si="7"/>
        <v>53205.188272621315</v>
      </c>
      <c r="M64" s="3">
        <v>54</v>
      </c>
      <c r="N64" s="1">
        <f t="shared" si="14"/>
        <v>-181997.85037654496</v>
      </c>
      <c r="O64" s="1">
        <f t="shared" si="1"/>
        <v>-198.73129119105104</v>
      </c>
      <c r="P64" s="1">
        <f t="shared" si="8"/>
        <v>362796.85721438687</v>
      </c>
      <c r="Q64" s="1">
        <f t="shared" si="9"/>
        <v>78873.031889780046</v>
      </c>
      <c r="S64" s="3">
        <v>54</v>
      </c>
      <c r="T64" s="1">
        <f t="shared" si="15"/>
        <v>-181349.9999999993</v>
      </c>
      <c r="U64" s="1">
        <f t="shared" si="2"/>
        <v>-198.11583333333269</v>
      </c>
      <c r="V64" s="1">
        <f t="shared" si="10"/>
        <v>362796.85721438687</v>
      </c>
      <c r="W64" s="1">
        <f t="shared" si="11"/>
        <v>78132.117929304266</v>
      </c>
    </row>
    <row r="65" spans="1:23" x14ac:dyDescent="0.25">
      <c r="A65" s="3">
        <v>55</v>
      </c>
      <c r="B65" s="1">
        <f t="shared" si="12"/>
        <v>-161530.70417839702</v>
      </c>
      <c r="C65" s="1">
        <f t="shared" si="0"/>
        <v>-153.45416896947717</v>
      </c>
      <c r="D65" s="1">
        <f t="shared" si="3"/>
        <v>363855.01471459551</v>
      </c>
      <c r="E65" s="1">
        <f t="shared" si="4"/>
        <v>58876.681794330638</v>
      </c>
      <c r="G65" s="3">
        <v>55</v>
      </c>
      <c r="H65" s="1">
        <f t="shared" si="13"/>
        <v>-157583.33333333387</v>
      </c>
      <c r="I65" s="1">
        <f t="shared" si="5"/>
        <v>-149.70416666666719</v>
      </c>
      <c r="J65" s="1">
        <f t="shared" si="6"/>
        <v>363855.01471459551</v>
      </c>
      <c r="K65" s="1">
        <f t="shared" si="7"/>
        <v>54349.181037544942</v>
      </c>
      <c r="M65" s="3">
        <v>55</v>
      </c>
      <c r="N65" s="1">
        <f t="shared" si="14"/>
        <v>-181921.78402973275</v>
      </c>
      <c r="O65" s="1">
        <f t="shared" si="1"/>
        <v>-198.65902816157944</v>
      </c>
      <c r="P65" s="1">
        <f t="shared" si="8"/>
        <v>363855.01471459551</v>
      </c>
      <c r="Q65" s="1">
        <f t="shared" si="9"/>
        <v>80558.326937800506</v>
      </c>
      <c r="S65" s="3">
        <v>55</v>
      </c>
      <c r="T65" s="1">
        <f t="shared" si="15"/>
        <v>-181263.88888888818</v>
      </c>
      <c r="U65" s="1">
        <f t="shared" si="2"/>
        <v>-198.03402777777711</v>
      </c>
      <c r="V65" s="1">
        <f t="shared" si="10"/>
        <v>363855.01471459551</v>
      </c>
      <c r="W65" s="1">
        <f t="shared" si="11"/>
        <v>79803.743478336328</v>
      </c>
    </row>
    <row r="66" spans="1:23" x14ac:dyDescent="0.25">
      <c r="A66" s="3">
        <v>56</v>
      </c>
      <c r="B66" s="1">
        <f t="shared" si="12"/>
        <v>-161073.87251934689</v>
      </c>
      <c r="C66" s="1">
        <f t="shared" si="0"/>
        <v>-153.02017889337955</v>
      </c>
      <c r="D66" s="1">
        <f t="shared" si="3"/>
        <v>364916.25850751309</v>
      </c>
      <c r="E66" s="1">
        <f t="shared" si="4"/>
        <v>60109.84327677796</v>
      </c>
      <c r="G66" s="3">
        <v>56</v>
      </c>
      <c r="H66" s="1">
        <f t="shared" si="13"/>
        <v>-157066.66666666721</v>
      </c>
      <c r="I66" s="1">
        <f t="shared" si="5"/>
        <v>-149.21333333333385</v>
      </c>
      <c r="J66" s="1">
        <f t="shared" si="6"/>
        <v>364916.25850751309</v>
      </c>
      <c r="K66" s="1">
        <f t="shared" si="7"/>
        <v>55500.337926930624</v>
      </c>
      <c r="M66" s="3">
        <v>56</v>
      </c>
      <c r="N66" s="1">
        <f t="shared" si="14"/>
        <v>-181845.64541989105</v>
      </c>
      <c r="O66" s="1">
        <f t="shared" si="1"/>
        <v>-198.58669648222985</v>
      </c>
      <c r="P66" s="1">
        <f t="shared" si="8"/>
        <v>364916.25850751309</v>
      </c>
      <c r="Q66" s="1">
        <f t="shared" si="9"/>
        <v>82253.452873601083</v>
      </c>
      <c r="S66" s="3">
        <v>56</v>
      </c>
      <c r="T66" s="1">
        <f t="shared" si="15"/>
        <v>-181177.77777777705</v>
      </c>
      <c r="U66" s="1">
        <f t="shared" si="2"/>
        <v>-197.95222222222154</v>
      </c>
      <c r="V66" s="1">
        <f t="shared" si="10"/>
        <v>364916.25850751309</v>
      </c>
      <c r="W66" s="1">
        <f t="shared" si="11"/>
        <v>81485.201981959966</v>
      </c>
    </row>
    <row r="67" spans="1:23" x14ac:dyDescent="0.25">
      <c r="A67" s="3">
        <v>57</v>
      </c>
      <c r="B67" s="1">
        <f t="shared" si="12"/>
        <v>-160616.60687022065</v>
      </c>
      <c r="C67" s="1">
        <f t="shared" si="0"/>
        <v>-152.58577652670962</v>
      </c>
      <c r="D67" s="1">
        <f t="shared" si="3"/>
        <v>365980.59759482666</v>
      </c>
      <c r="E67" s="1">
        <f t="shared" si="4"/>
        <v>61350.198201206222</v>
      </c>
      <c r="G67" s="3">
        <v>57</v>
      </c>
      <c r="H67" s="1">
        <f t="shared" si="13"/>
        <v>-156550.00000000055</v>
      </c>
      <c r="I67" s="1">
        <f t="shared" si="5"/>
        <v>-148.72250000000054</v>
      </c>
      <c r="J67" s="1">
        <f t="shared" si="6"/>
        <v>365980.59759482666</v>
      </c>
      <c r="K67" s="1">
        <f t="shared" si="7"/>
        <v>56658.700731504388</v>
      </c>
      <c r="M67" s="3">
        <v>57</v>
      </c>
      <c r="N67" s="1">
        <f t="shared" si="14"/>
        <v>-181769.43447837001</v>
      </c>
      <c r="O67" s="1">
        <f t="shared" si="1"/>
        <v>-198.51429608778486</v>
      </c>
      <c r="P67" s="1">
        <f t="shared" si="8"/>
        <v>365980.59759482666</v>
      </c>
      <c r="Q67" s="1">
        <f t="shared" si="9"/>
        <v>83958.467044027158</v>
      </c>
      <c r="S67" s="3">
        <v>57</v>
      </c>
      <c r="T67" s="1">
        <f t="shared" si="15"/>
        <v>-181091.66666666593</v>
      </c>
      <c r="U67" s="1">
        <f t="shared" si="2"/>
        <v>-197.87041666666596</v>
      </c>
      <c r="V67" s="1">
        <f t="shared" si="10"/>
        <v>365980.59759482666</v>
      </c>
      <c r="W67" s="1">
        <f t="shared" si="11"/>
        <v>83176.550799076955</v>
      </c>
    </row>
    <row r="68" spans="1:23" x14ac:dyDescent="0.25">
      <c r="A68" s="3">
        <v>58</v>
      </c>
      <c r="B68" s="1">
        <f t="shared" si="12"/>
        <v>-160158.90681872776</v>
      </c>
      <c r="C68" s="1">
        <f t="shared" si="0"/>
        <v>-152.15096147779138</v>
      </c>
      <c r="D68" s="1">
        <f t="shared" si="3"/>
        <v>367048.04100447823</v>
      </c>
      <c r="E68" s="1">
        <f t="shared" si="4"/>
        <v>62597.788529360318</v>
      </c>
      <c r="G68" s="3">
        <v>58</v>
      </c>
      <c r="H68" s="1">
        <f t="shared" si="13"/>
        <v>-156033.3333333339</v>
      </c>
      <c r="I68" s="1">
        <f t="shared" si="5"/>
        <v>-148.23166666666722</v>
      </c>
      <c r="J68" s="1">
        <f t="shared" si="6"/>
        <v>367048.04100447823</v>
      </c>
      <c r="K68" s="1">
        <f t="shared" si="7"/>
        <v>57824.311485771505</v>
      </c>
      <c r="M68" s="3">
        <v>58</v>
      </c>
      <c r="N68" s="1">
        <f t="shared" si="14"/>
        <v>-181693.15113645451</v>
      </c>
      <c r="O68" s="1">
        <f t="shared" si="1"/>
        <v>-198.44182691296513</v>
      </c>
      <c r="P68" s="1">
        <f t="shared" si="8"/>
        <v>367048.04100447823</v>
      </c>
      <c r="Q68" s="1">
        <f t="shared" si="9"/>
        <v>85673.427130447395</v>
      </c>
      <c r="S68" s="3">
        <v>58</v>
      </c>
      <c r="T68" s="1">
        <f t="shared" si="15"/>
        <v>-181005.55555555481</v>
      </c>
      <c r="U68" s="1">
        <f t="shared" si="2"/>
        <v>-197.78861111111041</v>
      </c>
      <c r="V68" s="1">
        <f t="shared" si="10"/>
        <v>367048.04100447823</v>
      </c>
      <c r="W68" s="1">
        <f t="shared" si="11"/>
        <v>84877.847623182679</v>
      </c>
    </row>
    <row r="69" spans="1:23" x14ac:dyDescent="0.25">
      <c r="A69" s="3">
        <v>59</v>
      </c>
      <c r="B69" s="1">
        <f t="shared" si="12"/>
        <v>-159700.77195218595</v>
      </c>
      <c r="C69" s="1">
        <f t="shared" si="0"/>
        <v>-151.71573335457666</v>
      </c>
      <c r="D69" s="1">
        <f t="shared" si="3"/>
        <v>368118.5977907413</v>
      </c>
      <c r="E69" s="1">
        <f t="shared" si="4"/>
        <v>63852.656467761975</v>
      </c>
      <c r="G69" s="3">
        <v>59</v>
      </c>
      <c r="H69" s="1">
        <f t="shared" si="13"/>
        <v>-155516.66666666724</v>
      </c>
      <c r="I69" s="1">
        <f t="shared" si="5"/>
        <v>-147.74083333333388</v>
      </c>
      <c r="J69" s="1">
        <f t="shared" si="6"/>
        <v>368118.5977907413</v>
      </c>
      <c r="K69" s="1">
        <f t="shared" si="7"/>
        <v>58997.212469438506</v>
      </c>
      <c r="M69" s="3">
        <v>59</v>
      </c>
      <c r="N69" s="1">
        <f t="shared" si="14"/>
        <v>-181616.79532536422</v>
      </c>
      <c r="O69" s="1">
        <f t="shared" si="1"/>
        <v>-198.36928889242935</v>
      </c>
      <c r="P69" s="1">
        <f t="shared" si="8"/>
        <v>368118.5977907413</v>
      </c>
      <c r="Q69" s="1">
        <f t="shared" si="9"/>
        <v>87398.39115070508</v>
      </c>
      <c r="S69" s="3">
        <v>59</v>
      </c>
      <c r="T69" s="1">
        <f t="shared" si="15"/>
        <v>-180919.44444444368</v>
      </c>
      <c r="U69" s="1">
        <f t="shared" si="2"/>
        <v>-197.70680555555484</v>
      </c>
      <c r="V69" s="1">
        <f t="shared" si="10"/>
        <v>368118.5977907413</v>
      </c>
      <c r="W69" s="1">
        <f t="shared" si="11"/>
        <v>86589.150484317914</v>
      </c>
    </row>
    <row r="70" spans="1:23" x14ac:dyDescent="0.25">
      <c r="A70" s="3">
        <v>60</v>
      </c>
      <c r="B70" s="1">
        <f t="shared" si="12"/>
        <v>-159242.20185752094</v>
      </c>
      <c r="C70" s="1">
        <f t="shared" si="0"/>
        <v>-151.28009176464488</v>
      </c>
      <c r="D70" s="1">
        <f t="shared" si="3"/>
        <v>369192.27703429764</v>
      </c>
      <c r="E70" s="1">
        <f t="shared" si="4"/>
        <v>65114.84446913765</v>
      </c>
      <c r="G70" s="3">
        <v>60</v>
      </c>
      <c r="H70" s="1">
        <f t="shared" si="13"/>
        <v>-155000.00000000058</v>
      </c>
      <c r="I70" s="1">
        <f t="shared" si="5"/>
        <v>-147.25000000000054</v>
      </c>
      <c r="J70" s="1">
        <f t="shared" si="6"/>
        <v>369192.27703429764</v>
      </c>
      <c r="K70" s="1">
        <f t="shared" si="7"/>
        <v>60177.446208843568</v>
      </c>
      <c r="M70" s="3">
        <v>60</v>
      </c>
      <c r="N70" s="1">
        <f t="shared" si="14"/>
        <v>-181540.36697625337</v>
      </c>
      <c r="O70" s="1">
        <f t="shared" si="1"/>
        <v>-198.29668196077404</v>
      </c>
      <c r="P70" s="1">
        <f t="shared" si="8"/>
        <v>369192.27703429764</v>
      </c>
      <c r="Q70" s="1">
        <f t="shared" si="9"/>
        <v>89133.417461080928</v>
      </c>
      <c r="S70" s="3">
        <v>60</v>
      </c>
      <c r="T70" s="1">
        <f t="shared" si="15"/>
        <v>-180833.33333333256</v>
      </c>
      <c r="U70" s="1">
        <f t="shared" si="2"/>
        <v>-197.62499999999926</v>
      </c>
      <c r="V70" s="1">
        <f t="shared" si="10"/>
        <v>369192.27703429764</v>
      </c>
      <c r="W70" s="1">
        <f t="shared" si="11"/>
        <v>88310.517751031992</v>
      </c>
    </row>
    <row r="71" spans="1:23" x14ac:dyDescent="0.25">
      <c r="A71" s="3">
        <v>61</v>
      </c>
      <c r="B71" s="1">
        <f t="shared" si="12"/>
        <v>-158783.19612126597</v>
      </c>
      <c r="C71" s="1">
        <f t="shared" si="0"/>
        <v>-150.84403631520266</v>
      </c>
      <c r="D71" s="1">
        <f t="shared" si="3"/>
        <v>370269.08784231433</v>
      </c>
      <c r="E71" s="1">
        <f t="shared" si="4"/>
        <v>66384.395233854681</v>
      </c>
      <c r="G71" s="3">
        <v>61</v>
      </c>
      <c r="H71" s="1">
        <f t="shared" si="13"/>
        <v>-154483.33333333393</v>
      </c>
      <c r="I71" s="1">
        <f t="shared" si="5"/>
        <v>-146.75916666666723</v>
      </c>
      <c r="J71" s="1">
        <f t="shared" si="6"/>
        <v>370269.08784231433</v>
      </c>
      <c r="K71" s="1">
        <f t="shared" si="7"/>
        <v>61365.055478395159</v>
      </c>
      <c r="M71" s="3">
        <v>61</v>
      </c>
      <c r="N71" s="1">
        <f t="shared" si="14"/>
        <v>-181463.86602021087</v>
      </c>
      <c r="O71" s="1">
        <f t="shared" si="1"/>
        <v>-198.22400605253367</v>
      </c>
      <c r="P71" s="1">
        <f t="shared" si="8"/>
        <v>370269.08784231433</v>
      </c>
      <c r="Q71" s="1">
        <f t="shared" si="9"/>
        <v>90878.564758267312</v>
      </c>
      <c r="S71" s="3">
        <v>61</v>
      </c>
      <c r="T71" s="1">
        <f t="shared" si="15"/>
        <v>-180747.22222222143</v>
      </c>
      <c r="U71" s="1">
        <f t="shared" si="2"/>
        <v>-197.54319444444371</v>
      </c>
      <c r="V71" s="1">
        <f t="shared" si="10"/>
        <v>370269.08784231433</v>
      </c>
      <c r="W71" s="1">
        <f t="shared" si="11"/>
        <v>90042.008132357456</v>
      </c>
    </row>
    <row r="72" spans="1:23" x14ac:dyDescent="0.25">
      <c r="A72" s="3">
        <v>62</v>
      </c>
      <c r="B72" s="1">
        <f t="shared" si="12"/>
        <v>-158323.75432956155</v>
      </c>
      <c r="C72" s="1">
        <f t="shared" si="0"/>
        <v>-150.40756661308347</v>
      </c>
      <c r="D72" s="1">
        <f t="shared" si="3"/>
        <v>371349.0393485211</v>
      </c>
      <c r="E72" s="1">
        <f t="shared" si="4"/>
        <v>67661.351711365889</v>
      </c>
      <c r="G72" s="3">
        <v>62</v>
      </c>
      <c r="H72" s="1">
        <f t="shared" si="13"/>
        <v>-153966.66666666727</v>
      </c>
      <c r="I72" s="1">
        <f t="shared" si="5"/>
        <v>-146.26833333333391</v>
      </c>
      <c r="J72" s="1">
        <f t="shared" si="6"/>
        <v>371349.0393485211</v>
      </c>
      <c r="K72" s="1">
        <f t="shared" si="7"/>
        <v>62560.083302019135</v>
      </c>
      <c r="M72" s="3">
        <v>62</v>
      </c>
      <c r="N72" s="1">
        <f t="shared" si="14"/>
        <v>-181387.29238826013</v>
      </c>
      <c r="O72" s="1">
        <f t="shared" si="1"/>
        <v>-198.15126110218046</v>
      </c>
      <c r="P72" s="1">
        <f t="shared" si="8"/>
        <v>371349.0393485211</v>
      </c>
      <c r="Q72" s="1">
        <f t="shared" si="9"/>
        <v>92633.892081353944</v>
      </c>
      <c r="S72" s="3">
        <v>62</v>
      </c>
      <c r="T72" s="1">
        <f t="shared" si="15"/>
        <v>-180661.11111111031</v>
      </c>
      <c r="U72" s="1">
        <f t="shared" si="2"/>
        <v>-197.46138888888814</v>
      </c>
      <c r="V72" s="1">
        <f t="shared" si="10"/>
        <v>371349.0393485211</v>
      </c>
      <c r="W72" s="1">
        <f t="shared" si="11"/>
        <v>91783.68067979622</v>
      </c>
    </row>
    <row r="73" spans="1:23" x14ac:dyDescent="0.25">
      <c r="A73" s="3">
        <v>63</v>
      </c>
      <c r="B73" s="1">
        <f t="shared" si="12"/>
        <v>-157863.87606815502</v>
      </c>
      <c r="C73" s="1">
        <f t="shared" si="0"/>
        <v>-149.97068226474727</v>
      </c>
      <c r="D73" s="1">
        <f t="shared" si="3"/>
        <v>372432.14071328763</v>
      </c>
      <c r="E73" s="1">
        <f t="shared" si="4"/>
        <v>68945.757101662588</v>
      </c>
      <c r="G73" s="3">
        <v>63</v>
      </c>
      <c r="H73" s="1">
        <f t="shared" si="13"/>
        <v>-153450.00000000061</v>
      </c>
      <c r="I73" s="1">
        <f t="shared" si="5"/>
        <v>-145.77750000000057</v>
      </c>
      <c r="J73" s="1">
        <f t="shared" si="6"/>
        <v>372432.14071328763</v>
      </c>
      <c r="K73" s="1">
        <f t="shared" si="7"/>
        <v>63762.572954614247</v>
      </c>
      <c r="M73" s="3">
        <v>63</v>
      </c>
      <c r="N73" s="1">
        <f t="shared" si="14"/>
        <v>-181310.64601135906</v>
      </c>
      <c r="O73" s="1">
        <f t="shared" si="1"/>
        <v>-198.07844704412446</v>
      </c>
      <c r="P73" s="1">
        <f t="shared" si="8"/>
        <v>372432.14071328763</v>
      </c>
      <c r="Q73" s="1">
        <f t="shared" si="9"/>
        <v>94399.458813825244</v>
      </c>
      <c r="S73" s="3">
        <v>63</v>
      </c>
      <c r="T73" s="1">
        <f t="shared" si="15"/>
        <v>-180574.99999999919</v>
      </c>
      <c r="U73" s="1">
        <f t="shared" si="2"/>
        <v>-197.37958333333256</v>
      </c>
      <c r="V73" s="1">
        <f t="shared" si="10"/>
        <v>372432.14071328763</v>
      </c>
      <c r="W73" s="1">
        <f t="shared" si="11"/>
        <v>93535.594789317256</v>
      </c>
    </row>
    <row r="74" spans="1:23" x14ac:dyDescent="0.25">
      <c r="A74" s="3">
        <v>64</v>
      </c>
      <c r="B74" s="1">
        <f t="shared" si="12"/>
        <v>-157403.56092240015</v>
      </c>
      <c r="C74" s="1">
        <f t="shared" ref="C74:C137" si="16">B74*int_a_60/12</f>
        <v>-149.53338287628014</v>
      </c>
      <c r="D74" s="1">
        <f t="shared" si="3"/>
        <v>373518.40112370142</v>
      </c>
      <c r="E74" s="1">
        <f t="shared" si="4"/>
        <v>70237.654856736015</v>
      </c>
      <c r="G74" s="3">
        <v>64</v>
      </c>
      <c r="H74" s="1">
        <f t="shared" si="13"/>
        <v>-152933.33333333395</v>
      </c>
      <c r="I74" s="1">
        <f t="shared" si="5"/>
        <v>-145.28666666666726</v>
      </c>
      <c r="J74" s="1">
        <f t="shared" si="6"/>
        <v>373518.40112370142</v>
      </c>
      <c r="K74" s="1">
        <f t="shared" si="7"/>
        <v>64972.567963516172</v>
      </c>
      <c r="M74" s="3">
        <v>64</v>
      </c>
      <c r="N74" s="1">
        <f t="shared" si="14"/>
        <v>-181233.92682039991</v>
      </c>
      <c r="O74" s="1">
        <f t="shared" ref="O74:O137" si="17">(N74+P$2)*int_a_60/12-P$3</f>
        <v>-198.00556381271326</v>
      </c>
      <c r="P74" s="1">
        <f t="shared" si="8"/>
        <v>373518.40112370142</v>
      </c>
      <c r="Q74" s="1">
        <f t="shared" si="9"/>
        <v>96175.3246855693</v>
      </c>
      <c r="S74" s="3">
        <v>64</v>
      </c>
      <c r="T74" s="1">
        <f t="shared" si="15"/>
        <v>-180488.88888888806</v>
      </c>
      <c r="U74" s="1">
        <f t="shared" ref="U74:U137" si="18">(T74+V$2)*int_l_60/12-V$3</f>
        <v>-197.29777777777701</v>
      </c>
      <c r="V74" s="1">
        <f t="shared" si="10"/>
        <v>373518.40112370142</v>
      </c>
      <c r="W74" s="1">
        <f t="shared" si="11"/>
        <v>95297.810203366069</v>
      </c>
    </row>
    <row r="75" spans="1:23" x14ac:dyDescent="0.25">
      <c r="A75" s="3">
        <v>65</v>
      </c>
      <c r="B75" s="1">
        <f t="shared" si="12"/>
        <v>-156942.80847725683</v>
      </c>
      <c r="C75" s="1">
        <f t="shared" si="16"/>
        <v>-149.09566805339401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71537.088682047368</v>
      </c>
      <c r="G75" s="3">
        <v>65</v>
      </c>
      <c r="H75" s="1">
        <f t="shared" si="13"/>
        <v>-152416.6666666673</v>
      </c>
      <c r="I75" s="1">
        <f t="shared" ref="I75:I138" si="21">H75*int_l_60/12</f>
        <v>-144.79583333333395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66190.11210997001</v>
      </c>
      <c r="M75" s="3">
        <v>65</v>
      </c>
      <c r="N75" s="1">
        <f t="shared" si="14"/>
        <v>-181157.13474620934</v>
      </c>
      <c r="O75" s="1">
        <f t="shared" si="17"/>
        <v>-197.93261134223221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97961.549774898522</v>
      </c>
      <c r="S75" s="3">
        <v>65</v>
      </c>
      <c r="T75" s="1">
        <f t="shared" si="15"/>
        <v>-180402.77777777694</v>
      </c>
      <c r="U75" s="1">
        <f t="shared" si="18"/>
        <v>-197.21597222222144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97070.387012885709</v>
      </c>
    </row>
    <row r="76" spans="1:23" x14ac:dyDescent="0.25">
      <c r="A76" s="3">
        <v>66</v>
      </c>
      <c r="B76" s="1">
        <f t="shared" ref="B76:B139" si="28">B75+C$3+C75</f>
        <v>-156481.61831729062</v>
      </c>
      <c r="C76" s="1">
        <f t="shared" si="16"/>
        <v>-148.65753740142608</v>
      </c>
      <c r="D76" s="1">
        <f t="shared" si="19"/>
        <v>375700.43596387701</v>
      </c>
      <c r="E76" s="1">
        <f t="shared" si="20"/>
        <v>72844.102538006366</v>
      </c>
      <c r="G76" s="3">
        <v>66</v>
      </c>
      <c r="H76" s="1">
        <f t="shared" ref="H76:H139" si="29">H75+I$2/360</f>
        <v>-151900.00000000064</v>
      </c>
      <c r="I76" s="1">
        <f t="shared" si="21"/>
        <v>-144.3050000000006</v>
      </c>
      <c r="J76" s="1">
        <f t="shared" si="22"/>
        <v>375700.43596387701</v>
      </c>
      <c r="K76" s="1">
        <f t="shared" si="23"/>
        <v>67415.249430611497</v>
      </c>
      <c r="M76" s="3">
        <v>66</v>
      </c>
      <c r="N76" s="1">
        <f t="shared" ref="N76:N139" si="30">N75+O$3+(O75+P$3)</f>
        <v>-181080.26971954829</v>
      </c>
      <c r="O76" s="1">
        <f t="shared" si="17"/>
        <v>-197.85958956690422</v>
      </c>
      <c r="P76" s="1">
        <f t="shared" si="24"/>
        <v>375700.43596387701</v>
      </c>
      <c r="Q76" s="1">
        <f t="shared" si="25"/>
        <v>99758.194510582165</v>
      </c>
      <c r="S76" s="3">
        <v>66</v>
      </c>
      <c r="T76" s="1">
        <f t="shared" ref="T76:T139" si="31">T75+U$2/360</f>
        <v>-180316.66666666581</v>
      </c>
      <c r="U76" s="1">
        <f t="shared" si="18"/>
        <v>-197.13416666666586</v>
      </c>
      <c r="V76" s="1">
        <f t="shared" si="26"/>
        <v>375700.43596387701</v>
      </c>
      <c r="W76" s="1">
        <f t="shared" si="27"/>
        <v>98853.385659349762</v>
      </c>
    </row>
    <row r="77" spans="1:23" x14ac:dyDescent="0.25">
      <c r="A77" s="3">
        <v>67</v>
      </c>
      <c r="B77" s="1">
        <f t="shared" si="28"/>
        <v>-156019.99002667243</v>
      </c>
      <c r="C77" s="1">
        <f t="shared" si="16"/>
        <v>-148.2189905253388</v>
      </c>
      <c r="D77" s="1">
        <f t="shared" si="19"/>
        <v>376796.22890210501</v>
      </c>
      <c r="E77" s="1">
        <f t="shared" si="20"/>
        <v>74158.740641458469</v>
      </c>
      <c r="G77" s="3">
        <v>67</v>
      </c>
      <c r="H77" s="1">
        <f t="shared" si="29"/>
        <v>-151383.33333333398</v>
      </c>
      <c r="I77" s="1">
        <f t="shared" si="21"/>
        <v>-143.81416666666729</v>
      </c>
      <c r="J77" s="1">
        <f t="shared" si="22"/>
        <v>376796.22890210501</v>
      </c>
      <c r="K77" s="1">
        <f t="shared" si="23"/>
        <v>68648.024218956736</v>
      </c>
      <c r="M77" s="3">
        <v>67</v>
      </c>
      <c r="N77" s="1">
        <f t="shared" si="30"/>
        <v>-181003.33167111193</v>
      </c>
      <c r="O77" s="1">
        <f t="shared" si="17"/>
        <v>-197.78649842088967</v>
      </c>
      <c r="P77" s="1">
        <f t="shared" si="24"/>
        <v>376796.22890210501</v>
      </c>
      <c r="Q77" s="1">
        <f t="shared" si="25"/>
        <v>101565.31967389063</v>
      </c>
      <c r="S77" s="3">
        <v>67</v>
      </c>
      <c r="T77" s="1">
        <f t="shared" si="31"/>
        <v>-180230.55555555469</v>
      </c>
      <c r="U77" s="1">
        <f t="shared" si="18"/>
        <v>-197.05236111111029</v>
      </c>
      <c r="V77" s="1">
        <f t="shared" si="26"/>
        <v>376796.22890210501</v>
      </c>
      <c r="W77" s="1">
        <f t="shared" si="27"/>
        <v>100646.86693680708</v>
      </c>
    </row>
    <row r="78" spans="1:23" x14ac:dyDescent="0.25">
      <c r="A78" s="3">
        <v>68</v>
      </c>
      <c r="B78" s="1">
        <f t="shared" si="28"/>
        <v>-155557.92318917817</v>
      </c>
      <c r="C78" s="1">
        <f t="shared" si="16"/>
        <v>-147.78002702971926</v>
      </c>
      <c r="D78" s="1">
        <f t="shared" si="19"/>
        <v>377895.21790306951</v>
      </c>
      <c r="E78" s="1">
        <f t="shared" si="20"/>
        <v>75481.047467180702</v>
      </c>
      <c r="G78" s="3">
        <v>68</v>
      </c>
      <c r="H78" s="1">
        <f t="shared" si="29"/>
        <v>-150866.66666666733</v>
      </c>
      <c r="I78" s="1">
        <f t="shared" si="21"/>
        <v>-143.32333333333398</v>
      </c>
      <c r="J78" s="1">
        <f t="shared" si="22"/>
        <v>377895.21790306951</v>
      </c>
      <c r="K78" s="1">
        <f t="shared" si="23"/>
        <v>69888.481026900641</v>
      </c>
      <c r="M78" s="3">
        <v>68</v>
      </c>
      <c r="N78" s="1">
        <f t="shared" si="30"/>
        <v>-180926.32053152955</v>
      </c>
      <c r="O78" s="1">
        <f t="shared" si="17"/>
        <v>-197.71333783828641</v>
      </c>
      <c r="P78" s="1">
        <f t="shared" si="24"/>
        <v>377895.21790306951</v>
      </c>
      <c r="Q78" s="1">
        <f t="shared" si="25"/>
        <v>103382.98640065173</v>
      </c>
      <c r="S78" s="3">
        <v>68</v>
      </c>
      <c r="T78" s="1">
        <f t="shared" si="31"/>
        <v>-180144.44444444356</v>
      </c>
      <c r="U78" s="1">
        <f t="shared" si="18"/>
        <v>-196.97055555555474</v>
      </c>
      <c r="V78" s="1">
        <f t="shared" si="26"/>
        <v>377895.21790306951</v>
      </c>
      <c r="W78" s="1">
        <f t="shared" si="27"/>
        <v>102450.89199393847</v>
      </c>
    </row>
    <row r="79" spans="1:23" x14ac:dyDescent="0.25">
      <c r="A79" s="3">
        <v>69</v>
      </c>
      <c r="B79" s="1">
        <f t="shared" si="28"/>
        <v>-155095.41738818827</v>
      </c>
      <c r="C79" s="1">
        <f t="shared" si="16"/>
        <v>-147.34064651877887</v>
      </c>
      <c r="D79" s="1">
        <f t="shared" si="19"/>
        <v>378997.41228862014</v>
      </c>
      <c r="E79" s="1">
        <f t="shared" si="20"/>
        <v>76811.067749386319</v>
      </c>
      <c r="G79" s="3">
        <v>69</v>
      </c>
      <c r="H79" s="1">
        <f t="shared" si="29"/>
        <v>-150350.00000000067</v>
      </c>
      <c r="I79" s="1">
        <f t="shared" si="21"/>
        <v>-142.83250000000064</v>
      </c>
      <c r="J79" s="1">
        <f t="shared" si="22"/>
        <v>378997.41228862014</v>
      </c>
      <c r="K79" s="1">
        <f t="shared" si="23"/>
        <v>71136.664666224227</v>
      </c>
      <c r="M79" s="3">
        <v>69</v>
      </c>
      <c r="N79" s="1">
        <f t="shared" si="30"/>
        <v>-180849.23623136457</v>
      </c>
      <c r="O79" s="1">
        <f t="shared" si="17"/>
        <v>-197.64010775312968</v>
      </c>
      <c r="P79" s="1">
        <f t="shared" si="24"/>
        <v>378997.41228862014</v>
      </c>
      <c r="Q79" s="1">
        <f t="shared" si="25"/>
        <v>105211.25618331894</v>
      </c>
      <c r="S79" s="3">
        <v>69</v>
      </c>
      <c r="T79" s="1">
        <f t="shared" si="31"/>
        <v>-180058.33333333244</v>
      </c>
      <c r="U79" s="1">
        <f t="shared" si="18"/>
        <v>-196.88874999999916</v>
      </c>
      <c r="V79" s="1">
        <f t="shared" si="26"/>
        <v>378997.41228862014</v>
      </c>
      <c r="W79" s="1">
        <f t="shared" si="27"/>
        <v>104265.52233612533</v>
      </c>
    </row>
    <row r="80" spans="1:23" x14ac:dyDescent="0.25">
      <c r="A80" s="3">
        <v>70</v>
      </c>
      <c r="B80" s="1">
        <f t="shared" si="28"/>
        <v>-154632.47220668744</v>
      </c>
      <c r="C80" s="1">
        <f t="shared" si="16"/>
        <v>-146.90084859635309</v>
      </c>
      <c r="D80" s="1">
        <f t="shared" si="19"/>
        <v>380102.8214077953</v>
      </c>
      <c r="E80" s="1">
        <f t="shared" si="20"/>
        <v>78148.846483238129</v>
      </c>
      <c r="G80" s="3">
        <v>70</v>
      </c>
      <c r="H80" s="1">
        <f t="shared" si="29"/>
        <v>-149833.33333333401</v>
      </c>
      <c r="I80" s="1">
        <f t="shared" si="21"/>
        <v>-142.34166666666732</v>
      </c>
      <c r="J80" s="1">
        <f t="shared" si="22"/>
        <v>380102.8214077953</v>
      </c>
      <c r="K80" s="1">
        <f t="shared" si="23"/>
        <v>72392.62021011053</v>
      </c>
      <c r="M80" s="3">
        <v>70</v>
      </c>
      <c r="N80" s="1">
        <f t="shared" si="30"/>
        <v>-180772.07870111443</v>
      </c>
      <c r="O80" s="1">
        <f t="shared" si="17"/>
        <v>-197.56680809939206</v>
      </c>
      <c r="P80" s="1">
        <f t="shared" si="24"/>
        <v>380102.8214077953</v>
      </c>
      <c r="Q80" s="1">
        <f t="shared" si="25"/>
        <v>107050.1908730517</v>
      </c>
      <c r="S80" s="3">
        <v>70</v>
      </c>
      <c r="T80" s="1">
        <f t="shared" si="31"/>
        <v>-179972.22222222132</v>
      </c>
      <c r="U80" s="1">
        <f t="shared" si="18"/>
        <v>-196.80694444444359</v>
      </c>
      <c r="V80" s="1">
        <f t="shared" si="26"/>
        <v>380102.8214077953</v>
      </c>
      <c r="W80" s="1">
        <f t="shared" si="27"/>
        <v>106090.81982753052</v>
      </c>
    </row>
    <row r="81" spans="1:23" x14ac:dyDescent="0.25">
      <c r="A81" s="3">
        <v>71</v>
      </c>
      <c r="B81" s="1">
        <f t="shared" si="28"/>
        <v>-154169.08722726419</v>
      </c>
      <c r="C81" s="1">
        <f t="shared" si="16"/>
        <v>-146.46063286590098</v>
      </c>
      <c r="D81" s="1">
        <f t="shared" si="19"/>
        <v>381211.45463690138</v>
      </c>
      <c r="E81" s="1">
        <f t="shared" si="20"/>
        <v>79494.428926370747</v>
      </c>
      <c r="G81" s="3">
        <v>71</v>
      </c>
      <c r="H81" s="1">
        <f t="shared" si="29"/>
        <v>-149316.66666666736</v>
      </c>
      <c r="I81" s="1">
        <f t="shared" si="21"/>
        <v>-141.85083333333401</v>
      </c>
      <c r="J81" s="1">
        <f t="shared" si="22"/>
        <v>381211.45463690138</v>
      </c>
      <c r="K81" s="1">
        <f t="shared" si="23"/>
        <v>73656.392994669513</v>
      </c>
      <c r="M81" s="3">
        <v>71</v>
      </c>
      <c r="N81" s="1">
        <f t="shared" si="30"/>
        <v>-180694.84787121054</v>
      </c>
      <c r="O81" s="1">
        <f t="shared" si="17"/>
        <v>-197.49343881098335</v>
      </c>
      <c r="P81" s="1">
        <f t="shared" si="24"/>
        <v>381211.45463690138</v>
      </c>
      <c r="Q81" s="1">
        <f t="shared" si="25"/>
        <v>108899.85268180791</v>
      </c>
      <c r="S81" s="3">
        <v>71</v>
      </c>
      <c r="T81" s="1">
        <f t="shared" si="31"/>
        <v>-179886.11111111019</v>
      </c>
      <c r="U81" s="1">
        <f t="shared" si="18"/>
        <v>-196.72513888888801</v>
      </c>
      <c r="V81" s="1">
        <f t="shared" si="26"/>
        <v>381211.45463690138</v>
      </c>
      <c r="W81" s="1">
        <f t="shared" si="27"/>
        <v>107926.84669319112</v>
      </c>
    </row>
    <row r="82" spans="1:23" x14ac:dyDescent="0.25">
      <c r="A82" s="3">
        <v>72</v>
      </c>
      <c r="B82" s="1">
        <f t="shared" si="28"/>
        <v>-153705.26203211048</v>
      </c>
      <c r="C82" s="1">
        <f t="shared" si="16"/>
        <v>-146.01999893050495</v>
      </c>
      <c r="D82" s="1">
        <f t="shared" si="19"/>
        <v>382323.32137959235</v>
      </c>
      <c r="E82" s="1">
        <f t="shared" si="20"/>
        <v>80847.860600421642</v>
      </c>
      <c r="G82" s="3">
        <v>72</v>
      </c>
      <c r="H82" s="1">
        <f t="shared" si="29"/>
        <v>-148800.0000000007</v>
      </c>
      <c r="I82" s="1">
        <f t="shared" si="21"/>
        <v>-141.36000000000067</v>
      </c>
      <c r="J82" s="1">
        <f t="shared" si="22"/>
        <v>382323.32137959235</v>
      </c>
      <c r="K82" s="1">
        <f t="shared" si="23"/>
        <v>74928.028620471741</v>
      </c>
      <c r="M82" s="3">
        <v>72</v>
      </c>
      <c r="N82" s="1">
        <f t="shared" si="30"/>
        <v>-180617.54367201825</v>
      </c>
      <c r="O82" s="1">
        <f t="shared" si="17"/>
        <v>-197.41999982175068</v>
      </c>
      <c r="P82" s="1">
        <f t="shared" si="24"/>
        <v>382323.32137959235</v>
      </c>
      <c r="Q82" s="1">
        <f t="shared" si="25"/>
        <v>110760.30418444853</v>
      </c>
      <c r="S82" s="3">
        <v>72</v>
      </c>
      <c r="T82" s="1">
        <f t="shared" si="31"/>
        <v>-179799.99999999907</v>
      </c>
      <c r="U82" s="1">
        <f t="shared" si="18"/>
        <v>-196.64333333333246</v>
      </c>
      <c r="V82" s="1">
        <f t="shared" si="26"/>
        <v>382323.32137959235</v>
      </c>
      <c r="W82" s="1">
        <f t="shared" si="27"/>
        <v>109773.66552112364</v>
      </c>
    </row>
    <row r="83" spans="1:23" x14ac:dyDescent="0.25">
      <c r="A83" s="3">
        <v>73</v>
      </c>
      <c r="B83" s="1">
        <f t="shared" si="28"/>
        <v>-153240.99620302138</v>
      </c>
      <c r="C83" s="1">
        <f t="shared" si="16"/>
        <v>-145.57894639287031</v>
      </c>
      <c r="D83" s="1">
        <f t="shared" si="19"/>
        <v>383438.4310669495</v>
      </c>
      <c r="E83" s="1">
        <f t="shared" si="20"/>
        <v>82209.187292571165</v>
      </c>
      <c r="G83" s="3">
        <v>73</v>
      </c>
      <c r="H83" s="1">
        <f t="shared" si="29"/>
        <v>-148283.33333333404</v>
      </c>
      <c r="I83" s="1">
        <f t="shared" si="21"/>
        <v>-140.86916666666733</v>
      </c>
      <c r="J83" s="1">
        <f t="shared" si="22"/>
        <v>383438.4310669495</v>
      </c>
      <c r="K83" s="1">
        <f t="shared" si="23"/>
        <v>76207.572954091156</v>
      </c>
      <c r="M83" s="3">
        <v>73</v>
      </c>
      <c r="N83" s="1">
        <f t="shared" si="30"/>
        <v>-180540.16603383672</v>
      </c>
      <c r="O83" s="1">
        <f t="shared" si="17"/>
        <v>-197.34649106547823</v>
      </c>
      <c r="P83" s="1">
        <f t="shared" si="24"/>
        <v>383438.4310669495</v>
      </c>
      <c r="Q83" s="1">
        <f t="shared" si="25"/>
        <v>112631.60832085455</v>
      </c>
      <c r="S83" s="3">
        <v>73</v>
      </c>
      <c r="T83" s="1">
        <f t="shared" si="31"/>
        <v>-179713.88888888794</v>
      </c>
      <c r="U83" s="1">
        <f t="shared" si="18"/>
        <v>-196.56152777777689</v>
      </c>
      <c r="V83" s="1">
        <f t="shared" si="26"/>
        <v>383438.4310669495</v>
      </c>
      <c r="W83" s="1">
        <f t="shared" si="27"/>
        <v>111631.3392644413</v>
      </c>
    </row>
    <row r="84" spans="1:23" x14ac:dyDescent="0.25">
      <c r="A84" s="3">
        <v>74</v>
      </c>
      <c r="B84" s="1">
        <f t="shared" si="28"/>
        <v>-152776.28932139464</v>
      </c>
      <c r="C84" s="1">
        <f t="shared" si="16"/>
        <v>-145.13747485532491</v>
      </c>
      <c r="D84" s="1">
        <f t="shared" si="19"/>
        <v>384556.79315756145</v>
      </c>
      <c r="E84" s="1">
        <f t="shared" si="20"/>
        <v>83578.45505709156</v>
      </c>
      <c r="G84" s="3">
        <v>74</v>
      </c>
      <c r="H84" s="1">
        <f t="shared" si="29"/>
        <v>-147766.66666666738</v>
      </c>
      <c r="I84" s="1">
        <f t="shared" si="21"/>
        <v>-140.37833333333401</v>
      </c>
      <c r="J84" s="1">
        <f t="shared" si="22"/>
        <v>384556.79315756145</v>
      </c>
      <c r="K84" s="1">
        <f t="shared" si="23"/>
        <v>77495.072129656692</v>
      </c>
      <c r="M84" s="3">
        <v>74</v>
      </c>
      <c r="N84" s="1">
        <f t="shared" si="30"/>
        <v>-180462.71488689893</v>
      </c>
      <c r="O84" s="1">
        <f t="shared" si="17"/>
        <v>-197.27291247588732</v>
      </c>
      <c r="P84" s="1">
        <f t="shared" si="24"/>
        <v>384556.79315756145</v>
      </c>
      <c r="Q84" s="1">
        <f t="shared" si="25"/>
        <v>114513.82839805627</v>
      </c>
      <c r="S84" s="3">
        <v>74</v>
      </c>
      <c r="T84" s="1">
        <f t="shared" si="31"/>
        <v>-179627.77777777682</v>
      </c>
      <c r="U84" s="1">
        <f t="shared" si="18"/>
        <v>-196.47972222222131</v>
      </c>
      <c r="V84" s="1">
        <f t="shared" si="26"/>
        <v>384556.79315756145</v>
      </c>
      <c r="W84" s="1">
        <f t="shared" si="27"/>
        <v>113499.93124348386</v>
      </c>
    </row>
    <row r="85" spans="1:23" x14ac:dyDescent="0.25">
      <c r="A85" s="3">
        <v>75</v>
      </c>
      <c r="B85" s="1">
        <f t="shared" si="28"/>
        <v>-152311.14096823035</v>
      </c>
      <c r="C85" s="1">
        <f t="shared" si="16"/>
        <v>-144.69558391981883</v>
      </c>
      <c r="D85" s="1">
        <f t="shared" si="19"/>
        <v>385678.41713760432</v>
      </c>
      <c r="E85" s="1">
        <f t="shared" si="20"/>
        <v>84955.71021690499</v>
      </c>
      <c r="G85" s="3">
        <v>75</v>
      </c>
      <c r="H85" s="1">
        <f t="shared" si="29"/>
        <v>-147250.00000000073</v>
      </c>
      <c r="I85" s="1">
        <f t="shared" si="21"/>
        <v>-139.8875000000007</v>
      </c>
      <c r="J85" s="1">
        <f t="shared" si="22"/>
        <v>385678.41713760432</v>
      </c>
      <c r="K85" s="1">
        <f t="shared" si="23"/>
        <v>78790.572550413024</v>
      </c>
      <c r="M85" s="3">
        <v>75</v>
      </c>
      <c r="N85" s="1">
        <f t="shared" si="30"/>
        <v>-180385.19016137155</v>
      </c>
      <c r="O85" s="1">
        <f t="shared" si="17"/>
        <v>-197.19926398663631</v>
      </c>
      <c r="P85" s="1">
        <f t="shared" si="24"/>
        <v>385678.41713760432</v>
      </c>
      <c r="Q85" s="1">
        <f t="shared" si="25"/>
        <v>116407.02809237501</v>
      </c>
      <c r="S85" s="3">
        <v>75</v>
      </c>
      <c r="T85" s="1">
        <f t="shared" si="31"/>
        <v>-179541.6666666657</v>
      </c>
      <c r="U85" s="1">
        <f t="shared" si="18"/>
        <v>-196.39791666666576</v>
      </c>
      <c r="V85" s="1">
        <f t="shared" si="26"/>
        <v>385678.41713760432</v>
      </c>
      <c r="W85" s="1">
        <f t="shared" si="27"/>
        <v>115379.50514795975</v>
      </c>
    </row>
    <row r="86" spans="1:23" x14ac:dyDescent="0.25">
      <c r="A86" s="3">
        <v>76</v>
      </c>
      <c r="B86" s="1">
        <f t="shared" si="28"/>
        <v>-151845.55072413056</v>
      </c>
      <c r="C86" s="1">
        <f t="shared" si="16"/>
        <v>-144.25327318792404</v>
      </c>
      <c r="D86" s="1">
        <f t="shared" si="19"/>
        <v>386803.31252092234</v>
      </c>
      <c r="E86" s="1">
        <f t="shared" si="20"/>
        <v>86340.999365150667</v>
      </c>
      <c r="G86" s="3">
        <v>76</v>
      </c>
      <c r="H86" s="1">
        <f t="shared" si="29"/>
        <v>-146733.33333333407</v>
      </c>
      <c r="I86" s="1">
        <f t="shared" si="21"/>
        <v>-139.39666666666736</v>
      </c>
      <c r="J86" s="1">
        <f t="shared" si="22"/>
        <v>386803.31252092234</v>
      </c>
      <c r="K86" s="1">
        <f t="shared" si="23"/>
        <v>80094.120890290433</v>
      </c>
      <c r="M86" s="3">
        <v>76</v>
      </c>
      <c r="N86" s="1">
        <f t="shared" si="30"/>
        <v>-180307.5917873549</v>
      </c>
      <c r="O86" s="1">
        <f t="shared" si="17"/>
        <v>-197.12554553132051</v>
      </c>
      <c r="P86" s="1">
        <f t="shared" si="24"/>
        <v>386803.31252092234</v>
      </c>
      <c r="Q86" s="1">
        <f t="shared" si="25"/>
        <v>118311.27145157727</v>
      </c>
      <c r="S86" s="3">
        <v>76</v>
      </c>
      <c r="T86" s="1">
        <f t="shared" si="31"/>
        <v>-179455.55555555457</v>
      </c>
      <c r="U86" s="1">
        <f t="shared" si="18"/>
        <v>-196.31611111111019</v>
      </c>
      <c r="V86" s="1">
        <f t="shared" si="26"/>
        <v>386803.31252092234</v>
      </c>
      <c r="W86" s="1">
        <f t="shared" si="27"/>
        <v>117270.12503910063</v>
      </c>
    </row>
    <row r="87" spans="1:23" x14ac:dyDescent="0.25">
      <c r="A87" s="3">
        <v>77</v>
      </c>
      <c r="B87" s="1">
        <f t="shared" si="28"/>
        <v>-151379.51816929888</v>
      </c>
      <c r="C87" s="1">
        <f t="shared" si="16"/>
        <v>-143.81054226083396</v>
      </c>
      <c r="D87" s="1">
        <f t="shared" si="19"/>
        <v>387931.48884910834</v>
      </c>
      <c r="E87" s="1">
        <f t="shared" si="20"/>
        <v>87734.369366761108</v>
      </c>
      <c r="G87" s="3">
        <v>77</v>
      </c>
      <c r="H87" s="1">
        <f t="shared" si="29"/>
        <v>-146216.66666666741</v>
      </c>
      <c r="I87" s="1">
        <f t="shared" si="21"/>
        <v>-138.90583333333404</v>
      </c>
      <c r="J87" s="1">
        <f t="shared" si="22"/>
        <v>387931.48884910834</v>
      </c>
      <c r="K87" s="1">
        <f t="shared" si="23"/>
        <v>81405.764095483784</v>
      </c>
      <c r="M87" s="3">
        <v>77</v>
      </c>
      <c r="N87" s="1">
        <f t="shared" si="30"/>
        <v>-180229.91969488296</v>
      </c>
      <c r="O87" s="1">
        <f t="shared" si="17"/>
        <v>-197.05175704347215</v>
      </c>
      <c r="P87" s="1">
        <f t="shared" si="24"/>
        <v>387931.48884910834</v>
      </c>
      <c r="Q87" s="1">
        <f t="shared" si="25"/>
        <v>120226.62289704154</v>
      </c>
      <c r="S87" s="3">
        <v>77</v>
      </c>
      <c r="T87" s="1">
        <f t="shared" si="31"/>
        <v>-179369.44444444345</v>
      </c>
      <c r="U87" s="1">
        <f t="shared" si="18"/>
        <v>-196.23430555555461</v>
      </c>
      <c r="V87" s="1">
        <f t="shared" si="26"/>
        <v>387931.48884910834</v>
      </c>
      <c r="W87" s="1">
        <f t="shared" si="27"/>
        <v>119171.85535182872</v>
      </c>
    </row>
    <row r="88" spans="1:23" x14ac:dyDescent="0.25">
      <c r="A88" s="3">
        <v>78</v>
      </c>
      <c r="B88" s="1">
        <f t="shared" si="28"/>
        <v>-150913.0428835401</v>
      </c>
      <c r="C88" s="1">
        <f t="shared" si="16"/>
        <v>-143.36739073936309</v>
      </c>
      <c r="D88" s="1">
        <f t="shared" si="19"/>
        <v>389062.95569158491</v>
      </c>
      <c r="E88" s="1">
        <f t="shared" si="20"/>
        <v>89135.867360047603</v>
      </c>
      <c r="G88" s="3">
        <v>78</v>
      </c>
      <c r="H88" s="1">
        <f t="shared" si="29"/>
        <v>-145700.00000000076</v>
      </c>
      <c r="I88" s="1">
        <f t="shared" si="21"/>
        <v>-138.41500000000073</v>
      </c>
      <c r="J88" s="1">
        <f t="shared" si="22"/>
        <v>389062.95569158491</v>
      </c>
      <c r="K88" s="1">
        <f t="shared" si="23"/>
        <v>82725.549386040773</v>
      </c>
      <c r="M88" s="3">
        <v>78</v>
      </c>
      <c r="N88" s="1">
        <f t="shared" si="30"/>
        <v>-180152.17381392317</v>
      </c>
      <c r="O88" s="1">
        <f t="shared" si="17"/>
        <v>-196.97789845656035</v>
      </c>
      <c r="P88" s="1">
        <f t="shared" si="24"/>
        <v>389062.95569158491</v>
      </c>
      <c r="Q88" s="1">
        <f t="shared" si="25"/>
        <v>122153.14722593769</v>
      </c>
      <c r="S88" s="3">
        <v>78</v>
      </c>
      <c r="T88" s="1">
        <f t="shared" si="31"/>
        <v>-179283.33333333232</v>
      </c>
      <c r="U88" s="1">
        <f t="shared" si="18"/>
        <v>-196.15249999999907</v>
      </c>
      <c r="V88" s="1">
        <f t="shared" si="26"/>
        <v>389062.95569158491</v>
      </c>
      <c r="W88" s="1">
        <f t="shared" si="27"/>
        <v>121084.76089693663</v>
      </c>
    </row>
    <row r="89" spans="1:23" x14ac:dyDescent="0.25">
      <c r="A89" s="3">
        <v>79</v>
      </c>
      <c r="B89" s="1">
        <f t="shared" si="28"/>
        <v>-150446.12444625984</v>
      </c>
      <c r="C89" s="1">
        <f t="shared" si="16"/>
        <v>-142.92381822394685</v>
      </c>
      <c r="D89" s="1">
        <f t="shared" si="19"/>
        <v>390197.72264568537</v>
      </c>
      <c r="E89" s="1">
        <f t="shared" si="20"/>
        <v>90545.540758294941</v>
      </c>
      <c r="G89" s="3">
        <v>79</v>
      </c>
      <c r="H89" s="1">
        <f t="shared" si="29"/>
        <v>-145183.3333333341</v>
      </c>
      <c r="I89" s="1">
        <f t="shared" si="21"/>
        <v>-137.92416666666739</v>
      </c>
      <c r="J89" s="1">
        <f t="shared" si="22"/>
        <v>390197.72264568537</v>
      </c>
      <c r="K89" s="1">
        <f t="shared" si="23"/>
        <v>84053.524257459343</v>
      </c>
      <c r="M89" s="3">
        <v>79</v>
      </c>
      <c r="N89" s="1">
        <f t="shared" si="30"/>
        <v>-180074.35407437646</v>
      </c>
      <c r="O89" s="1">
        <f t="shared" si="17"/>
        <v>-196.90396970399098</v>
      </c>
      <c r="P89" s="1">
        <f t="shared" si="24"/>
        <v>390197.72264568537</v>
      </c>
      <c r="Q89" s="1">
        <f t="shared" si="25"/>
        <v>124090.90961341906</v>
      </c>
      <c r="S89" s="3">
        <v>79</v>
      </c>
      <c r="T89" s="1">
        <f t="shared" si="31"/>
        <v>-179197.2222222212</v>
      </c>
      <c r="U89" s="1">
        <f t="shared" si="18"/>
        <v>-196.07069444444349</v>
      </c>
      <c r="V89" s="1">
        <f t="shared" si="26"/>
        <v>390197.72264568537</v>
      </c>
      <c r="W89" s="1">
        <f t="shared" si="27"/>
        <v>123008.90686327987</v>
      </c>
    </row>
    <row r="90" spans="1:23" x14ac:dyDescent="0.25">
      <c r="A90" s="3">
        <v>80</v>
      </c>
      <c r="B90" s="1">
        <f t="shared" si="28"/>
        <v>-149978.76243646417</v>
      </c>
      <c r="C90" s="1">
        <f t="shared" si="16"/>
        <v>-142.47982431464098</v>
      </c>
      <c r="D90" s="1">
        <f t="shared" si="19"/>
        <v>391335.79933673528</v>
      </c>
      <c r="E90" s="1">
        <f t="shared" si="20"/>
        <v>91963.437251365394</v>
      </c>
      <c r="G90" s="3">
        <v>80</v>
      </c>
      <c r="H90" s="1">
        <f t="shared" si="29"/>
        <v>-144666.66666666744</v>
      </c>
      <c r="I90" s="1">
        <f t="shared" si="21"/>
        <v>-137.43333333333408</v>
      </c>
      <c r="J90" s="1">
        <f t="shared" si="22"/>
        <v>391335.79933673528</v>
      </c>
      <c r="K90" s="1">
        <f t="shared" si="23"/>
        <v>85389.736482294524</v>
      </c>
      <c r="M90" s="3">
        <v>80</v>
      </c>
      <c r="N90" s="1">
        <f t="shared" si="30"/>
        <v>-179996.46040607718</v>
      </c>
      <c r="O90" s="1">
        <f t="shared" si="17"/>
        <v>-196.82997071910665</v>
      </c>
      <c r="P90" s="1">
        <f t="shared" si="24"/>
        <v>391335.79933673528</v>
      </c>
      <c r="Q90" s="1">
        <f t="shared" si="25"/>
        <v>126039.97561482742</v>
      </c>
      <c r="S90" s="3">
        <v>80</v>
      </c>
      <c r="T90" s="1">
        <f t="shared" si="31"/>
        <v>-179111.11111111008</v>
      </c>
      <c r="U90" s="1">
        <f t="shared" si="18"/>
        <v>-195.98888888888791</v>
      </c>
      <c r="V90" s="1">
        <f t="shared" si="26"/>
        <v>391335.79933673528</v>
      </c>
      <c r="W90" s="1">
        <f t="shared" si="27"/>
        <v>124944.35881998236</v>
      </c>
    </row>
    <row r="91" spans="1:23" x14ac:dyDescent="0.25">
      <c r="A91" s="3">
        <v>81</v>
      </c>
      <c r="B91" s="1">
        <f t="shared" si="28"/>
        <v>-149510.95643275921</v>
      </c>
      <c r="C91" s="1">
        <f t="shared" si="16"/>
        <v>-142.03540861112126</v>
      </c>
      <c r="D91" s="1">
        <f t="shared" si="19"/>
        <v>392477.1954181341</v>
      </c>
      <c r="E91" s="1">
        <f t="shared" si="20"/>
        <v>93389.604807312091</v>
      </c>
      <c r="G91" s="3">
        <v>81</v>
      </c>
      <c r="H91" s="1">
        <f t="shared" si="29"/>
        <v>-144150.00000000079</v>
      </c>
      <c r="I91" s="1">
        <f t="shared" si="21"/>
        <v>-136.94250000000076</v>
      </c>
      <c r="J91" s="1">
        <f t="shared" si="22"/>
        <v>392477.1954181341</v>
      </c>
      <c r="K91" s="1">
        <f t="shared" si="23"/>
        <v>86734.234111774567</v>
      </c>
      <c r="M91" s="3">
        <v>81</v>
      </c>
      <c r="N91" s="1">
        <f t="shared" si="30"/>
        <v>-179918.49273879302</v>
      </c>
      <c r="O91" s="1">
        <f t="shared" si="17"/>
        <v>-196.75590143518673</v>
      </c>
      <c r="P91" s="1">
        <f t="shared" si="24"/>
        <v>392477.1954181341</v>
      </c>
      <c r="Q91" s="1">
        <f t="shared" si="25"/>
        <v>128000.41116791066</v>
      </c>
      <c r="S91" s="3">
        <v>81</v>
      </c>
      <c r="T91" s="1">
        <f t="shared" si="31"/>
        <v>-179024.99999999895</v>
      </c>
      <c r="U91" s="1">
        <f t="shared" si="18"/>
        <v>-195.90708333333234</v>
      </c>
      <c r="V91" s="1">
        <f t="shared" si="26"/>
        <v>392477.1954181341</v>
      </c>
      <c r="W91" s="1">
        <f t="shared" si="27"/>
        <v>126891.18271865447</v>
      </c>
    </row>
    <row r="92" spans="1:23" x14ac:dyDescent="0.25">
      <c r="A92" s="3">
        <v>82</v>
      </c>
      <c r="B92" s="1">
        <f t="shared" si="28"/>
        <v>-149042.70601335072</v>
      </c>
      <c r="C92" s="1">
        <f t="shared" si="16"/>
        <v>-141.59057071268319</v>
      </c>
      <c r="D92" s="1">
        <f t="shared" si="19"/>
        <v>393621.92057143699</v>
      </c>
      <c r="E92" s="1">
        <f t="shared" si="20"/>
        <v>94824.0916740018</v>
      </c>
      <c r="G92" s="3">
        <v>82</v>
      </c>
      <c r="H92" s="1">
        <f t="shared" si="29"/>
        <v>-143633.33333333413</v>
      </c>
      <c r="I92" s="1">
        <f t="shared" si="21"/>
        <v>-136.45166666666742</v>
      </c>
      <c r="J92" s="1">
        <f t="shared" si="22"/>
        <v>393621.92057143699</v>
      </c>
      <c r="K92" s="1">
        <f t="shared" si="23"/>
        <v>88087.065477426586</v>
      </c>
      <c r="M92" s="3">
        <v>82</v>
      </c>
      <c r="N92" s="1">
        <f t="shared" si="30"/>
        <v>-179840.45100222493</v>
      </c>
      <c r="O92" s="1">
        <f t="shared" si="17"/>
        <v>-196.68176178544704</v>
      </c>
      <c r="P92" s="1">
        <f t="shared" si="24"/>
        <v>393621.92057143699</v>
      </c>
      <c r="Q92" s="1">
        <f t="shared" si="25"/>
        <v>129972.28259505355</v>
      </c>
      <c r="S92" s="3">
        <v>82</v>
      </c>
      <c r="T92" s="1">
        <f t="shared" si="31"/>
        <v>-178938.88888888783</v>
      </c>
      <c r="U92" s="1">
        <f t="shared" si="18"/>
        <v>-195.82527777777679</v>
      </c>
      <c r="V92" s="1">
        <f t="shared" si="26"/>
        <v>393621.92057143699</v>
      </c>
      <c r="W92" s="1">
        <f t="shared" si="27"/>
        <v>128849.4448956244</v>
      </c>
    </row>
    <row r="93" spans="1:23" x14ac:dyDescent="0.25">
      <c r="A93" s="3">
        <v>83</v>
      </c>
      <c r="B93" s="1">
        <f t="shared" si="28"/>
        <v>-148574.0107560438</v>
      </c>
      <c r="C93" s="1">
        <f t="shared" si="16"/>
        <v>-141.14531021824163</v>
      </c>
      <c r="D93" s="1">
        <f t="shared" si="19"/>
        <v>394769.98450643703</v>
      </c>
      <c r="E93" s="1">
        <f t="shared" si="20"/>
        <v>96266.946380747206</v>
      </c>
      <c r="G93" s="3">
        <v>83</v>
      </c>
      <c r="H93" s="1">
        <f t="shared" si="29"/>
        <v>-143116.66666666747</v>
      </c>
      <c r="I93" s="1">
        <f t="shared" si="21"/>
        <v>-135.96083333333411</v>
      </c>
      <c r="J93" s="1">
        <f t="shared" si="22"/>
        <v>394769.98450643703</v>
      </c>
      <c r="K93" s="1">
        <f t="shared" si="23"/>
        <v>89448.279192711576</v>
      </c>
      <c r="M93" s="3">
        <v>83</v>
      </c>
      <c r="N93" s="1">
        <f t="shared" si="30"/>
        <v>-179762.33512600712</v>
      </c>
      <c r="O93" s="1">
        <f t="shared" si="17"/>
        <v>-196.60755170304012</v>
      </c>
      <c r="P93" s="1">
        <f t="shared" si="24"/>
        <v>394769.98450643703</v>
      </c>
      <c r="Q93" s="1">
        <f t="shared" si="25"/>
        <v>131955.65660552142</v>
      </c>
      <c r="S93" s="3">
        <v>83</v>
      </c>
      <c r="T93" s="1">
        <f t="shared" si="31"/>
        <v>-178852.7777777767</v>
      </c>
      <c r="U93" s="1">
        <f t="shared" si="18"/>
        <v>-195.74347222222121</v>
      </c>
      <c r="V93" s="1">
        <f t="shared" si="26"/>
        <v>394769.98450643703</v>
      </c>
      <c r="W93" s="1">
        <f t="shared" si="27"/>
        <v>130819.2120741822</v>
      </c>
    </row>
    <row r="94" spans="1:23" x14ac:dyDescent="0.25">
      <c r="A94" s="3">
        <v>84</v>
      </c>
      <c r="B94" s="1">
        <f t="shared" si="28"/>
        <v>-148104.87023824244</v>
      </c>
      <c r="C94" s="1">
        <f t="shared" si="16"/>
        <v>-140.69962672633031</v>
      </c>
      <c r="D94" s="1">
        <f t="shared" si="19"/>
        <v>395921.39696124749</v>
      </c>
      <c r="E94" s="1">
        <f t="shared" si="20"/>
        <v>97718.217739948625</v>
      </c>
      <c r="G94" s="3">
        <v>84</v>
      </c>
      <c r="H94" s="1">
        <f t="shared" si="29"/>
        <v>-142600.00000000081</v>
      </c>
      <c r="I94" s="1">
        <f t="shared" si="21"/>
        <v>-135.47000000000079</v>
      </c>
      <c r="J94" s="1">
        <f t="shared" si="22"/>
        <v>395921.39696124749</v>
      </c>
      <c r="K94" s="1">
        <f t="shared" si="23"/>
        <v>90817.924154669061</v>
      </c>
      <c r="M94" s="3">
        <v>84</v>
      </c>
      <c r="N94" s="1">
        <f t="shared" si="30"/>
        <v>-179684.1450397069</v>
      </c>
      <c r="O94" s="1">
        <f t="shared" si="17"/>
        <v>-196.5332711210549</v>
      </c>
      <c r="P94" s="1">
        <f t="shared" si="24"/>
        <v>395921.39696124749</v>
      </c>
      <c r="Q94" s="1">
        <f t="shared" si="25"/>
        <v>133950.60029771703</v>
      </c>
      <c r="S94" s="3">
        <v>84</v>
      </c>
      <c r="T94" s="1">
        <f t="shared" si="31"/>
        <v>-178766.66666666558</v>
      </c>
      <c r="U94" s="1">
        <f t="shared" si="18"/>
        <v>-195.66166666666564</v>
      </c>
      <c r="V94" s="1">
        <f t="shared" si="26"/>
        <v>395921.39696124749</v>
      </c>
      <c r="W94" s="1">
        <f t="shared" si="27"/>
        <v>132800.55136683714</v>
      </c>
    </row>
    <row r="95" spans="1:23" x14ac:dyDescent="0.25">
      <c r="A95" s="3">
        <v>85</v>
      </c>
      <c r="B95" s="1">
        <f t="shared" si="28"/>
        <v>-147635.28403694916</v>
      </c>
      <c r="C95" s="1">
        <f t="shared" si="16"/>
        <v>-140.25351983510171</v>
      </c>
      <c r="D95" s="1">
        <f t="shared" si="19"/>
        <v>397076.16770238447</v>
      </c>
      <c r="E95" s="1">
        <f t="shared" si="20"/>
        <v>99177.954848745387</v>
      </c>
      <c r="G95" s="3">
        <v>85</v>
      </c>
      <c r="H95" s="1">
        <f t="shared" si="29"/>
        <v>-142083.33333333416</v>
      </c>
      <c r="I95" s="1">
        <f t="shared" si="21"/>
        <v>-134.97916666666745</v>
      </c>
      <c r="J95" s="1">
        <f t="shared" si="22"/>
        <v>397076.16770238447</v>
      </c>
      <c r="K95" s="1">
        <f t="shared" si="23"/>
        <v>92196.049545571295</v>
      </c>
      <c r="M95" s="3">
        <v>85</v>
      </c>
      <c r="N95" s="1">
        <f t="shared" si="30"/>
        <v>-179605.88067282469</v>
      </c>
      <c r="O95" s="1">
        <f t="shared" si="17"/>
        <v>-196.45891997251681</v>
      </c>
      <c r="P95" s="1">
        <f t="shared" si="24"/>
        <v>397076.16770238447</v>
      </c>
      <c r="Q95" s="1">
        <f t="shared" si="25"/>
        <v>135957.18116145043</v>
      </c>
      <c r="S95" s="3">
        <v>85</v>
      </c>
      <c r="T95" s="1">
        <f t="shared" si="31"/>
        <v>-178680.55555555446</v>
      </c>
      <c r="U95" s="1">
        <f t="shared" si="18"/>
        <v>-195.57986111111006</v>
      </c>
      <c r="V95" s="1">
        <f t="shared" si="26"/>
        <v>397076.16770238447</v>
      </c>
      <c r="W95" s="1">
        <f t="shared" si="27"/>
        <v>134793.53027758811</v>
      </c>
    </row>
    <row r="96" spans="1:23" x14ac:dyDescent="0.25">
      <c r="A96" s="3">
        <v>86</v>
      </c>
      <c r="B96" s="1">
        <f t="shared" si="28"/>
        <v>-147165.25172876465</v>
      </c>
      <c r="C96" s="1">
        <f t="shared" si="16"/>
        <v>-139.80698914232642</v>
      </c>
      <c r="D96" s="1">
        <f t="shared" si="19"/>
        <v>398234.30652484979</v>
      </c>
      <c r="E96" s="1">
        <f t="shared" si="20"/>
        <v>100646.20709067679</v>
      </c>
      <c r="G96" s="3">
        <v>86</v>
      </c>
      <c r="H96" s="1">
        <f t="shared" si="29"/>
        <v>-141566.6666666675</v>
      </c>
      <c r="I96" s="1">
        <f t="shared" si="21"/>
        <v>-134.48833333333414</v>
      </c>
      <c r="J96" s="1">
        <f t="shared" si="22"/>
        <v>398234.30652484979</v>
      </c>
      <c r="K96" s="1">
        <f t="shared" si="23"/>
        <v>93582.70483458713</v>
      </c>
      <c r="M96" s="3">
        <v>86</v>
      </c>
      <c r="N96" s="1">
        <f t="shared" si="30"/>
        <v>-179527.54195479394</v>
      </c>
      <c r="O96" s="1">
        <f t="shared" si="17"/>
        <v>-196.38449819038757</v>
      </c>
      <c r="P96" s="1">
        <f t="shared" si="24"/>
        <v>398234.30652484979</v>
      </c>
      <c r="Q96" s="1">
        <f t="shared" si="25"/>
        <v>137975.46708022227</v>
      </c>
      <c r="S96" s="3">
        <v>86</v>
      </c>
      <c r="T96" s="1">
        <f t="shared" si="31"/>
        <v>-178594.44444444333</v>
      </c>
      <c r="U96" s="1">
        <f t="shared" si="18"/>
        <v>-195.49805555555452</v>
      </c>
      <c r="V96" s="1">
        <f t="shared" si="26"/>
        <v>398234.30652484979</v>
      </c>
      <c r="W96" s="1">
        <f t="shared" si="27"/>
        <v>136798.21670420736</v>
      </c>
    </row>
    <row r="97" spans="1:23" x14ac:dyDescent="0.25">
      <c r="A97" s="3">
        <v>87</v>
      </c>
      <c r="B97" s="1">
        <f t="shared" si="28"/>
        <v>-146694.77288988736</v>
      </c>
      <c r="C97" s="1">
        <f t="shared" si="16"/>
        <v>-139.360034245393</v>
      </c>
      <c r="D97" s="1">
        <f t="shared" si="19"/>
        <v>399395.82325221394</v>
      </c>
      <c r="E97" s="1">
        <f t="shared" si="20"/>
        <v>102123.0241373528</v>
      </c>
      <c r="G97" s="3">
        <v>87</v>
      </c>
      <c r="H97" s="1">
        <f t="shared" si="29"/>
        <v>-141050.00000000084</v>
      </c>
      <c r="I97" s="1">
        <f t="shared" si="21"/>
        <v>-133.9975000000008</v>
      </c>
      <c r="J97" s="1">
        <f t="shared" si="22"/>
        <v>399395.82325221394</v>
      </c>
      <c r="K97" s="1">
        <f t="shared" si="23"/>
        <v>94977.939779455555</v>
      </c>
      <c r="M97" s="3">
        <v>87</v>
      </c>
      <c r="N97" s="1">
        <f t="shared" si="30"/>
        <v>-179449.12881498106</v>
      </c>
      <c r="O97" s="1">
        <f t="shared" si="17"/>
        <v>-196.31000570756535</v>
      </c>
      <c r="P97" s="1">
        <f t="shared" si="24"/>
        <v>399395.82325221394</v>
      </c>
      <c r="Q97" s="1">
        <f t="shared" si="25"/>
        <v>140005.52633352028</v>
      </c>
      <c r="S97" s="3">
        <v>87</v>
      </c>
      <c r="T97" s="1">
        <f t="shared" si="31"/>
        <v>-178508.33333333221</v>
      </c>
      <c r="U97" s="1">
        <f t="shared" si="18"/>
        <v>-195.41624999999894</v>
      </c>
      <c r="V97" s="1">
        <f t="shared" si="26"/>
        <v>399395.82325221394</v>
      </c>
      <c r="W97" s="1">
        <f t="shared" si="27"/>
        <v>138814.67894053744</v>
      </c>
    </row>
    <row r="98" spans="1:23" x14ac:dyDescent="0.25">
      <c r="A98" s="3">
        <v>88</v>
      </c>
      <c r="B98" s="1">
        <f t="shared" si="28"/>
        <v>-146223.84709611314</v>
      </c>
      <c r="C98" s="1">
        <f t="shared" si="16"/>
        <v>-138.91265474130748</v>
      </c>
      <c r="D98" s="1">
        <f t="shared" si="19"/>
        <v>400560.72773669957</v>
      </c>
      <c r="E98" s="1">
        <f t="shared" si="20"/>
        <v>103608.45595013442</v>
      </c>
      <c r="G98" s="3">
        <v>88</v>
      </c>
      <c r="H98" s="1">
        <f t="shared" si="29"/>
        <v>-140533.33333333419</v>
      </c>
      <c r="I98" s="1">
        <f t="shared" si="21"/>
        <v>-133.50666666666748</v>
      </c>
      <c r="J98" s="1">
        <f t="shared" si="22"/>
        <v>400560.72773669957</v>
      </c>
      <c r="K98" s="1">
        <f t="shared" si="23"/>
        <v>96381.804428169038</v>
      </c>
      <c r="M98" s="3">
        <v>88</v>
      </c>
      <c r="N98" s="1">
        <f t="shared" si="30"/>
        <v>-179370.64118268536</v>
      </c>
      <c r="O98" s="1">
        <f t="shared" si="17"/>
        <v>-196.23544245688444</v>
      </c>
      <c r="P98" s="1">
        <f t="shared" si="24"/>
        <v>400560.72773669957</v>
      </c>
      <c r="Q98" s="1">
        <f t="shared" si="25"/>
        <v>142047.42759912921</v>
      </c>
      <c r="S98" s="3">
        <v>88</v>
      </c>
      <c r="T98" s="1">
        <f t="shared" si="31"/>
        <v>-178422.22222222108</v>
      </c>
      <c r="U98" s="1">
        <f t="shared" si="18"/>
        <v>-195.33444444444336</v>
      </c>
      <c r="V98" s="1">
        <f t="shared" si="26"/>
        <v>400560.72773669957</v>
      </c>
      <c r="W98" s="1">
        <f t="shared" si="27"/>
        <v>140842.98567880166</v>
      </c>
    </row>
    <row r="99" spans="1:23" x14ac:dyDescent="0.25">
      <c r="A99" s="3">
        <v>89</v>
      </c>
      <c r="B99" s="1">
        <f t="shared" si="28"/>
        <v>-145752.47392283485</v>
      </c>
      <c r="C99" s="1">
        <f t="shared" si="16"/>
        <v>-138.4648502266931</v>
      </c>
      <c r="D99" s="1">
        <f t="shared" si="19"/>
        <v>401729.02985926496</v>
      </c>
      <c r="E99" s="1">
        <f t="shared" si="20"/>
        <v>105102.55278182394</v>
      </c>
      <c r="G99" s="3">
        <v>89</v>
      </c>
      <c r="H99" s="1">
        <f t="shared" si="29"/>
        <v>-140016.66666666753</v>
      </c>
      <c r="I99" s="1">
        <f t="shared" si="21"/>
        <v>-133.01583333333414</v>
      </c>
      <c r="J99" s="1">
        <f t="shared" si="22"/>
        <v>401729.02985926496</v>
      </c>
      <c r="K99" s="1">
        <f t="shared" si="23"/>
        <v>97794.34912066668</v>
      </c>
      <c r="M99" s="3">
        <v>89</v>
      </c>
      <c r="N99" s="1">
        <f t="shared" si="30"/>
        <v>-179292.07898713899</v>
      </c>
      <c r="O99" s="1">
        <f t="shared" si="17"/>
        <v>-196.16080837111537</v>
      </c>
      <c r="P99" s="1">
        <f t="shared" si="24"/>
        <v>401729.02985926496</v>
      </c>
      <c r="Q99" s="1">
        <f t="shared" si="25"/>
        <v>144101.23995545419</v>
      </c>
      <c r="S99" s="3">
        <v>89</v>
      </c>
      <c r="T99" s="1">
        <f t="shared" si="31"/>
        <v>-178336.11111110996</v>
      </c>
      <c r="U99" s="1">
        <f t="shared" si="18"/>
        <v>-195.25263888888782</v>
      </c>
      <c r="V99" s="1">
        <f t="shared" si="26"/>
        <v>401729.02985926496</v>
      </c>
      <c r="W99" s="1">
        <f t="shared" si="27"/>
        <v>142883.20601192798</v>
      </c>
    </row>
    <row r="100" spans="1:23" x14ac:dyDescent="0.25">
      <c r="A100" s="3">
        <v>90</v>
      </c>
      <c r="B100" s="1">
        <f t="shared" si="28"/>
        <v>-145280.65294504192</v>
      </c>
      <c r="C100" s="1">
        <f t="shared" si="16"/>
        <v>-138.01662029778984</v>
      </c>
      <c r="D100" s="1">
        <f t="shared" si="19"/>
        <v>402900.73952968785</v>
      </c>
      <c r="E100" s="1">
        <f t="shared" si="20"/>
        <v>106605.36517836497</v>
      </c>
      <c r="G100" s="3">
        <v>90</v>
      </c>
      <c r="H100" s="1">
        <f t="shared" si="29"/>
        <v>-139500.00000000087</v>
      </c>
      <c r="I100" s="1">
        <f t="shared" si="21"/>
        <v>-132.52500000000083</v>
      </c>
      <c r="J100" s="1">
        <f t="shared" si="22"/>
        <v>402900.73952968785</v>
      </c>
      <c r="K100" s="1">
        <f t="shared" si="23"/>
        <v>99215.624490537244</v>
      </c>
      <c r="M100" s="3">
        <v>90</v>
      </c>
      <c r="N100" s="1">
        <f t="shared" si="30"/>
        <v>-179213.44215750683</v>
      </c>
      <c r="O100" s="1">
        <f t="shared" si="17"/>
        <v>-196.08610338296484</v>
      </c>
      <c r="P100" s="1">
        <f t="shared" si="24"/>
        <v>402900.73952968785</v>
      </c>
      <c r="Q100" s="1">
        <f t="shared" si="25"/>
        <v>146167.03288385773</v>
      </c>
      <c r="S100" s="3">
        <v>90</v>
      </c>
      <c r="T100" s="1">
        <f t="shared" si="31"/>
        <v>-178249.99999999884</v>
      </c>
      <c r="U100" s="1">
        <f t="shared" si="18"/>
        <v>-195.17083333333224</v>
      </c>
      <c r="V100" s="1">
        <f t="shared" si="26"/>
        <v>402900.73952968785</v>
      </c>
      <c r="W100" s="1">
        <f t="shared" si="27"/>
        <v>144935.40943588642</v>
      </c>
    </row>
    <row r="101" spans="1:23" x14ac:dyDescent="0.25">
      <c r="A101" s="3">
        <v>91</v>
      </c>
      <c r="B101" s="1">
        <f t="shared" si="28"/>
        <v>-144808.38373732011</v>
      </c>
      <c r="C101" s="1">
        <f t="shared" si="16"/>
        <v>-137.56796455045409</v>
      </c>
      <c r="D101" s="1">
        <f t="shared" si="19"/>
        <v>404075.86668664945</v>
      </c>
      <c r="E101" s="1">
        <f t="shared" si="20"/>
        <v>108116.94398055249</v>
      </c>
      <c r="G101" s="3">
        <v>91</v>
      </c>
      <c r="H101" s="1">
        <f t="shared" si="29"/>
        <v>-138983.33333333422</v>
      </c>
      <c r="I101" s="1">
        <f t="shared" si="21"/>
        <v>-132.03416666666752</v>
      </c>
      <c r="J101" s="1">
        <f t="shared" si="22"/>
        <v>404075.86668664945</v>
      </c>
      <c r="K101" s="1">
        <f t="shared" si="23"/>
        <v>100645.68146673204</v>
      </c>
      <c r="M101" s="3">
        <v>91</v>
      </c>
      <c r="N101" s="1">
        <f t="shared" si="30"/>
        <v>-179134.73062288653</v>
      </c>
      <c r="O101" s="1">
        <f t="shared" si="17"/>
        <v>-196.01132742507554</v>
      </c>
      <c r="P101" s="1">
        <f t="shared" si="24"/>
        <v>404075.86668664945</v>
      </c>
      <c r="Q101" s="1">
        <f t="shared" si="25"/>
        <v>148244.87627101029</v>
      </c>
      <c r="S101" s="3">
        <v>91</v>
      </c>
      <c r="T101" s="1">
        <f t="shared" si="31"/>
        <v>-178163.88888888771</v>
      </c>
      <c r="U101" s="1">
        <f t="shared" si="18"/>
        <v>-195.08902777777666</v>
      </c>
      <c r="V101" s="1">
        <f t="shared" si="26"/>
        <v>404075.86668664945</v>
      </c>
      <c r="W101" s="1">
        <f t="shared" si="27"/>
        <v>146999.6658520402</v>
      </c>
    </row>
    <row r="102" spans="1:23" x14ac:dyDescent="0.25">
      <c r="A102" s="3">
        <v>92</v>
      </c>
      <c r="B102" s="1">
        <f t="shared" si="28"/>
        <v>-144335.66587385096</v>
      </c>
      <c r="C102" s="1">
        <f t="shared" si="16"/>
        <v>-137.11888258015841</v>
      </c>
      <c r="D102" s="1">
        <f t="shared" si="19"/>
        <v>405254.42129781883</v>
      </c>
      <c r="E102" s="1">
        <f t="shared" si="20"/>
        <v>109637.34032575277</v>
      </c>
      <c r="G102" s="3">
        <v>92</v>
      </c>
      <c r="H102" s="1">
        <f t="shared" si="29"/>
        <v>-138466.66666666756</v>
      </c>
      <c r="I102" s="1">
        <f t="shared" si="21"/>
        <v>-131.54333333333417</v>
      </c>
      <c r="J102" s="1">
        <f t="shared" si="22"/>
        <v>405254.42129781883</v>
      </c>
      <c r="K102" s="1">
        <f t="shared" si="23"/>
        <v>102084.57127528798</v>
      </c>
      <c r="M102" s="3">
        <v>92</v>
      </c>
      <c r="N102" s="1">
        <f t="shared" si="30"/>
        <v>-179055.94431230833</v>
      </c>
      <c r="O102" s="1">
        <f t="shared" si="17"/>
        <v>-195.93648043002625</v>
      </c>
      <c r="P102" s="1">
        <f t="shared" si="24"/>
        <v>405254.42129781883</v>
      </c>
      <c r="Q102" s="1">
        <f t="shared" si="25"/>
        <v>150334.84041125458</v>
      </c>
      <c r="S102" s="3">
        <v>92</v>
      </c>
      <c r="T102" s="1">
        <f t="shared" si="31"/>
        <v>-178077.77777777659</v>
      </c>
      <c r="U102" s="1">
        <f t="shared" si="18"/>
        <v>-195.00722222222112</v>
      </c>
      <c r="V102" s="1">
        <f t="shared" si="26"/>
        <v>405254.42129781883</v>
      </c>
      <c r="W102" s="1">
        <f t="shared" si="27"/>
        <v>149076.04556951043</v>
      </c>
    </row>
    <row r="103" spans="1:23" x14ac:dyDescent="0.25">
      <c r="A103" s="3">
        <v>93</v>
      </c>
      <c r="B103" s="1">
        <f t="shared" si="28"/>
        <v>-143862.49892841151</v>
      </c>
      <c r="C103" s="1">
        <f t="shared" si="16"/>
        <v>-136.66937398199096</v>
      </c>
      <c r="D103" s="1">
        <f t="shared" si="19"/>
        <v>406436.41335993749</v>
      </c>
      <c r="E103" s="1">
        <f t="shared" si="20"/>
        <v>111166.60564963339</v>
      </c>
      <c r="G103" s="3">
        <v>93</v>
      </c>
      <c r="H103" s="1">
        <f t="shared" si="29"/>
        <v>-137950.0000000009</v>
      </c>
      <c r="I103" s="1">
        <f t="shared" si="21"/>
        <v>-131.05250000000086</v>
      </c>
      <c r="J103" s="1">
        <f t="shared" si="22"/>
        <v>406436.41335993749</v>
      </c>
      <c r="K103" s="1">
        <f t="shared" si="23"/>
        <v>103532.34544106049</v>
      </c>
      <c r="M103" s="3">
        <v>93</v>
      </c>
      <c r="N103" s="1">
        <f t="shared" si="30"/>
        <v>-178977.0831547351</v>
      </c>
      <c r="O103" s="1">
        <f t="shared" si="17"/>
        <v>-195.86156233033168</v>
      </c>
      <c r="P103" s="1">
        <f t="shared" si="24"/>
        <v>406436.41335993749</v>
      </c>
      <c r="Q103" s="1">
        <f t="shared" si="25"/>
        <v>152436.99600898364</v>
      </c>
      <c r="S103" s="3">
        <v>93</v>
      </c>
      <c r="T103" s="1">
        <f t="shared" si="31"/>
        <v>-177991.66666666546</v>
      </c>
      <c r="U103" s="1">
        <f t="shared" si="18"/>
        <v>-194.92541666666554</v>
      </c>
      <c r="V103" s="1">
        <f t="shared" si="26"/>
        <v>406436.41335993749</v>
      </c>
      <c r="W103" s="1">
        <f t="shared" si="27"/>
        <v>151164.61930755479</v>
      </c>
    </row>
    <row r="104" spans="1:23" x14ac:dyDescent="0.25">
      <c r="A104" s="3">
        <v>94</v>
      </c>
      <c r="B104" s="1">
        <f t="shared" si="28"/>
        <v>-143388.88247437391</v>
      </c>
      <c r="C104" s="1">
        <f t="shared" si="16"/>
        <v>-136.21943835065522</v>
      </c>
      <c r="D104" s="1">
        <f t="shared" si="19"/>
        <v>407621.85289890401</v>
      </c>
      <c r="E104" s="1">
        <f t="shared" si="20"/>
        <v>112704.79168790331</v>
      </c>
      <c r="G104" s="3">
        <v>94</v>
      </c>
      <c r="H104" s="1">
        <f t="shared" si="29"/>
        <v>-137433.33333333425</v>
      </c>
      <c r="I104" s="1">
        <f t="shared" si="21"/>
        <v>-130.56166666666755</v>
      </c>
      <c r="J104" s="1">
        <f t="shared" si="22"/>
        <v>407621.85289890401</v>
      </c>
      <c r="K104" s="1">
        <f t="shared" si="23"/>
        <v>104989.05578946669</v>
      </c>
      <c r="M104" s="3">
        <v>94</v>
      </c>
      <c r="N104" s="1">
        <f t="shared" si="30"/>
        <v>-178898.14707906215</v>
      </c>
      <c r="O104" s="1">
        <f t="shared" si="17"/>
        <v>-195.7865730584424</v>
      </c>
      <c r="P104" s="1">
        <f t="shared" si="24"/>
        <v>407621.85289890401</v>
      </c>
      <c r="Q104" s="1">
        <f t="shared" si="25"/>
        <v>154551.41418103277</v>
      </c>
      <c r="S104" s="3">
        <v>94</v>
      </c>
      <c r="T104" s="1">
        <f t="shared" si="31"/>
        <v>-177905.55555555434</v>
      </c>
      <c r="U104" s="1">
        <f t="shared" si="18"/>
        <v>-194.84361111110996</v>
      </c>
      <c r="V104" s="1">
        <f t="shared" si="26"/>
        <v>407621.85289890401</v>
      </c>
      <c r="W104" s="1">
        <f t="shared" si="27"/>
        <v>153265.45819795996</v>
      </c>
    </row>
    <row r="105" spans="1:23" x14ac:dyDescent="0.25">
      <c r="A105" s="3">
        <v>95</v>
      </c>
      <c r="B105" s="1">
        <f t="shared" si="28"/>
        <v>-142914.81608470494</v>
      </c>
      <c r="C105" s="1">
        <f t="shared" si="16"/>
        <v>-135.76907528046971</v>
      </c>
      <c r="D105" s="1">
        <f t="shared" si="19"/>
        <v>408810.74996985914</v>
      </c>
      <c r="E105" s="1">
        <f t="shared" si="20"/>
        <v>114251.95047806314</v>
      </c>
      <c r="G105" s="3">
        <v>95</v>
      </c>
      <c r="H105" s="1">
        <f t="shared" si="29"/>
        <v>-136916.66666666759</v>
      </c>
      <c r="I105" s="1">
        <f t="shared" si="21"/>
        <v>-130.07083333333421</v>
      </c>
      <c r="J105" s="1">
        <f t="shared" si="22"/>
        <v>408810.74996985914</v>
      </c>
      <c r="K105" s="1">
        <f t="shared" si="23"/>
        <v>106454.75444823857</v>
      </c>
      <c r="M105" s="3">
        <v>95</v>
      </c>
      <c r="N105" s="1">
        <f t="shared" si="30"/>
        <v>-178819.13601411734</v>
      </c>
      <c r="O105" s="1">
        <f t="shared" si="17"/>
        <v>-195.71151254674481</v>
      </c>
      <c r="P105" s="1">
        <f t="shared" si="24"/>
        <v>408810.74996985914</v>
      </c>
      <c r="Q105" s="1">
        <f t="shared" si="25"/>
        <v>156678.16645908551</v>
      </c>
      <c r="S105" s="3">
        <v>95</v>
      </c>
      <c r="T105" s="1">
        <f t="shared" si="31"/>
        <v>-177819.44444444322</v>
      </c>
      <c r="U105" s="1">
        <f t="shared" si="18"/>
        <v>-194.76180555555439</v>
      </c>
      <c r="V105" s="1">
        <f t="shared" si="26"/>
        <v>408810.74996985914</v>
      </c>
      <c r="W105" s="1">
        <f t="shared" si="27"/>
        <v>155378.63378744805</v>
      </c>
    </row>
    <row r="106" spans="1:23" x14ac:dyDescent="0.25">
      <c r="A106" s="3">
        <v>96</v>
      </c>
      <c r="B106" s="1">
        <f t="shared" si="28"/>
        <v>-142440.2993319658</v>
      </c>
      <c r="C106" s="1">
        <f t="shared" si="16"/>
        <v>-135.3182843653675</v>
      </c>
      <c r="D106" s="1">
        <f t="shared" si="19"/>
        <v>410003.11465727125</v>
      </c>
      <c r="E106" s="1">
        <f t="shared" si="20"/>
        <v>115808.13436116558</v>
      </c>
      <c r="G106" s="3">
        <v>96</v>
      </c>
      <c r="H106" s="1">
        <f t="shared" si="29"/>
        <v>-136400.00000000093</v>
      </c>
      <c r="I106" s="1">
        <f t="shared" si="21"/>
        <v>-129.58000000000089</v>
      </c>
      <c r="J106" s="1">
        <f t="shared" si="22"/>
        <v>410003.11465727125</v>
      </c>
      <c r="K106" s="1">
        <f t="shared" si="23"/>
        <v>107929.49384918662</v>
      </c>
      <c r="M106" s="3">
        <v>96</v>
      </c>
      <c r="N106" s="1">
        <f t="shared" si="30"/>
        <v>-178740.04988866081</v>
      </c>
      <c r="O106" s="1">
        <f t="shared" si="17"/>
        <v>-195.63638072756112</v>
      </c>
      <c r="P106" s="1">
        <f t="shared" si="24"/>
        <v>410003.11465727125</v>
      </c>
      <c r="Q106" s="1">
        <f t="shared" si="25"/>
        <v>158817.32479209357</v>
      </c>
      <c r="S106" s="3">
        <v>96</v>
      </c>
      <c r="T106" s="1">
        <f t="shared" si="31"/>
        <v>-177733.33333333209</v>
      </c>
      <c r="U106" s="1">
        <f t="shared" si="18"/>
        <v>-194.67999999999884</v>
      </c>
      <c r="V106" s="1">
        <f t="shared" si="26"/>
        <v>410003.11465727125</v>
      </c>
      <c r="W106" s="1">
        <f t="shared" si="27"/>
        <v>157504.21804009704</v>
      </c>
    </row>
    <row r="107" spans="1:23" x14ac:dyDescent="0.25">
      <c r="A107" s="3">
        <v>97</v>
      </c>
      <c r="B107" s="1">
        <f t="shared" si="28"/>
        <v>-141965.33178831157</v>
      </c>
      <c r="C107" s="1">
        <f t="shared" si="16"/>
        <v>-134.867065198896</v>
      </c>
      <c r="D107" s="1">
        <f t="shared" si="19"/>
        <v>411198.95707502164</v>
      </c>
      <c r="E107" s="1">
        <f t="shared" si="20"/>
        <v>117373.3959835861</v>
      </c>
      <c r="G107" s="3">
        <v>97</v>
      </c>
      <c r="H107" s="1">
        <f t="shared" si="29"/>
        <v>-135883.33333333427</v>
      </c>
      <c r="I107" s="1">
        <f t="shared" si="21"/>
        <v>-129.08916666666758</v>
      </c>
      <c r="J107" s="1">
        <f t="shared" si="22"/>
        <v>411198.95707502164</v>
      </c>
      <c r="K107" s="1">
        <f t="shared" si="23"/>
        <v>109413.32672997353</v>
      </c>
      <c r="M107" s="3">
        <v>97</v>
      </c>
      <c r="N107" s="1">
        <f t="shared" si="30"/>
        <v>-178660.88863138511</v>
      </c>
      <c r="O107" s="1">
        <f t="shared" si="17"/>
        <v>-195.56117753314919</v>
      </c>
      <c r="P107" s="1">
        <f t="shared" si="24"/>
        <v>411198.95707502164</v>
      </c>
      <c r="Q107" s="1">
        <f t="shared" si="25"/>
        <v>160968.96154871085</v>
      </c>
      <c r="S107" s="3">
        <v>97</v>
      </c>
      <c r="T107" s="1">
        <f t="shared" si="31"/>
        <v>-177647.22222222097</v>
      </c>
      <c r="U107" s="1">
        <f t="shared" si="18"/>
        <v>-194.59819444444327</v>
      </c>
      <c r="V107" s="1">
        <f t="shared" si="26"/>
        <v>411198.95707502164</v>
      </c>
      <c r="W107" s="1">
        <f t="shared" si="27"/>
        <v>159642.28333977537</v>
      </c>
    </row>
    <row r="108" spans="1:23" x14ac:dyDescent="0.25">
      <c r="A108" s="3">
        <v>98</v>
      </c>
      <c r="B108" s="1">
        <f t="shared" si="28"/>
        <v>-141489.91302549085</v>
      </c>
      <c r="C108" s="1">
        <f t="shared" si="16"/>
        <v>-134.41541737421633</v>
      </c>
      <c r="D108" s="1">
        <f t="shared" si="19"/>
        <v>412398.28736649046</v>
      </c>
      <c r="E108" s="1">
        <f t="shared" si="20"/>
        <v>118947.78829880408</v>
      </c>
      <c r="G108" s="3">
        <v>98</v>
      </c>
      <c r="H108" s="1">
        <f t="shared" si="29"/>
        <v>-135366.66666666762</v>
      </c>
      <c r="I108" s="1">
        <f t="shared" si="21"/>
        <v>-128.59833333333424</v>
      </c>
      <c r="J108" s="1">
        <f t="shared" si="22"/>
        <v>412398.28736649046</v>
      </c>
      <c r="K108" s="1">
        <f t="shared" si="23"/>
        <v>110906.30613589838</v>
      </c>
      <c r="M108" s="3">
        <v>98</v>
      </c>
      <c r="N108" s="1">
        <f t="shared" si="30"/>
        <v>-178581.65217091498</v>
      </c>
      <c r="O108" s="1">
        <f t="shared" si="17"/>
        <v>-195.48590289570257</v>
      </c>
      <c r="P108" s="1">
        <f t="shared" si="24"/>
        <v>412398.28736649046</v>
      </c>
      <c r="Q108" s="1">
        <f t="shared" si="25"/>
        <v>163133.14951974174</v>
      </c>
      <c r="S108" s="3">
        <v>98</v>
      </c>
      <c r="T108" s="1">
        <f t="shared" si="31"/>
        <v>-177561.11111110984</v>
      </c>
      <c r="U108" s="1">
        <f t="shared" si="18"/>
        <v>-194.51638888888769</v>
      </c>
      <c r="V108" s="1">
        <f t="shared" si="26"/>
        <v>412398.28736649046</v>
      </c>
      <c r="W108" s="1">
        <f t="shared" si="27"/>
        <v>161792.90249259074</v>
      </c>
    </row>
    <row r="109" spans="1:23" x14ac:dyDescent="0.25">
      <c r="A109" s="3">
        <v>99</v>
      </c>
      <c r="B109" s="1">
        <f t="shared" si="28"/>
        <v>-141014.04261484547</v>
      </c>
      <c r="C109" s="1">
        <f t="shared" si="16"/>
        <v>-133.96334048410321</v>
      </c>
      <c r="D109" s="1">
        <f t="shared" si="19"/>
        <v>413601.11570464273</v>
      </c>
      <c r="E109" s="1">
        <f t="shared" si="20"/>
        <v>120531.36456919416</v>
      </c>
      <c r="G109" s="3">
        <v>99</v>
      </c>
      <c r="H109" s="1">
        <f t="shared" si="29"/>
        <v>-134850.00000000096</v>
      </c>
      <c r="I109" s="1">
        <f t="shared" si="21"/>
        <v>-128.10750000000093</v>
      </c>
      <c r="J109" s="1">
        <f t="shared" si="22"/>
        <v>413601.11570464273</v>
      </c>
      <c r="K109" s="1">
        <f t="shared" si="23"/>
        <v>112408.48542169112</v>
      </c>
      <c r="M109" s="3">
        <v>99</v>
      </c>
      <c r="N109" s="1">
        <f t="shared" si="30"/>
        <v>-178502.34043580742</v>
      </c>
      <c r="O109" s="1">
        <f t="shared" si="17"/>
        <v>-195.4105567473504</v>
      </c>
      <c r="P109" s="1">
        <f t="shared" si="24"/>
        <v>413601.11570464273</v>
      </c>
      <c r="Q109" s="1">
        <f t="shared" si="25"/>
        <v>165309.96192060361</v>
      </c>
      <c r="S109" s="3">
        <v>99</v>
      </c>
      <c r="T109" s="1">
        <f t="shared" si="31"/>
        <v>-177474.99999999872</v>
      </c>
      <c r="U109" s="1">
        <f t="shared" si="18"/>
        <v>-194.43458333333211</v>
      </c>
      <c r="V109" s="1">
        <f t="shared" si="26"/>
        <v>413601.11570464273</v>
      </c>
      <c r="W109" s="1">
        <f t="shared" si="27"/>
        <v>163956.1487293531</v>
      </c>
    </row>
    <row r="110" spans="1:23" x14ac:dyDescent="0.25">
      <c r="A110" s="3">
        <v>100</v>
      </c>
      <c r="B110" s="1">
        <f t="shared" si="28"/>
        <v>-140537.72012730996</v>
      </c>
      <c r="C110" s="1">
        <f t="shared" si="16"/>
        <v>-133.51083412094445</v>
      </c>
      <c r="D110" s="1">
        <f t="shared" si="19"/>
        <v>414807.45229211461</v>
      </c>
      <c r="E110" s="1">
        <f t="shared" si="20"/>
        <v>122124.17836782819</v>
      </c>
      <c r="G110" s="3">
        <v>100</v>
      </c>
      <c r="H110" s="1">
        <f t="shared" si="29"/>
        <v>-134333.3333333343</v>
      </c>
      <c r="I110" s="1">
        <f t="shared" si="21"/>
        <v>-127.61666666666758</v>
      </c>
      <c r="J110" s="1">
        <f t="shared" si="22"/>
        <v>414807.45229211461</v>
      </c>
      <c r="K110" s="1">
        <f t="shared" si="23"/>
        <v>113919.91825331765</v>
      </c>
      <c r="M110" s="3">
        <v>100</v>
      </c>
      <c r="N110" s="1">
        <f t="shared" si="30"/>
        <v>-178422.95335455152</v>
      </c>
      <c r="O110" s="1">
        <f t="shared" si="17"/>
        <v>-195.33513902015727</v>
      </c>
      <c r="P110" s="1">
        <f t="shared" si="24"/>
        <v>414807.45229211461</v>
      </c>
      <c r="Q110" s="1">
        <f t="shared" si="25"/>
        <v>167499.47239380385</v>
      </c>
      <c r="S110" s="3">
        <v>100</v>
      </c>
      <c r="T110" s="1">
        <f t="shared" si="31"/>
        <v>-177388.8888888876</v>
      </c>
      <c r="U110" s="1">
        <f t="shared" si="18"/>
        <v>-194.35277777777657</v>
      </c>
      <c r="V110" s="1">
        <f t="shared" si="26"/>
        <v>414807.45229211461</v>
      </c>
      <c r="W110" s="1">
        <f t="shared" si="27"/>
        <v>166132.0957080521</v>
      </c>
    </row>
    <row r="111" spans="1:23" x14ac:dyDescent="0.25">
      <c r="A111" s="3">
        <v>101</v>
      </c>
      <c r="B111" s="1">
        <f t="shared" si="28"/>
        <v>-140060.9451334113</v>
      </c>
      <c r="C111" s="1">
        <f t="shared" si="16"/>
        <v>-133.05789787674072</v>
      </c>
      <c r="D111" s="1">
        <f t="shared" si="19"/>
        <v>416017.30736129993</v>
      </c>
      <c r="E111" s="1">
        <f t="shared" si="20"/>
        <v>123726.28358028759</v>
      </c>
      <c r="G111" s="3">
        <v>101</v>
      </c>
      <c r="H111" s="1">
        <f t="shared" si="29"/>
        <v>-133816.66666666765</v>
      </c>
      <c r="I111" s="1">
        <f t="shared" si="21"/>
        <v>-127.12583333333426</v>
      </c>
      <c r="J111" s="1">
        <f t="shared" si="22"/>
        <v>416017.30736129993</v>
      </c>
      <c r="K111" s="1">
        <f t="shared" si="23"/>
        <v>115440.65860979533</v>
      </c>
      <c r="M111" s="3">
        <v>101</v>
      </c>
      <c r="N111" s="1">
        <f t="shared" si="30"/>
        <v>-178343.49085556841</v>
      </c>
      <c r="O111" s="1">
        <f t="shared" si="17"/>
        <v>-195.25964964612334</v>
      </c>
      <c r="P111" s="1">
        <f t="shared" si="24"/>
        <v>416017.30736129993</v>
      </c>
      <c r="Q111" s="1">
        <f t="shared" si="25"/>
        <v>169701.75501143109</v>
      </c>
      <c r="S111" s="3">
        <v>101</v>
      </c>
      <c r="T111" s="1">
        <f t="shared" si="31"/>
        <v>-177302.77777777647</v>
      </c>
      <c r="U111" s="1">
        <f t="shared" si="18"/>
        <v>-194.27097222222099</v>
      </c>
      <c r="V111" s="1">
        <f t="shared" si="26"/>
        <v>416017.30736129993</v>
      </c>
      <c r="W111" s="1">
        <f t="shared" si="27"/>
        <v>168320.81751634905</v>
      </c>
    </row>
    <row r="112" spans="1:23" x14ac:dyDescent="0.25">
      <c r="A112" s="3">
        <v>102</v>
      </c>
      <c r="B112" s="1">
        <f t="shared" si="28"/>
        <v>-139583.71720326843</v>
      </c>
      <c r="C112" s="1">
        <f t="shared" si="16"/>
        <v>-132.60453134310501</v>
      </c>
      <c r="D112" s="1">
        <f t="shared" si="19"/>
        <v>417230.69117443706</v>
      </c>
      <c r="E112" s="1">
        <f t="shared" si="20"/>
        <v>125337.73440648633</v>
      </c>
      <c r="G112" s="3">
        <v>102</v>
      </c>
      <c r="H112" s="1">
        <f t="shared" si="29"/>
        <v>-133300.00000000099</v>
      </c>
      <c r="I112" s="1">
        <f t="shared" si="21"/>
        <v>-126.63500000000094</v>
      </c>
      <c r="J112" s="1">
        <f t="shared" si="22"/>
        <v>417230.69117443706</v>
      </c>
      <c r="K112" s="1">
        <f t="shared" si="23"/>
        <v>116970.76078501914</v>
      </c>
      <c r="M112" s="3">
        <v>102</v>
      </c>
      <c r="N112" s="1">
        <f t="shared" si="30"/>
        <v>-178263.95286721125</v>
      </c>
      <c r="O112" s="1">
        <f t="shared" si="17"/>
        <v>-195.18408855718403</v>
      </c>
      <c r="P112" s="1">
        <f t="shared" si="24"/>
        <v>417230.69117443706</v>
      </c>
      <c r="Q112" s="1">
        <f t="shared" si="25"/>
        <v>171916.88427766116</v>
      </c>
      <c r="S112" s="3">
        <v>102</v>
      </c>
      <c r="T112" s="1">
        <f t="shared" si="31"/>
        <v>-177216.66666666535</v>
      </c>
      <c r="U112" s="1">
        <f t="shared" si="18"/>
        <v>-194.18916666666541</v>
      </c>
      <c r="V112" s="1">
        <f t="shared" si="26"/>
        <v>417230.69117443706</v>
      </c>
      <c r="W112" s="1">
        <f t="shared" si="27"/>
        <v>170522.38867408328</v>
      </c>
    </row>
    <row r="113" spans="1:23" x14ac:dyDescent="0.25">
      <c r="A113" s="3">
        <v>103</v>
      </c>
      <c r="B113" s="1">
        <f t="shared" si="28"/>
        <v>-139106.03590659192</v>
      </c>
      <c r="C113" s="1">
        <f t="shared" si="16"/>
        <v>-132.15073411126232</v>
      </c>
      <c r="D113" s="1">
        <f t="shared" si="19"/>
        <v>418447.61402369582</v>
      </c>
      <c r="E113" s="1">
        <f t="shared" si="20"/>
        <v>126958.58536250456</v>
      </c>
      <c r="G113" s="3">
        <v>103</v>
      </c>
      <c r="H113" s="1">
        <f t="shared" si="29"/>
        <v>-132783.33333333433</v>
      </c>
      <c r="I113" s="1">
        <f t="shared" si="21"/>
        <v>-126.14416666666762</v>
      </c>
      <c r="J113" s="1">
        <f t="shared" si="22"/>
        <v>418447.61402369582</v>
      </c>
      <c r="K113" s="1">
        <f t="shared" si="23"/>
        <v>118510.27938959842</v>
      </c>
      <c r="M113" s="3">
        <v>103</v>
      </c>
      <c r="N113" s="1">
        <f t="shared" si="30"/>
        <v>-178184.33931776517</v>
      </c>
      <c r="O113" s="1">
        <f t="shared" si="17"/>
        <v>-195.10845568521026</v>
      </c>
      <c r="P113" s="1">
        <f t="shared" si="24"/>
        <v>418447.61402369582</v>
      </c>
      <c r="Q113" s="1">
        <f t="shared" si="25"/>
        <v>174144.93513127757</v>
      </c>
      <c r="S113" s="3">
        <v>103</v>
      </c>
      <c r="T113" s="1">
        <f t="shared" si="31"/>
        <v>-177130.55555555422</v>
      </c>
      <c r="U113" s="1">
        <f t="shared" si="18"/>
        <v>-194.10736111110987</v>
      </c>
      <c r="V113" s="1">
        <f t="shared" si="26"/>
        <v>418447.61402369582</v>
      </c>
      <c r="W113" s="1">
        <f t="shared" si="27"/>
        <v>172736.8841357932</v>
      </c>
    </row>
    <row r="114" spans="1:23" x14ac:dyDescent="0.25">
      <c r="A114" s="3">
        <v>104</v>
      </c>
      <c r="B114" s="1">
        <f t="shared" si="28"/>
        <v>-138627.90081268357</v>
      </c>
      <c r="C114" s="1">
        <f t="shared" si="16"/>
        <v>-131.69650577204939</v>
      </c>
      <c r="D114" s="1">
        <f t="shared" si="19"/>
        <v>419668.08623126493</v>
      </c>
      <c r="E114" s="1">
        <f t="shared" si="20"/>
        <v>128588.89128243289</v>
      </c>
      <c r="G114" s="3">
        <v>104</v>
      </c>
      <c r="H114" s="1">
        <f t="shared" si="29"/>
        <v>-132266.66666666768</v>
      </c>
      <c r="I114" s="1">
        <f t="shared" si="21"/>
        <v>-125.65333333333429</v>
      </c>
      <c r="J114" s="1">
        <f t="shared" si="22"/>
        <v>419668.08623126493</v>
      </c>
      <c r="K114" s="1">
        <f t="shared" si="23"/>
        <v>120059.2693527044</v>
      </c>
      <c r="M114" s="3">
        <v>104</v>
      </c>
      <c r="N114" s="1">
        <f t="shared" si="30"/>
        <v>-178104.65013544713</v>
      </c>
      <c r="O114" s="1">
        <f t="shared" si="17"/>
        <v>-195.03275096200812</v>
      </c>
      <c r="P114" s="1">
        <f t="shared" si="24"/>
        <v>419668.08623126493</v>
      </c>
      <c r="Q114" s="1">
        <f t="shared" si="25"/>
        <v>176385.98294820674</v>
      </c>
      <c r="S114" s="3">
        <v>104</v>
      </c>
      <c r="T114" s="1">
        <f t="shared" si="31"/>
        <v>-177044.4444444431</v>
      </c>
      <c r="U114" s="1">
        <f t="shared" si="18"/>
        <v>-194.02555555555429</v>
      </c>
      <c r="V114" s="1">
        <f t="shared" si="26"/>
        <v>419668.08623126493</v>
      </c>
      <c r="W114" s="1">
        <f t="shared" si="27"/>
        <v>174964.37929325199</v>
      </c>
    </row>
    <row r="115" spans="1:23" x14ac:dyDescent="0.25">
      <c r="A115" s="3">
        <v>105</v>
      </c>
      <c r="B115" s="1">
        <f t="shared" si="28"/>
        <v>-138149.311490436</v>
      </c>
      <c r="C115" s="1">
        <f t="shared" si="16"/>
        <v>-131.24184591591418</v>
      </c>
      <c r="D115" s="1">
        <f t="shared" si="19"/>
        <v>420892.11814943946</v>
      </c>
      <c r="E115" s="1">
        <f t="shared" si="20"/>
        <v>130228.70732022748</v>
      </c>
      <c r="G115" s="3">
        <v>105</v>
      </c>
      <c r="H115" s="1">
        <f t="shared" si="29"/>
        <v>-131750.00000000102</v>
      </c>
      <c r="I115" s="1">
        <f t="shared" si="21"/>
        <v>-125.16250000000097</v>
      </c>
      <c r="J115" s="1">
        <f t="shared" si="22"/>
        <v>420892.11814943946</v>
      </c>
      <c r="K115" s="1">
        <f t="shared" si="23"/>
        <v>121617.7859239285</v>
      </c>
      <c r="M115" s="3">
        <v>105</v>
      </c>
      <c r="N115" s="1">
        <f t="shared" si="30"/>
        <v>-178024.88524840586</v>
      </c>
      <c r="O115" s="1">
        <f t="shared" si="17"/>
        <v>-194.9569743193189</v>
      </c>
      <c r="P115" s="1">
        <f t="shared" si="24"/>
        <v>420892.11814943946</v>
      </c>
      <c r="Q115" s="1">
        <f t="shared" si="25"/>
        <v>178640.103544068</v>
      </c>
      <c r="S115" s="3">
        <v>105</v>
      </c>
      <c r="T115" s="1">
        <f t="shared" si="31"/>
        <v>-176958.33333333198</v>
      </c>
      <c r="U115" s="1">
        <f t="shared" si="18"/>
        <v>-193.94374999999872</v>
      </c>
      <c r="V115" s="1">
        <f t="shared" si="26"/>
        <v>420892.11814943946</v>
      </c>
      <c r="W115" s="1">
        <f t="shared" si="27"/>
        <v>177204.94997801815</v>
      </c>
    </row>
    <row r="116" spans="1:23" x14ac:dyDescent="0.25">
      <c r="A116" s="3">
        <v>106</v>
      </c>
      <c r="B116" s="1">
        <f t="shared" si="28"/>
        <v>-137670.2675083323</v>
      </c>
      <c r="C116" s="1">
        <f t="shared" si="16"/>
        <v>-130.78675413291569</v>
      </c>
      <c r="D116" s="1">
        <f t="shared" si="19"/>
        <v>422119.72016070865</v>
      </c>
      <c r="E116" s="1">
        <f t="shared" si="20"/>
        <v>131878.08895157586</v>
      </c>
      <c r="G116" s="3">
        <v>106</v>
      </c>
      <c r="H116" s="1">
        <f t="shared" si="29"/>
        <v>-131233.33333333436</v>
      </c>
      <c r="I116" s="1">
        <f t="shared" si="21"/>
        <v>-124.67166666666765</v>
      </c>
      <c r="J116" s="1">
        <f t="shared" si="22"/>
        <v>422119.72016070865</v>
      </c>
      <c r="K116" s="1">
        <f t="shared" si="23"/>
        <v>123185.88467515142</v>
      </c>
      <c r="M116" s="3">
        <v>106</v>
      </c>
      <c r="N116" s="1">
        <f t="shared" si="30"/>
        <v>-177945.04458472191</v>
      </c>
      <c r="O116" s="1">
        <f t="shared" si="17"/>
        <v>-194.88112568881917</v>
      </c>
      <c r="P116" s="1">
        <f t="shared" si="24"/>
        <v>422119.72016070865</v>
      </c>
      <c r="Q116" s="1">
        <f t="shared" si="25"/>
        <v>180907.37317673845</v>
      </c>
      <c r="S116" s="3">
        <v>106</v>
      </c>
      <c r="T116" s="1">
        <f t="shared" si="31"/>
        <v>-176872.22222222085</v>
      </c>
      <c r="U116" s="1">
        <f t="shared" si="18"/>
        <v>-193.86194444444314</v>
      </c>
      <c r="V116" s="1">
        <f t="shared" si="26"/>
        <v>422119.72016070865</v>
      </c>
      <c r="W116" s="1">
        <f t="shared" si="27"/>
        <v>179458.67246400102</v>
      </c>
    </row>
    <row r="117" spans="1:23" x14ac:dyDescent="0.25">
      <c r="A117" s="3">
        <v>107</v>
      </c>
      <c r="B117" s="1">
        <f t="shared" si="28"/>
        <v>-137190.76843444561</v>
      </c>
      <c r="C117" s="1">
        <f t="shared" si="16"/>
        <v>-130.33123001272332</v>
      </c>
      <c r="D117" s="1">
        <f t="shared" si="19"/>
        <v>423350.90267784405</v>
      </c>
      <c r="E117" s="1">
        <f t="shared" si="20"/>
        <v>133537.09197577377</v>
      </c>
      <c r="G117" s="3">
        <v>107</v>
      </c>
      <c r="H117" s="1">
        <f t="shared" si="29"/>
        <v>-130716.66666666769</v>
      </c>
      <c r="I117" s="1">
        <f t="shared" si="21"/>
        <v>-124.18083333333431</v>
      </c>
      <c r="J117" s="1">
        <f t="shared" si="22"/>
        <v>423350.90267784405</v>
      </c>
      <c r="K117" s="1">
        <f t="shared" si="23"/>
        <v>124763.62150242314</v>
      </c>
      <c r="M117" s="3">
        <v>107</v>
      </c>
      <c r="N117" s="1">
        <f t="shared" si="30"/>
        <v>-177865.12807240745</v>
      </c>
      <c r="O117" s="1">
        <f t="shared" si="17"/>
        <v>-194.80520500212043</v>
      </c>
      <c r="P117" s="1">
        <f t="shared" si="24"/>
        <v>423350.90267784405</v>
      </c>
      <c r="Q117" s="1">
        <f t="shared" si="25"/>
        <v>183187.86854893281</v>
      </c>
      <c r="S117" s="3">
        <v>107</v>
      </c>
      <c r="T117" s="1">
        <f t="shared" si="31"/>
        <v>-176786.11111110973</v>
      </c>
      <c r="U117" s="1">
        <f t="shared" si="18"/>
        <v>-193.78013888888759</v>
      </c>
      <c r="V117" s="1">
        <f t="shared" si="26"/>
        <v>423350.90267784405</v>
      </c>
      <c r="W117" s="1">
        <f t="shared" si="27"/>
        <v>181725.62347004103</v>
      </c>
    </row>
    <row r="118" spans="1:23" x14ac:dyDescent="0.25">
      <c r="A118" s="3">
        <v>108</v>
      </c>
      <c r="B118" s="1">
        <f t="shared" si="28"/>
        <v>-136710.81383643873</v>
      </c>
      <c r="C118" s="1">
        <f t="shared" si="16"/>
        <v>-129.87527314461678</v>
      </c>
      <c r="D118" s="1">
        <f t="shared" si="19"/>
        <v>424585.67614398774</v>
      </c>
      <c r="E118" s="1">
        <f t="shared" si="20"/>
        <v>135205.77251761284</v>
      </c>
      <c r="G118" s="3">
        <v>108</v>
      </c>
      <c r="H118" s="1">
        <f t="shared" si="29"/>
        <v>-130200.00000000102</v>
      </c>
      <c r="I118" s="1">
        <f t="shared" si="21"/>
        <v>-123.69000000000096</v>
      </c>
      <c r="J118" s="1">
        <f t="shared" si="22"/>
        <v>424585.67614398774</v>
      </c>
      <c r="K118" s="1">
        <f t="shared" si="23"/>
        <v>126351.05262785393</v>
      </c>
      <c r="M118" s="3">
        <v>108</v>
      </c>
      <c r="N118" s="1">
        <f t="shared" si="30"/>
        <v>-177785.1356394063</v>
      </c>
      <c r="O118" s="1">
        <f t="shared" si="17"/>
        <v>-194.72921219076932</v>
      </c>
      <c r="P118" s="1">
        <f t="shared" si="24"/>
        <v>424585.67614398774</v>
      </c>
      <c r="Q118" s="1">
        <f t="shared" si="25"/>
        <v>185481.66681079831</v>
      </c>
      <c r="S118" s="3">
        <v>108</v>
      </c>
      <c r="T118" s="1">
        <f t="shared" si="31"/>
        <v>-176699.9999999986</v>
      </c>
      <c r="U118" s="1">
        <f t="shared" si="18"/>
        <v>-193.69833333333202</v>
      </c>
      <c r="V118" s="1">
        <f t="shared" si="26"/>
        <v>424585.67614398774</v>
      </c>
      <c r="W118" s="1">
        <f t="shared" si="27"/>
        <v>184005.88016250514</v>
      </c>
    </row>
    <row r="119" spans="1:23" x14ac:dyDescent="0.25">
      <c r="A119" s="3">
        <v>109</v>
      </c>
      <c r="B119" s="1">
        <f t="shared" si="28"/>
        <v>-136230.40328156375</v>
      </c>
      <c r="C119" s="1">
        <f t="shared" si="16"/>
        <v>-129.41888311748556</v>
      </c>
      <c r="D119" s="1">
        <f t="shared" si="19"/>
        <v>425824.05103274103</v>
      </c>
      <c r="E119" s="1">
        <f t="shared" si="20"/>
        <v>136884.1870292793</v>
      </c>
      <c r="G119" s="3">
        <v>109</v>
      </c>
      <c r="H119" s="1">
        <f t="shared" si="29"/>
        <v>-129683.33333333435</v>
      </c>
      <c r="I119" s="1">
        <f t="shared" si="21"/>
        <v>-123.19916666666764</v>
      </c>
      <c r="J119" s="1">
        <f t="shared" si="22"/>
        <v>425824.05103274103</v>
      </c>
      <c r="K119" s="1">
        <f t="shared" si="23"/>
        <v>127948.23460151641</v>
      </c>
      <c r="M119" s="3">
        <v>109</v>
      </c>
      <c r="N119" s="1">
        <f t="shared" si="30"/>
        <v>-177705.06721359381</v>
      </c>
      <c r="O119" s="1">
        <f t="shared" si="17"/>
        <v>-194.65314718624745</v>
      </c>
      <c r="P119" s="1">
        <f t="shared" si="24"/>
        <v>425824.05103274103</v>
      </c>
      <c r="Q119" s="1">
        <f t="shared" si="25"/>
        <v>187788.84556252469</v>
      </c>
      <c r="S119" s="3">
        <v>109</v>
      </c>
      <c r="T119" s="1">
        <f t="shared" si="31"/>
        <v>-176613.88888888748</v>
      </c>
      <c r="U119" s="1">
        <f t="shared" si="18"/>
        <v>-193.61652777777644</v>
      </c>
      <c r="V119" s="1">
        <f t="shared" si="26"/>
        <v>425824.05103274103</v>
      </c>
      <c r="W119" s="1">
        <f t="shared" si="27"/>
        <v>186299.52015789752</v>
      </c>
    </row>
    <row r="120" spans="1:23" x14ac:dyDescent="0.25">
      <c r="A120" s="3">
        <v>110</v>
      </c>
      <c r="B120" s="1">
        <f t="shared" si="28"/>
        <v>-135749.53633666164</v>
      </c>
      <c r="C120" s="1">
        <f t="shared" si="16"/>
        <v>-128.96205951982856</v>
      </c>
      <c r="D120" s="1">
        <f t="shared" si="19"/>
        <v>427066.03784825321</v>
      </c>
      <c r="E120" s="1">
        <f t="shared" si="20"/>
        <v>138572.39229226383</v>
      </c>
      <c r="G120" s="3">
        <v>110</v>
      </c>
      <c r="H120" s="1">
        <f t="shared" si="29"/>
        <v>-129166.66666666768</v>
      </c>
      <c r="I120" s="1">
        <f t="shared" si="21"/>
        <v>-122.70833333333429</v>
      </c>
      <c r="J120" s="1">
        <f t="shared" si="22"/>
        <v>427066.03784825321</v>
      </c>
      <c r="K120" s="1">
        <f t="shared" si="23"/>
        <v>129555.22430335858</v>
      </c>
      <c r="M120" s="3">
        <v>110</v>
      </c>
      <c r="N120" s="1">
        <f t="shared" si="30"/>
        <v>-177624.9227227768</v>
      </c>
      <c r="O120" s="1">
        <f t="shared" si="17"/>
        <v>-194.57700991997132</v>
      </c>
      <c r="P120" s="1">
        <f t="shared" si="24"/>
        <v>427066.03784825321</v>
      </c>
      <c r="Q120" s="1">
        <f t="shared" si="25"/>
        <v>190109.48285696947</v>
      </c>
      <c r="S120" s="3">
        <v>110</v>
      </c>
      <c r="T120" s="1">
        <f t="shared" si="31"/>
        <v>-176527.77777777635</v>
      </c>
      <c r="U120" s="1">
        <f t="shared" si="18"/>
        <v>-193.53472222222089</v>
      </c>
      <c r="V120" s="1">
        <f t="shared" si="26"/>
        <v>427066.03784825321</v>
      </c>
      <c r="W120" s="1">
        <f t="shared" si="27"/>
        <v>188606.62152548524</v>
      </c>
    </row>
    <row r="121" spans="1:23" x14ac:dyDescent="0.25">
      <c r="A121" s="3">
        <v>111</v>
      </c>
      <c r="B121" s="1">
        <f t="shared" si="28"/>
        <v>-135268.21256816186</v>
      </c>
      <c r="C121" s="1">
        <f t="shared" si="16"/>
        <v>-128.50480193975378</v>
      </c>
      <c r="D121" s="1">
        <f t="shared" si="19"/>
        <v>428311.64712531061</v>
      </c>
      <c r="E121" s="1">
        <f t="shared" si="20"/>
        <v>140270.44541928242</v>
      </c>
      <c r="G121" s="3">
        <v>111</v>
      </c>
      <c r="H121" s="1">
        <f t="shared" si="29"/>
        <v>-128650.000000001</v>
      </c>
      <c r="I121" s="1">
        <f t="shared" si="21"/>
        <v>-122.21750000000095</v>
      </c>
      <c r="J121" s="1">
        <f t="shared" si="22"/>
        <v>428311.64712531061</v>
      </c>
      <c r="K121" s="1">
        <f t="shared" si="23"/>
        <v>131172.07894512819</v>
      </c>
      <c r="M121" s="3">
        <v>111</v>
      </c>
      <c r="N121" s="1">
        <f t="shared" si="30"/>
        <v>-177544.70209469349</v>
      </c>
      <c r="O121" s="1">
        <f t="shared" si="17"/>
        <v>-194.50080032329217</v>
      </c>
      <c r="P121" s="1">
        <f t="shared" si="24"/>
        <v>428311.64712531061</v>
      </c>
      <c r="Q121" s="1">
        <f t="shared" si="25"/>
        <v>192443.65720229852</v>
      </c>
      <c r="S121" s="3">
        <v>111</v>
      </c>
      <c r="T121" s="1">
        <f t="shared" si="31"/>
        <v>-176441.66666666523</v>
      </c>
      <c r="U121" s="1">
        <f t="shared" si="18"/>
        <v>-193.45291666666532</v>
      </c>
      <c r="V121" s="1">
        <f t="shared" si="26"/>
        <v>428311.64712531061</v>
      </c>
      <c r="W121" s="1">
        <f t="shared" si="27"/>
        <v>190927.26278993947</v>
      </c>
    </row>
    <row r="122" spans="1:23" x14ac:dyDescent="0.25">
      <c r="A122" s="3">
        <v>112</v>
      </c>
      <c r="B122" s="1">
        <f t="shared" si="28"/>
        <v>-134786.43154208202</v>
      </c>
      <c r="C122" s="1">
        <f t="shared" si="16"/>
        <v>-128.04710996497792</v>
      </c>
      <c r="D122" s="1">
        <f t="shared" si="19"/>
        <v>429560.88942942611</v>
      </c>
      <c r="E122" s="1">
        <f t="shared" si="20"/>
        <v>141978.40385620864</v>
      </c>
      <c r="G122" s="3">
        <v>112</v>
      </c>
      <c r="H122" s="1">
        <f t="shared" si="29"/>
        <v>-128133.33333333433</v>
      </c>
      <c r="I122" s="1">
        <f t="shared" si="21"/>
        <v>-121.72666666666761</v>
      </c>
      <c r="J122" s="1">
        <f t="shared" si="22"/>
        <v>429560.88942942611</v>
      </c>
      <c r="K122" s="1">
        <f t="shared" si="23"/>
        <v>132798.85607230812</v>
      </c>
      <c r="M122" s="3">
        <v>112</v>
      </c>
      <c r="N122" s="1">
        <f t="shared" si="30"/>
        <v>-177464.40525701351</v>
      </c>
      <c r="O122" s="1">
        <f t="shared" si="17"/>
        <v>-194.42451832749617</v>
      </c>
      <c r="P122" s="1">
        <f t="shared" si="24"/>
        <v>429560.88942942611</v>
      </c>
      <c r="Q122" s="1">
        <f t="shared" si="25"/>
        <v>194791.44756464197</v>
      </c>
      <c r="S122" s="3">
        <v>112</v>
      </c>
      <c r="T122" s="1">
        <f t="shared" si="31"/>
        <v>-176355.55555555411</v>
      </c>
      <c r="U122" s="1">
        <f t="shared" si="18"/>
        <v>-193.37111111110974</v>
      </c>
      <c r="V122" s="1">
        <f t="shared" si="26"/>
        <v>429560.88942942611</v>
      </c>
      <c r="W122" s="1">
        <f t="shared" si="27"/>
        <v>193261.52293399189</v>
      </c>
    </row>
    <row r="123" spans="1:23" x14ac:dyDescent="0.25">
      <c r="A123" s="3">
        <v>113</v>
      </c>
      <c r="B123" s="1">
        <f t="shared" si="28"/>
        <v>-134304.19282402738</v>
      </c>
      <c r="C123" s="1">
        <f t="shared" si="16"/>
        <v>-127.58898318282603</v>
      </c>
      <c r="D123" s="1">
        <f t="shared" si="19"/>
        <v>430813.77535692859</v>
      </c>
      <c r="E123" s="1">
        <f t="shared" si="20"/>
        <v>143696.32538401691</v>
      </c>
      <c r="G123" s="3">
        <v>113</v>
      </c>
      <c r="H123" s="1">
        <f t="shared" si="29"/>
        <v>-127616.66666666766</v>
      </c>
      <c r="I123" s="1">
        <f t="shared" si="21"/>
        <v>-121.23583333333427</v>
      </c>
      <c r="J123" s="1">
        <f t="shared" si="22"/>
        <v>430813.77535692859</v>
      </c>
      <c r="K123" s="1">
        <f t="shared" si="23"/>
        <v>134435.61356606326</v>
      </c>
      <c r="M123" s="3">
        <v>113</v>
      </c>
      <c r="N123" s="1">
        <f t="shared" si="30"/>
        <v>-177384.03213733775</v>
      </c>
      <c r="O123" s="1">
        <f t="shared" si="17"/>
        <v>-194.34816386380422</v>
      </c>
      <c r="P123" s="1">
        <f t="shared" si="24"/>
        <v>430813.77535692859</v>
      </c>
      <c r="Q123" s="1">
        <f t="shared" si="25"/>
        <v>197152.93337076579</v>
      </c>
      <c r="S123" s="3">
        <v>113</v>
      </c>
      <c r="T123" s="1">
        <f t="shared" si="31"/>
        <v>-176269.44444444298</v>
      </c>
      <c r="U123" s="1">
        <f t="shared" si="18"/>
        <v>-193.28930555555417</v>
      </c>
      <c r="V123" s="1">
        <f t="shared" si="26"/>
        <v>430813.77535692859</v>
      </c>
      <c r="W123" s="1">
        <f t="shared" si="27"/>
        <v>195609.48140110684</v>
      </c>
    </row>
    <row r="124" spans="1:23" x14ac:dyDescent="0.25">
      <c r="A124" s="3">
        <v>114</v>
      </c>
      <c r="B124" s="1">
        <f t="shared" si="28"/>
        <v>-133821.4959791906</v>
      </c>
      <c r="C124" s="1">
        <f t="shared" si="16"/>
        <v>-127.13042118023107</v>
      </c>
      <c r="D124" s="1">
        <f t="shared" si="19"/>
        <v>432070.31553505297</v>
      </c>
      <c r="E124" s="1">
        <f t="shared" si="20"/>
        <v>145424.2681207374</v>
      </c>
      <c r="G124" s="3">
        <v>114</v>
      </c>
      <c r="H124" s="1">
        <f t="shared" si="29"/>
        <v>-127100.00000000099</v>
      </c>
      <c r="I124" s="1">
        <f t="shared" si="21"/>
        <v>-120.74500000000096</v>
      </c>
      <c r="J124" s="1">
        <f t="shared" si="22"/>
        <v>432070.31553505297</v>
      </c>
      <c r="K124" s="1">
        <f t="shared" si="23"/>
        <v>136082.40964519864</v>
      </c>
      <c r="M124" s="3">
        <v>114</v>
      </c>
      <c r="N124" s="1">
        <f t="shared" si="30"/>
        <v>-177303.58266319829</v>
      </c>
      <c r="O124" s="1">
        <f t="shared" si="17"/>
        <v>-194.27173686337173</v>
      </c>
      <c r="P124" s="1">
        <f t="shared" si="24"/>
        <v>432070.31553505297</v>
      </c>
      <c r="Q124" s="1">
        <f t="shared" si="25"/>
        <v>199528.19451075865</v>
      </c>
      <c r="S124" s="3">
        <v>114</v>
      </c>
      <c r="T124" s="1">
        <f t="shared" si="31"/>
        <v>-176183.33333333186</v>
      </c>
      <c r="U124" s="1">
        <f t="shared" si="18"/>
        <v>-193.20749999999862</v>
      </c>
      <c r="V124" s="1">
        <f t="shared" si="26"/>
        <v>432070.31553505297</v>
      </c>
      <c r="W124" s="1">
        <f t="shared" si="27"/>
        <v>197971.21809816884</v>
      </c>
    </row>
    <row r="125" spans="1:23" x14ac:dyDescent="0.25">
      <c r="A125" s="3">
        <v>115</v>
      </c>
      <c r="B125" s="1">
        <f t="shared" si="28"/>
        <v>-133338.34057235121</v>
      </c>
      <c r="C125" s="1">
        <f t="shared" si="16"/>
        <v>-126.67142354373367</v>
      </c>
      <c r="D125" s="1">
        <f t="shared" si="19"/>
        <v>433330.52062203019</v>
      </c>
      <c r="E125" s="1">
        <f t="shared" si="20"/>
        <v>147162.2905234221</v>
      </c>
      <c r="G125" s="3">
        <v>115</v>
      </c>
      <c r="H125" s="1">
        <f t="shared" si="29"/>
        <v>-126583.33333333432</v>
      </c>
      <c r="I125" s="1">
        <f t="shared" si="21"/>
        <v>-120.25416666666762</v>
      </c>
      <c r="J125" s="1">
        <f t="shared" si="22"/>
        <v>433330.52062203019</v>
      </c>
      <c r="K125" s="1">
        <f t="shared" si="23"/>
        <v>137739.30286812896</v>
      </c>
      <c r="M125" s="3">
        <v>115</v>
      </c>
      <c r="N125" s="1">
        <f t="shared" si="30"/>
        <v>-177223.0567620584</v>
      </c>
      <c r="O125" s="1">
        <f t="shared" si="17"/>
        <v>-194.19523725728882</v>
      </c>
      <c r="P125" s="1">
        <f t="shared" si="24"/>
        <v>433330.52062203019</v>
      </c>
      <c r="Q125" s="1">
        <f t="shared" si="25"/>
        <v>201917.3113407348</v>
      </c>
      <c r="S125" s="3">
        <v>115</v>
      </c>
      <c r="T125" s="1">
        <f t="shared" si="31"/>
        <v>-176097.22222222073</v>
      </c>
      <c r="U125" s="1">
        <f t="shared" si="18"/>
        <v>-193.12569444444304</v>
      </c>
      <c r="V125" s="1">
        <f t="shared" si="26"/>
        <v>433330.52062203019</v>
      </c>
      <c r="W125" s="1">
        <f t="shared" si="27"/>
        <v>200346.81339818594</v>
      </c>
    </row>
    <row r="126" spans="1:23" x14ac:dyDescent="0.25">
      <c r="A126" s="3">
        <v>116</v>
      </c>
      <c r="B126" s="1">
        <f t="shared" si="28"/>
        <v>-132854.72616787534</v>
      </c>
      <c r="C126" s="1">
        <f t="shared" si="16"/>
        <v>-126.21198985948159</v>
      </c>
      <c r="D126" s="1">
        <f t="shared" si="19"/>
        <v>434594.40130717779</v>
      </c>
      <c r="E126" s="1">
        <f t="shared" si="20"/>
        <v>148910.45139012244</v>
      </c>
      <c r="G126" s="3">
        <v>116</v>
      </c>
      <c r="H126" s="1">
        <f t="shared" si="29"/>
        <v>-126066.66666666765</v>
      </c>
      <c r="I126" s="1">
        <f t="shared" si="21"/>
        <v>-119.76333333333427</v>
      </c>
      <c r="J126" s="1">
        <f t="shared" si="22"/>
        <v>434594.40130717779</v>
      </c>
      <c r="K126" s="1">
        <f t="shared" si="23"/>
        <v>139406.35213485971</v>
      </c>
      <c r="M126" s="3">
        <v>116</v>
      </c>
      <c r="N126" s="1">
        <f t="shared" si="30"/>
        <v>-177142.45436131241</v>
      </c>
      <c r="O126" s="1">
        <f t="shared" si="17"/>
        <v>-194.11866497658013</v>
      </c>
      <c r="P126" s="1">
        <f t="shared" si="24"/>
        <v>434594.40130717779</v>
      </c>
      <c r="Q126" s="1">
        <f t="shared" si="25"/>
        <v>204320.36468555249</v>
      </c>
      <c r="S126" s="3">
        <v>116</v>
      </c>
      <c r="T126" s="1">
        <f t="shared" si="31"/>
        <v>-176011.11111110961</v>
      </c>
      <c r="U126" s="1">
        <f t="shared" si="18"/>
        <v>-193.04388888888747</v>
      </c>
      <c r="V126" s="1">
        <f t="shared" si="26"/>
        <v>434594.40130717779</v>
      </c>
      <c r="W126" s="1">
        <f t="shared" si="27"/>
        <v>202736.34814300871</v>
      </c>
    </row>
    <row r="127" spans="1:23" x14ac:dyDescent="0.25">
      <c r="A127" s="3">
        <v>117</v>
      </c>
      <c r="B127" s="1">
        <f t="shared" si="28"/>
        <v>-132370.6523297152</v>
      </c>
      <c r="C127" s="1">
        <f t="shared" si="16"/>
        <v>-125.75211971322945</v>
      </c>
      <c r="D127" s="1">
        <f t="shared" si="19"/>
        <v>435861.96831099037</v>
      </c>
      <c r="E127" s="1">
        <f t="shared" si="20"/>
        <v>150668.80986187854</v>
      </c>
      <c r="G127" s="3">
        <v>117</v>
      </c>
      <c r="H127" s="1">
        <f t="shared" si="29"/>
        <v>-125550.00000000097</v>
      </c>
      <c r="I127" s="1">
        <f t="shared" si="21"/>
        <v>-119.27250000000093</v>
      </c>
      <c r="J127" s="1">
        <f t="shared" si="22"/>
        <v>435861.96831099037</v>
      </c>
      <c r="K127" s="1">
        <f t="shared" si="23"/>
        <v>141083.61668897976</v>
      </c>
      <c r="M127" s="3">
        <v>117</v>
      </c>
      <c r="N127" s="1">
        <f t="shared" si="30"/>
        <v>-177061.77538828572</v>
      </c>
      <c r="O127" s="1">
        <f t="shared" si="17"/>
        <v>-194.04201995220478</v>
      </c>
      <c r="P127" s="1">
        <f t="shared" si="24"/>
        <v>435861.96831099037</v>
      </c>
      <c r="Q127" s="1">
        <f t="shared" si="25"/>
        <v>206737.43584154826</v>
      </c>
      <c r="S127" s="3">
        <v>117</v>
      </c>
      <c r="T127" s="1">
        <f t="shared" si="31"/>
        <v>-175924.99999999849</v>
      </c>
      <c r="U127" s="1">
        <f t="shared" si="18"/>
        <v>-192.96208333333192</v>
      </c>
      <c r="V127" s="1">
        <f t="shared" si="26"/>
        <v>435861.96831099037</v>
      </c>
      <c r="W127" s="1">
        <f t="shared" si="27"/>
        <v>205139.90364606516</v>
      </c>
    </row>
    <row r="128" spans="1:23" x14ac:dyDescent="0.25">
      <c r="A128" s="3">
        <v>118</v>
      </c>
      <c r="B128" s="1">
        <f t="shared" si="28"/>
        <v>-131886.11862140882</v>
      </c>
      <c r="C128" s="1">
        <f t="shared" si="16"/>
        <v>-125.29181269033838</v>
      </c>
      <c r="D128" s="1">
        <f t="shared" si="19"/>
        <v>437133.23238523077</v>
      </c>
      <c r="E128" s="1">
        <f t="shared" si="20"/>
        <v>152437.4254247199</v>
      </c>
      <c r="G128" s="3">
        <v>118</v>
      </c>
      <c r="H128" s="1">
        <f t="shared" si="29"/>
        <v>-125033.3333333343</v>
      </c>
      <c r="I128" s="1">
        <f t="shared" si="21"/>
        <v>-118.78166666666759</v>
      </c>
      <c r="J128" s="1">
        <f t="shared" si="22"/>
        <v>437133.23238523077</v>
      </c>
      <c r="K128" s="1">
        <f t="shared" si="23"/>
        <v>142771.15611966548</v>
      </c>
      <c r="M128" s="3">
        <v>118</v>
      </c>
      <c r="N128" s="1">
        <f t="shared" si="30"/>
        <v>-176981.01977023465</v>
      </c>
      <c r="O128" s="1">
        <f t="shared" si="17"/>
        <v>-193.96530211505626</v>
      </c>
      <c r="P128" s="1">
        <f t="shared" si="24"/>
        <v>437133.23238523077</v>
      </c>
      <c r="Q128" s="1">
        <f t="shared" si="25"/>
        <v>209168.60657928736</v>
      </c>
      <c r="S128" s="3">
        <v>118</v>
      </c>
      <c r="T128" s="1">
        <f t="shared" si="31"/>
        <v>-175838.88888888736</v>
      </c>
      <c r="U128" s="1">
        <f t="shared" si="18"/>
        <v>-192.88027777777634</v>
      </c>
      <c r="V128" s="1">
        <f t="shared" si="26"/>
        <v>437133.23238523077</v>
      </c>
      <c r="W128" s="1">
        <f t="shared" si="27"/>
        <v>207557.56169511162</v>
      </c>
    </row>
    <row r="129" spans="1:23" x14ac:dyDescent="0.25">
      <c r="A129" s="3">
        <v>119</v>
      </c>
      <c r="B129" s="1">
        <f t="shared" si="28"/>
        <v>-131401.12460607954</v>
      </c>
      <c r="C129" s="1">
        <f t="shared" si="16"/>
        <v>-124.83106837577556</v>
      </c>
      <c r="D129" s="1">
        <f t="shared" si="19"/>
        <v>438408.20431302104</v>
      </c>
      <c r="E129" s="1">
        <f t="shared" si="20"/>
        <v>154216.35791167783</v>
      </c>
      <c r="G129" s="3">
        <v>119</v>
      </c>
      <c r="H129" s="1">
        <f t="shared" si="29"/>
        <v>-124516.66666666763</v>
      </c>
      <c r="I129" s="1">
        <f t="shared" si="21"/>
        <v>-118.29083333333426</v>
      </c>
      <c r="J129" s="1">
        <f t="shared" si="22"/>
        <v>438408.20431302104</v>
      </c>
      <c r="K129" s="1">
        <f t="shared" si="23"/>
        <v>144469.03036369689</v>
      </c>
      <c r="M129" s="3">
        <v>119</v>
      </c>
      <c r="N129" s="1">
        <f t="shared" si="30"/>
        <v>-176900.18743434644</v>
      </c>
      <c r="O129" s="1">
        <f t="shared" si="17"/>
        <v>-193.88851139596247</v>
      </c>
      <c r="P129" s="1">
        <f t="shared" si="24"/>
        <v>438408.20431302104</v>
      </c>
      <c r="Q129" s="1">
        <f t="shared" si="25"/>
        <v>211613.95914632993</v>
      </c>
      <c r="S129" s="3">
        <v>119</v>
      </c>
      <c r="T129" s="1">
        <f t="shared" si="31"/>
        <v>-175752.77777777624</v>
      </c>
      <c r="U129" s="1">
        <f t="shared" si="18"/>
        <v>-192.79847222222077</v>
      </c>
      <c r="V129" s="1">
        <f t="shared" si="26"/>
        <v>438408.20431302104</v>
      </c>
      <c r="W129" s="1">
        <f t="shared" si="27"/>
        <v>209989.40455499975</v>
      </c>
    </row>
    <row r="130" spans="1:23" x14ac:dyDescent="0.25">
      <c r="A130" s="3">
        <v>120</v>
      </c>
      <c r="B130" s="1">
        <f t="shared" si="28"/>
        <v>-130915.6698464357</v>
      </c>
      <c r="C130" s="1">
        <f t="shared" si="16"/>
        <v>-124.36988635411393</v>
      </c>
      <c r="D130" s="1">
        <f t="shared" si="19"/>
        <v>439686.89490893402</v>
      </c>
      <c r="E130" s="1">
        <f t="shared" si="20"/>
        <v>156005.66750480968</v>
      </c>
      <c r="G130" s="3">
        <v>120</v>
      </c>
      <c r="H130" s="1">
        <f t="shared" si="29"/>
        <v>-124000.00000000096</v>
      </c>
      <c r="I130" s="1">
        <f t="shared" si="21"/>
        <v>-117.80000000000092</v>
      </c>
      <c r="J130" s="1">
        <f t="shared" si="22"/>
        <v>439686.89490893402</v>
      </c>
      <c r="K130" s="1">
        <f t="shared" si="23"/>
        <v>146177.29970748516</v>
      </c>
      <c r="M130" s="3">
        <v>120</v>
      </c>
      <c r="N130" s="1">
        <f t="shared" si="30"/>
        <v>-176819.27830773915</v>
      </c>
      <c r="O130" s="1">
        <f t="shared" si="17"/>
        <v>-193.81164772568553</v>
      </c>
      <c r="P130" s="1">
        <f t="shared" si="24"/>
        <v>439686.89490893402</v>
      </c>
      <c r="Q130" s="1">
        <f t="shared" si="25"/>
        <v>214073.57627001358</v>
      </c>
      <c r="S130" s="3">
        <v>120</v>
      </c>
      <c r="T130" s="1">
        <f t="shared" si="31"/>
        <v>-175666.66666666511</v>
      </c>
      <c r="U130" s="1">
        <f t="shared" si="18"/>
        <v>-192.71666666666519</v>
      </c>
      <c r="V130" s="1">
        <f t="shared" si="26"/>
        <v>439686.89490893402</v>
      </c>
      <c r="W130" s="1">
        <f t="shared" si="27"/>
        <v>212435.51497045945</v>
      </c>
    </row>
    <row r="131" spans="1:23" x14ac:dyDescent="0.25">
      <c r="A131" s="3">
        <v>121</v>
      </c>
      <c r="B131" s="1">
        <f t="shared" si="28"/>
        <v>-130429.7539047702</v>
      </c>
      <c r="C131" s="1">
        <f t="shared" si="16"/>
        <v>-123.90826620953169</v>
      </c>
      <c r="D131" s="1">
        <f t="shared" si="19"/>
        <v>440969.31501908507</v>
      </c>
      <c r="E131" s="1">
        <f t="shared" si="20"/>
        <v>157805.41473723479</v>
      </c>
      <c r="G131" s="3">
        <v>121</v>
      </c>
      <c r="H131" s="1">
        <f t="shared" si="29"/>
        <v>-123483.33333333429</v>
      </c>
      <c r="I131" s="1">
        <f t="shared" si="21"/>
        <v>-117.30916666666758</v>
      </c>
      <c r="J131" s="1">
        <f t="shared" si="22"/>
        <v>440969.31501908507</v>
      </c>
      <c r="K131" s="1">
        <f t="shared" si="23"/>
        <v>147896.02478911215</v>
      </c>
      <c r="M131" s="3">
        <v>121</v>
      </c>
      <c r="N131" s="1">
        <f t="shared" si="30"/>
        <v>-176738.29231746157</v>
      </c>
      <c r="O131" s="1">
        <f t="shared" si="17"/>
        <v>-193.73471103492184</v>
      </c>
      <c r="P131" s="1">
        <f t="shared" si="24"/>
        <v>440969.31501908507</v>
      </c>
      <c r="Q131" s="1">
        <f t="shared" si="25"/>
        <v>216547.54116025206</v>
      </c>
      <c r="S131" s="3">
        <v>121</v>
      </c>
      <c r="T131" s="1">
        <f t="shared" si="31"/>
        <v>-175580.55555555399</v>
      </c>
      <c r="U131" s="1">
        <f t="shared" si="18"/>
        <v>-192.63486111110964</v>
      </c>
      <c r="V131" s="1">
        <f t="shared" si="26"/>
        <v>440969.31501908507</v>
      </c>
      <c r="W131" s="1">
        <f t="shared" si="27"/>
        <v>214895.97616889823</v>
      </c>
    </row>
    <row r="132" spans="1:23" x14ac:dyDescent="0.25">
      <c r="A132" s="3">
        <v>122</v>
      </c>
      <c r="B132" s="1">
        <f t="shared" si="28"/>
        <v>-129943.37634296012</v>
      </c>
      <c r="C132" s="1">
        <f t="shared" si="16"/>
        <v>-123.44620752581211</v>
      </c>
      <c r="D132" s="1">
        <f t="shared" si="19"/>
        <v>442255.47552122409</v>
      </c>
      <c r="E132" s="1">
        <f t="shared" si="20"/>
        <v>159615.66049518238</v>
      </c>
      <c r="G132" s="3">
        <v>122</v>
      </c>
      <c r="H132" s="1">
        <f t="shared" si="29"/>
        <v>-122966.66666666762</v>
      </c>
      <c r="I132" s="1">
        <f t="shared" si="21"/>
        <v>-116.81833333333424</v>
      </c>
      <c r="J132" s="1">
        <f t="shared" si="22"/>
        <v>442255.47552122409</v>
      </c>
      <c r="K132" s="1">
        <f t="shared" si="23"/>
        <v>149625.26660038199</v>
      </c>
      <c r="M132" s="3">
        <v>122</v>
      </c>
      <c r="N132" s="1">
        <f t="shared" si="30"/>
        <v>-176657.22939049322</v>
      </c>
      <c r="O132" s="1">
        <f t="shared" si="17"/>
        <v>-193.65770125430191</v>
      </c>
      <c r="P132" s="1">
        <f t="shared" si="24"/>
        <v>442255.47552122409</v>
      </c>
      <c r="Q132" s="1">
        <f t="shared" si="25"/>
        <v>219035.93751235027</v>
      </c>
      <c r="S132" s="3">
        <v>122</v>
      </c>
      <c r="T132" s="1">
        <f t="shared" si="31"/>
        <v>-175494.44444444287</v>
      </c>
      <c r="U132" s="1">
        <f t="shared" si="18"/>
        <v>-192.55305555555407</v>
      </c>
      <c r="V132" s="1">
        <f t="shared" si="26"/>
        <v>442255.47552122409</v>
      </c>
      <c r="W132" s="1">
        <f t="shared" si="27"/>
        <v>217370.87186321677</v>
      </c>
    </row>
    <row r="133" spans="1:23" x14ac:dyDescent="0.25">
      <c r="A133" s="3">
        <v>123</v>
      </c>
      <c r="B133" s="1">
        <f t="shared" si="28"/>
        <v>-129456.53672246632</v>
      </c>
      <c r="C133" s="1">
        <f t="shared" si="16"/>
        <v>-122.98370988634302</v>
      </c>
      <c r="D133" s="1">
        <f t="shared" si="19"/>
        <v>443545.38732482766</v>
      </c>
      <c r="E133" s="1">
        <f t="shared" si="20"/>
        <v>161436.46602005133</v>
      </c>
      <c r="G133" s="3">
        <v>123</v>
      </c>
      <c r="H133" s="1">
        <f t="shared" si="29"/>
        <v>-122450.00000000095</v>
      </c>
      <c r="I133" s="1">
        <f t="shared" si="21"/>
        <v>-116.3275000000009</v>
      </c>
      <c r="J133" s="1">
        <f t="shared" si="22"/>
        <v>443545.38732482766</v>
      </c>
      <c r="K133" s="1">
        <f t="shared" si="23"/>
        <v>151365.0864888842</v>
      </c>
      <c r="M133" s="3">
        <v>123</v>
      </c>
      <c r="N133" s="1">
        <f t="shared" si="30"/>
        <v>-176576.08945374424</v>
      </c>
      <c r="O133" s="1">
        <f t="shared" si="17"/>
        <v>-193.58061831439036</v>
      </c>
      <c r="P133" s="1">
        <f t="shared" si="24"/>
        <v>443545.38732482766</v>
      </c>
      <c r="Q133" s="1">
        <f t="shared" si="25"/>
        <v>221538.84950983571</v>
      </c>
      <c r="S133" s="3">
        <v>123</v>
      </c>
      <c r="T133" s="1">
        <f t="shared" si="31"/>
        <v>-175408.33333333174</v>
      </c>
      <c r="U133" s="1">
        <f t="shared" si="18"/>
        <v>-192.47124999999849</v>
      </c>
      <c r="V133" s="1">
        <f t="shared" si="26"/>
        <v>443545.38732482766</v>
      </c>
      <c r="W133" s="1">
        <f t="shared" si="27"/>
        <v>219860.28625464108</v>
      </c>
    </row>
    <row r="134" spans="1:23" x14ac:dyDescent="0.25">
      <c r="A134" s="3">
        <v>124</v>
      </c>
      <c r="B134" s="1">
        <f t="shared" si="28"/>
        <v>-128969.23460433306</v>
      </c>
      <c r="C134" s="1">
        <f t="shared" si="16"/>
        <v>-122.52077287411642</v>
      </c>
      <c r="D134" s="1">
        <f t="shared" si="19"/>
        <v>444839.06137119175</v>
      </c>
      <c r="E134" s="1">
        <f t="shared" si="20"/>
        <v>163267.89291048201</v>
      </c>
      <c r="G134" s="3">
        <v>124</v>
      </c>
      <c r="H134" s="1">
        <f t="shared" si="29"/>
        <v>-121933.33333333427</v>
      </c>
      <c r="I134" s="1">
        <f t="shared" si="21"/>
        <v>-115.83666666666757</v>
      </c>
      <c r="J134" s="1">
        <f t="shared" si="22"/>
        <v>444839.06137119175</v>
      </c>
      <c r="K134" s="1">
        <f t="shared" si="23"/>
        <v>153115.54616006938</v>
      </c>
      <c r="M134" s="3">
        <v>124</v>
      </c>
      <c r="N134" s="1">
        <f t="shared" si="30"/>
        <v>-176494.87243405535</v>
      </c>
      <c r="O134" s="1">
        <f t="shared" si="17"/>
        <v>-193.50346214568592</v>
      </c>
      <c r="P134" s="1">
        <f t="shared" si="24"/>
        <v>444839.06137119175</v>
      </c>
      <c r="Q134" s="1">
        <f t="shared" si="25"/>
        <v>224056.36182730648</v>
      </c>
      <c r="S134" s="3">
        <v>124</v>
      </c>
      <c r="T134" s="1">
        <f t="shared" si="31"/>
        <v>-175322.22222222062</v>
      </c>
      <c r="U134" s="1">
        <f t="shared" si="18"/>
        <v>-192.38944444444292</v>
      </c>
      <c r="V134" s="1">
        <f t="shared" si="26"/>
        <v>444839.06137119175</v>
      </c>
      <c r="W134" s="1">
        <f t="shared" si="27"/>
        <v>222364.30403557091</v>
      </c>
    </row>
    <row r="135" spans="1:23" x14ac:dyDescent="0.25">
      <c r="A135" s="3">
        <v>125</v>
      </c>
      <c r="B135" s="1">
        <f t="shared" si="28"/>
        <v>-128481.46954918758</v>
      </c>
      <c r="C135" s="1">
        <f t="shared" si="16"/>
        <v>-122.05739607172819</v>
      </c>
      <c r="D135" s="1">
        <f t="shared" si="19"/>
        <v>446136.50863352441</v>
      </c>
      <c r="E135" s="1">
        <f t="shared" si="20"/>
        <v>165110.00312444021</v>
      </c>
      <c r="G135" s="3">
        <v>125</v>
      </c>
      <c r="H135" s="1">
        <f t="shared" si="29"/>
        <v>-121416.6666666676</v>
      </c>
      <c r="I135" s="1">
        <f t="shared" si="21"/>
        <v>-115.34583333333423</v>
      </c>
      <c r="J135" s="1">
        <f t="shared" si="22"/>
        <v>446136.50863352441</v>
      </c>
      <c r="K135" s="1">
        <f t="shared" si="23"/>
        <v>154876.70767933648</v>
      </c>
      <c r="M135" s="3">
        <v>125</v>
      </c>
      <c r="N135" s="1">
        <f t="shared" si="30"/>
        <v>-176413.57825819775</v>
      </c>
      <c r="O135" s="1">
        <f t="shared" si="17"/>
        <v>-193.4262326786212</v>
      </c>
      <c r="P135" s="1">
        <f t="shared" si="24"/>
        <v>446136.50863352441</v>
      </c>
      <c r="Q135" s="1">
        <f t="shared" si="25"/>
        <v>226588.55963329584</v>
      </c>
      <c r="S135" s="3">
        <v>125</v>
      </c>
      <c r="T135" s="1">
        <f t="shared" si="31"/>
        <v>-175236.11111110949</v>
      </c>
      <c r="U135" s="1">
        <f t="shared" si="18"/>
        <v>-192.30763888888737</v>
      </c>
      <c r="V135" s="1">
        <f t="shared" si="26"/>
        <v>446136.50863352441</v>
      </c>
      <c r="W135" s="1">
        <f t="shared" si="27"/>
        <v>224883.01039244505</v>
      </c>
    </row>
    <row r="136" spans="1:23" x14ac:dyDescent="0.25">
      <c r="A136" s="3">
        <v>126</v>
      </c>
      <c r="B136" s="1">
        <f t="shared" si="28"/>
        <v>-127993.2411172397</v>
      </c>
      <c r="C136" s="1">
        <f t="shared" si="16"/>
        <v>-121.59357906137772</v>
      </c>
      <c r="D136" s="1">
        <f t="shared" si="19"/>
        <v>447437.74011703889</v>
      </c>
      <c r="E136" s="1">
        <f t="shared" si="20"/>
        <v>166962.85898131315</v>
      </c>
      <c r="G136" s="3">
        <v>126</v>
      </c>
      <c r="H136" s="1">
        <f t="shared" si="29"/>
        <v>-120900.00000000093</v>
      </c>
      <c r="I136" s="1">
        <f t="shared" si="21"/>
        <v>-114.85500000000089</v>
      </c>
      <c r="J136" s="1">
        <f t="shared" si="22"/>
        <v>447437.74011703889</v>
      </c>
      <c r="K136" s="1">
        <f t="shared" si="23"/>
        <v>156648.63347413263</v>
      </c>
      <c r="M136" s="3">
        <v>126</v>
      </c>
      <c r="N136" s="1">
        <f t="shared" si="30"/>
        <v>-176332.20685287312</v>
      </c>
      <c r="O136" s="1">
        <f t="shared" si="17"/>
        <v>-193.34892984356281</v>
      </c>
      <c r="P136" s="1">
        <f t="shared" si="24"/>
        <v>447437.74011703889</v>
      </c>
      <c r="Q136" s="1">
        <f t="shared" si="25"/>
        <v>229135.52859315346</v>
      </c>
      <c r="S136" s="3">
        <v>126</v>
      </c>
      <c r="T136" s="1">
        <f t="shared" si="31"/>
        <v>-175149.99999999837</v>
      </c>
      <c r="U136" s="1">
        <f t="shared" si="18"/>
        <v>-192.22583333333179</v>
      </c>
      <c r="V136" s="1">
        <f t="shared" si="26"/>
        <v>447437.74011703889</v>
      </c>
      <c r="W136" s="1">
        <f t="shared" si="27"/>
        <v>227416.49100862321</v>
      </c>
    </row>
    <row r="137" spans="1:23" x14ac:dyDescent="0.25">
      <c r="A137" s="3">
        <v>127</v>
      </c>
      <c r="B137" s="1">
        <f t="shared" si="28"/>
        <v>-127504.54886828146</v>
      </c>
      <c r="C137" s="1">
        <f t="shared" si="16"/>
        <v>-121.12932142486738</v>
      </c>
      <c r="D137" s="1">
        <f t="shared" si="19"/>
        <v>448742.76685904694</v>
      </c>
      <c r="E137" s="1">
        <f t="shared" si="20"/>
        <v>168826.52316401788</v>
      </c>
      <c r="G137" s="3">
        <v>127</v>
      </c>
      <c r="H137" s="1">
        <f t="shared" si="29"/>
        <v>-120383.33333333426</v>
      </c>
      <c r="I137" s="1">
        <f t="shared" si="21"/>
        <v>-114.36416666666754</v>
      </c>
      <c r="J137" s="1">
        <f t="shared" si="22"/>
        <v>448742.76685904694</v>
      </c>
      <c r="K137" s="1">
        <f t="shared" si="23"/>
        <v>158431.38633606507</v>
      </c>
      <c r="M137" s="3">
        <v>127</v>
      </c>
      <c r="N137" s="1">
        <f t="shared" si="30"/>
        <v>-176250.75814471341</v>
      </c>
      <c r="O137" s="1">
        <f t="shared" si="17"/>
        <v>-193.27155357081108</v>
      </c>
      <c r="P137" s="1">
        <f t="shared" si="24"/>
        <v>448742.76685904694</v>
      </c>
      <c r="Q137" s="1">
        <f t="shared" si="25"/>
        <v>231697.35487194359</v>
      </c>
      <c r="S137" s="3">
        <v>127</v>
      </c>
      <c r="T137" s="1">
        <f t="shared" si="31"/>
        <v>-175063.88888888725</v>
      </c>
      <c r="U137" s="1">
        <f t="shared" si="18"/>
        <v>-192.14402777777622</v>
      </c>
      <c r="V137" s="1">
        <f t="shared" si="26"/>
        <v>448742.76685904694</v>
      </c>
      <c r="W137" s="1">
        <f t="shared" si="27"/>
        <v>229964.83206728462</v>
      </c>
    </row>
    <row r="138" spans="1:23" x14ac:dyDescent="0.25">
      <c r="A138" s="3">
        <v>128</v>
      </c>
      <c r="B138" s="1">
        <f t="shared" si="28"/>
        <v>-127015.39236168673</v>
      </c>
      <c r="C138" s="1">
        <f t="shared" ref="C138:C201" si="32">B138*int_a_60/12</f>
        <v>-120.66462274360238</v>
      </c>
      <c r="D138" s="1">
        <f t="shared" si="19"/>
        <v>450051.59992905252</v>
      </c>
      <c r="E138" s="1">
        <f t="shared" si="20"/>
        <v>170701.05872112172</v>
      </c>
      <c r="G138" s="3">
        <v>128</v>
      </c>
      <c r="H138" s="1">
        <f t="shared" si="29"/>
        <v>-119866.66666666759</v>
      </c>
      <c r="I138" s="1">
        <f t="shared" si="21"/>
        <v>-113.8733333333342</v>
      </c>
      <c r="J138" s="1">
        <f t="shared" si="22"/>
        <v>450051.59992905252</v>
      </c>
      <c r="K138" s="1">
        <f t="shared" si="23"/>
        <v>160225.02942302547</v>
      </c>
      <c r="M138" s="3">
        <v>128</v>
      </c>
      <c r="N138" s="1">
        <f t="shared" si="30"/>
        <v>-176169.23206028095</v>
      </c>
      <c r="O138" s="1">
        <f t="shared" ref="O138:O201" si="33">(N138+P$2)*int_a_60/12-P$3</f>
        <v>-193.19410379060025</v>
      </c>
      <c r="P138" s="1">
        <f t="shared" si="24"/>
        <v>450051.59992905252</v>
      </c>
      <c r="Q138" s="1">
        <f t="shared" si="25"/>
        <v>234274.12513735998</v>
      </c>
      <c r="S138" s="3">
        <v>128</v>
      </c>
      <c r="T138" s="1">
        <f t="shared" si="31"/>
        <v>-174977.77777777612</v>
      </c>
      <c r="U138" s="1">
        <f t="shared" ref="U138:U201" si="34">(T138+V$2)*int_l_60/12-V$3</f>
        <v>-192.06222222222067</v>
      </c>
      <c r="V138" s="1">
        <f t="shared" si="26"/>
        <v>450051.59992905252</v>
      </c>
      <c r="W138" s="1">
        <f t="shared" si="27"/>
        <v>232528.12025434378</v>
      </c>
    </row>
    <row r="139" spans="1:23" x14ac:dyDescent="0.25">
      <c r="A139" s="3">
        <v>129</v>
      </c>
      <c r="B139" s="1">
        <f t="shared" si="28"/>
        <v>-126525.77115641072</v>
      </c>
      <c r="C139" s="1">
        <f t="shared" si="32"/>
        <v>-120.19948259859018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172586.52906897533</v>
      </c>
      <c r="G139" s="3">
        <v>129</v>
      </c>
      <c r="H139" s="1">
        <f t="shared" si="29"/>
        <v>-119350.00000000092</v>
      </c>
      <c r="I139" s="1">
        <f t="shared" ref="I139:I202" si="37">H139*int_l_60/12</f>
        <v>-113.38250000000089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162029.62626132646</v>
      </c>
      <c r="M139" s="3">
        <v>129</v>
      </c>
      <c r="N139" s="1">
        <f t="shared" si="30"/>
        <v>-176087.62852606829</v>
      </c>
      <c r="O139" s="1">
        <f t="shared" si="33"/>
        <v>-193.11658043309822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236865.92656265799</v>
      </c>
      <c r="S139" s="3">
        <v>129</v>
      </c>
      <c r="T139" s="1">
        <f t="shared" si="31"/>
        <v>-174891.666666665</v>
      </c>
      <c r="U139" s="1">
        <f t="shared" si="34"/>
        <v>-191.98041666666509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235106.44276138302</v>
      </c>
    </row>
    <row r="140" spans="1:23" x14ac:dyDescent="0.25">
      <c r="A140" s="3">
        <v>130</v>
      </c>
      <c r="B140" s="1">
        <f t="shared" ref="B140:B203" si="44">B139+C$3+C139</f>
        <v>-126035.6848109897</v>
      </c>
      <c r="C140" s="1">
        <f t="shared" si="32"/>
        <v>-119.73390057044021</v>
      </c>
      <c r="D140" s="1">
        <f t="shared" si="35"/>
        <v>452680.72949259641</v>
      </c>
      <c r="E140" s="1">
        <f t="shared" si="36"/>
        <v>174482.99799385809</v>
      </c>
      <c r="G140" s="3">
        <v>130</v>
      </c>
      <c r="H140" s="1">
        <f t="shared" ref="H140:H203" si="45">H139+I$2/360</f>
        <v>-118833.33333333425</v>
      </c>
      <c r="I140" s="1">
        <f t="shared" si="37"/>
        <v>-112.89166666666755</v>
      </c>
      <c r="J140" s="1">
        <f t="shared" si="38"/>
        <v>452680.72949259641</v>
      </c>
      <c r="K140" s="1">
        <f t="shared" si="39"/>
        <v>163845.24074785088</v>
      </c>
      <c r="M140" s="3">
        <v>130</v>
      </c>
      <c r="N140" s="1">
        <f t="shared" ref="N140:N203" si="46">N139+O$3+(O139+P$3)</f>
        <v>-176005.94746849811</v>
      </c>
      <c r="O140" s="1">
        <f t="shared" si="33"/>
        <v>-193.03898342840654</v>
      </c>
      <c r="P140" s="1">
        <f t="shared" si="40"/>
        <v>452680.72949259641</v>
      </c>
      <c r="Q140" s="1">
        <f t="shared" si="41"/>
        <v>239472.84682960354</v>
      </c>
      <c r="S140" s="3">
        <v>130</v>
      </c>
      <c r="T140" s="1">
        <f t="shared" ref="T140:T203" si="47">T139+U$2/360</f>
        <v>-174805.55555555387</v>
      </c>
      <c r="U140" s="1">
        <f t="shared" si="34"/>
        <v>-191.89861111110952</v>
      </c>
      <c r="V140" s="1">
        <f t="shared" si="42"/>
        <v>452680.72949259641</v>
      </c>
      <c r="W140" s="1">
        <f t="shared" si="43"/>
        <v>237699.88728860221</v>
      </c>
    </row>
    <row r="141" spans="1:23" x14ac:dyDescent="0.25">
      <c r="A141" s="3">
        <v>131</v>
      </c>
      <c r="B141" s="1">
        <f t="shared" si="44"/>
        <v>-125545.13288354053</v>
      </c>
      <c r="C141" s="1">
        <f t="shared" si="32"/>
        <v>-119.2678762393635</v>
      </c>
      <c r="D141" s="1">
        <f t="shared" si="35"/>
        <v>454001.04828694981</v>
      </c>
      <c r="E141" s="1">
        <f t="shared" si="36"/>
        <v>176390.52965413599</v>
      </c>
      <c r="G141" s="3">
        <v>131</v>
      </c>
      <c r="H141" s="1">
        <f t="shared" si="45"/>
        <v>-118316.66666666757</v>
      </c>
      <c r="I141" s="1">
        <f t="shared" si="37"/>
        <v>-112.40083333333421</v>
      </c>
      <c r="J141" s="1">
        <f t="shared" si="38"/>
        <v>454001.04828694981</v>
      </c>
      <c r="K141" s="1">
        <f t="shared" si="39"/>
        <v>165671.93715221336</v>
      </c>
      <c r="M141" s="3">
        <v>131</v>
      </c>
      <c r="N141" s="1">
        <f t="shared" si="46"/>
        <v>-175924.18881392325</v>
      </c>
      <c r="O141" s="1">
        <f t="shared" si="33"/>
        <v>-192.96131270656042</v>
      </c>
      <c r="P141" s="1">
        <f t="shared" si="40"/>
        <v>454001.04828694981</v>
      </c>
      <c r="Q141" s="1">
        <f t="shared" si="41"/>
        <v>242094.97413143964</v>
      </c>
      <c r="S141" s="3">
        <v>131</v>
      </c>
      <c r="T141" s="1">
        <f t="shared" si="47"/>
        <v>-174719.44444444275</v>
      </c>
      <c r="U141" s="1">
        <f t="shared" si="34"/>
        <v>-191.81680555555397</v>
      </c>
      <c r="V141" s="1">
        <f t="shared" si="42"/>
        <v>454001.04828694981</v>
      </c>
      <c r="W141" s="1">
        <f t="shared" si="43"/>
        <v>240308.54204778574</v>
      </c>
    </row>
    <row r="142" spans="1:23" x14ac:dyDescent="0.25">
      <c r="A142" s="3">
        <v>132</v>
      </c>
      <c r="B142" s="1">
        <f t="shared" si="44"/>
        <v>-125054.11493176028</v>
      </c>
      <c r="C142" s="1">
        <f t="shared" si="32"/>
        <v>-118.80140918517226</v>
      </c>
      <c r="D142" s="1">
        <f t="shared" si="35"/>
        <v>455325.2180111201</v>
      </c>
      <c r="E142" s="1">
        <f t="shared" si="36"/>
        <v>178309.18858243217</v>
      </c>
      <c r="G142" s="3">
        <v>132</v>
      </c>
      <c r="H142" s="1">
        <f t="shared" si="45"/>
        <v>-117800.0000000009</v>
      </c>
      <c r="I142" s="1">
        <f t="shared" si="37"/>
        <v>-111.91000000000086</v>
      </c>
      <c r="J142" s="1">
        <f t="shared" si="38"/>
        <v>455325.2180111201</v>
      </c>
      <c r="K142" s="1">
        <f t="shared" si="39"/>
        <v>167509.78011893461</v>
      </c>
      <c r="M142" s="3">
        <v>132</v>
      </c>
      <c r="N142" s="1">
        <f t="shared" si="46"/>
        <v>-175842.35248862655</v>
      </c>
      <c r="O142" s="1">
        <f t="shared" si="33"/>
        <v>-192.88356819752858</v>
      </c>
      <c r="P142" s="1">
        <f t="shared" si="40"/>
        <v>455325.2180111201</v>
      </c>
      <c r="Q142" s="1">
        <f t="shared" si="41"/>
        <v>244732.39717586976</v>
      </c>
      <c r="S142" s="3">
        <v>132</v>
      </c>
      <c r="T142" s="1">
        <f t="shared" si="47"/>
        <v>-174633.33333333163</v>
      </c>
      <c r="U142" s="1">
        <f t="shared" si="34"/>
        <v>-191.73499999999839</v>
      </c>
      <c r="V142" s="1">
        <f t="shared" si="42"/>
        <v>455325.2180111201</v>
      </c>
      <c r="W142" s="1">
        <f t="shared" si="43"/>
        <v>242932.49576528673</v>
      </c>
    </row>
    <row r="143" spans="1:23" x14ac:dyDescent="0.25">
      <c r="A143" s="3">
        <v>133</v>
      </c>
      <c r="B143" s="1">
        <f t="shared" si="44"/>
        <v>-124562.63051292584</v>
      </c>
      <c r="C143" s="1">
        <f t="shared" si="32"/>
        <v>-118.33449898727956</v>
      </c>
      <c r="D143" s="1">
        <f t="shared" si="35"/>
        <v>456653.24989698589</v>
      </c>
      <c r="E143" s="1">
        <f t="shared" si="36"/>
        <v>180239.03968781009</v>
      </c>
      <c r="G143" s="3">
        <v>133</v>
      </c>
      <c r="H143" s="1">
        <f t="shared" si="45"/>
        <v>-117283.33333333423</v>
      </c>
      <c r="I143" s="1">
        <f t="shared" si="37"/>
        <v>-111.41916666666752</v>
      </c>
      <c r="J143" s="1">
        <f t="shared" si="38"/>
        <v>456653.24989698589</v>
      </c>
      <c r="K143" s="1">
        <f t="shared" si="39"/>
        <v>169358.83466962841</v>
      </c>
      <c r="M143" s="3">
        <v>133</v>
      </c>
      <c r="N143" s="1">
        <f t="shared" si="46"/>
        <v>-175760.43841882082</v>
      </c>
      <c r="O143" s="1">
        <f t="shared" si="33"/>
        <v>-192.80574983121312</v>
      </c>
      <c r="P143" s="1">
        <f t="shared" si="40"/>
        <v>456653.24989698589</v>
      </c>
      <c r="Q143" s="1">
        <f t="shared" si="41"/>
        <v>247385.20518805907</v>
      </c>
      <c r="S143" s="3">
        <v>133</v>
      </c>
      <c r="T143" s="1">
        <f t="shared" si="47"/>
        <v>-174547.2222222205</v>
      </c>
      <c r="U143" s="1">
        <f t="shared" si="34"/>
        <v>-191.65319444444282</v>
      </c>
      <c r="V143" s="1">
        <f t="shared" si="42"/>
        <v>456653.24989698589</v>
      </c>
      <c r="W143" s="1">
        <f t="shared" si="43"/>
        <v>245571.8376850287</v>
      </c>
    </row>
    <row r="144" spans="1:23" x14ac:dyDescent="0.25">
      <c r="A144" s="3">
        <v>134</v>
      </c>
      <c r="B144" s="1">
        <f t="shared" si="44"/>
        <v>-124070.67918389352</v>
      </c>
      <c r="C144" s="1">
        <f t="shared" si="32"/>
        <v>-117.86714522469885</v>
      </c>
      <c r="D144" s="1">
        <f t="shared" si="35"/>
        <v>457985.15520918544</v>
      </c>
      <c r="E144" s="1">
        <f t="shared" si="36"/>
        <v>182180.14825796938</v>
      </c>
      <c r="G144" s="3">
        <v>134</v>
      </c>
      <c r="H144" s="1">
        <f t="shared" si="45"/>
        <v>-116766.66666666756</v>
      </c>
      <c r="I144" s="1">
        <f t="shared" si="37"/>
        <v>-110.92833333333419</v>
      </c>
      <c r="J144" s="1">
        <f t="shared" si="38"/>
        <v>457985.15520918544</v>
      </c>
      <c r="K144" s="1">
        <f t="shared" si="39"/>
        <v>171219.16620520124</v>
      </c>
      <c r="M144" s="3">
        <v>134</v>
      </c>
      <c r="N144" s="1">
        <f t="shared" si="46"/>
        <v>-175678.44653064877</v>
      </c>
      <c r="O144" s="1">
        <f t="shared" si="33"/>
        <v>-192.72785753744967</v>
      </c>
      <c r="P144" s="1">
        <f t="shared" si="40"/>
        <v>457985.15520918544</v>
      </c>
      <c r="Q144" s="1">
        <f t="shared" si="41"/>
        <v>250053.48791365282</v>
      </c>
      <c r="S144" s="3">
        <v>134</v>
      </c>
      <c r="T144" s="1">
        <f t="shared" si="47"/>
        <v>-174461.11111110938</v>
      </c>
      <c r="U144" s="1">
        <f t="shared" si="34"/>
        <v>-191.57138888888724</v>
      </c>
      <c r="V144" s="1">
        <f t="shared" si="42"/>
        <v>457985.15520918544</v>
      </c>
      <c r="W144" s="1">
        <f t="shared" si="43"/>
        <v>248226.65757152467</v>
      </c>
    </row>
    <row r="145" spans="1:23" x14ac:dyDescent="0.25">
      <c r="A145" s="3">
        <v>135</v>
      </c>
      <c r="B145" s="1">
        <f t="shared" si="44"/>
        <v>-123578.2605010986</v>
      </c>
      <c r="C145" s="1">
        <f t="shared" si="32"/>
        <v>-117.39934747604367</v>
      </c>
      <c r="D145" s="1">
        <f t="shared" si="35"/>
        <v>459320.94524521224</v>
      </c>
      <c r="E145" s="1">
        <f t="shared" si="36"/>
        <v>184132.57996145461</v>
      </c>
      <c r="G145" s="3">
        <v>135</v>
      </c>
      <c r="H145" s="1">
        <f t="shared" si="45"/>
        <v>-116250.00000000089</v>
      </c>
      <c r="I145" s="1">
        <f t="shared" si="37"/>
        <v>-110.43750000000085</v>
      </c>
      <c r="J145" s="1">
        <f t="shared" si="38"/>
        <v>459320.94524521224</v>
      </c>
      <c r="K145" s="1">
        <f t="shared" si="39"/>
        <v>173090.84050806492</v>
      </c>
      <c r="M145" s="3">
        <v>135</v>
      </c>
      <c r="N145" s="1">
        <f t="shared" si="46"/>
        <v>-175596.37675018294</v>
      </c>
      <c r="O145" s="1">
        <f t="shared" si="33"/>
        <v>-192.64989124600714</v>
      </c>
      <c r="P145" s="1">
        <f t="shared" si="40"/>
        <v>459320.94524521224</v>
      </c>
      <c r="Q145" s="1">
        <f t="shared" si="41"/>
        <v>252737.33562181253</v>
      </c>
      <c r="S145" s="3">
        <v>135</v>
      </c>
      <c r="T145" s="1">
        <f t="shared" si="47"/>
        <v>-174374.99999999825</v>
      </c>
      <c r="U145" s="1">
        <f t="shared" si="34"/>
        <v>-191.48958333333169</v>
      </c>
      <c r="V145" s="1">
        <f t="shared" si="42"/>
        <v>459320.94524521224</v>
      </c>
      <c r="W145" s="1">
        <f t="shared" si="43"/>
        <v>250897.04571291411</v>
      </c>
    </row>
    <row r="146" spans="1:23" x14ac:dyDescent="0.25">
      <c r="A146" s="3">
        <v>136</v>
      </c>
      <c r="B146" s="1">
        <f t="shared" si="44"/>
        <v>-123085.37402055504</v>
      </c>
      <c r="C146" s="1">
        <f t="shared" si="32"/>
        <v>-116.9311053195273</v>
      </c>
      <c r="D146" s="1">
        <f t="shared" si="35"/>
        <v>460660.63133551076</v>
      </c>
      <c r="E146" s="1">
        <f t="shared" si="36"/>
        <v>186096.40084987684</v>
      </c>
      <c r="G146" s="3">
        <v>136</v>
      </c>
      <c r="H146" s="1">
        <f t="shared" si="45"/>
        <v>-115733.33333333422</v>
      </c>
      <c r="I146" s="1">
        <f t="shared" si="37"/>
        <v>-109.94666666666751</v>
      </c>
      <c r="J146" s="1">
        <f t="shared" si="38"/>
        <v>460660.63133551076</v>
      </c>
      <c r="K146" s="1">
        <f t="shared" si="39"/>
        <v>174973.92374436199</v>
      </c>
      <c r="M146" s="3">
        <v>136</v>
      </c>
      <c r="N146" s="1">
        <f t="shared" si="46"/>
        <v>-175514.22900342569</v>
      </c>
      <c r="O146" s="1">
        <f t="shared" si="33"/>
        <v>-192.57185088658775</v>
      </c>
      <c r="P146" s="1">
        <f t="shared" si="40"/>
        <v>460660.63133551076</v>
      </c>
      <c r="Q146" s="1">
        <f t="shared" si="41"/>
        <v>255436.83910826984</v>
      </c>
      <c r="S146" s="3">
        <v>136</v>
      </c>
      <c r="T146" s="1">
        <f t="shared" si="47"/>
        <v>-174288.88888888713</v>
      </c>
      <c r="U146" s="1">
        <f t="shared" si="34"/>
        <v>-191.40777777777612</v>
      </c>
      <c r="V146" s="1">
        <f t="shared" si="42"/>
        <v>460660.63133551076</v>
      </c>
      <c r="W146" s="1">
        <f t="shared" si="43"/>
        <v>253583.0929240172</v>
      </c>
    </row>
    <row r="147" spans="1:23" x14ac:dyDescent="0.25">
      <c r="A147" s="3">
        <v>137</v>
      </c>
      <c r="B147" s="1">
        <f t="shared" si="44"/>
        <v>-122592.01929785496</v>
      </c>
      <c r="C147" s="1">
        <f t="shared" si="32"/>
        <v>-116.46241833296222</v>
      </c>
      <c r="D147" s="1">
        <f t="shared" si="35"/>
        <v>462004.22484357265</v>
      </c>
      <c r="E147" s="1">
        <f t="shared" si="36"/>
        <v>188071.67736014817</v>
      </c>
      <c r="G147" s="3">
        <v>137</v>
      </c>
      <c r="H147" s="1">
        <f t="shared" si="45"/>
        <v>-115216.66666666754</v>
      </c>
      <c r="I147" s="1">
        <f t="shared" si="37"/>
        <v>-109.45583333333417</v>
      </c>
      <c r="J147" s="1">
        <f t="shared" si="38"/>
        <v>462004.22484357265</v>
      </c>
      <c r="K147" s="1">
        <f t="shared" si="39"/>
        <v>176868.48246620412</v>
      </c>
      <c r="M147" s="3">
        <v>137</v>
      </c>
      <c r="N147" s="1">
        <f t="shared" si="46"/>
        <v>-175432.00321630901</v>
      </c>
      <c r="O147" s="1">
        <f t="shared" si="33"/>
        <v>-192.4937363888269</v>
      </c>
      <c r="P147" s="1">
        <f t="shared" si="40"/>
        <v>462004.22484357265</v>
      </c>
      <c r="Q147" s="1">
        <f t="shared" si="41"/>
        <v>258152.08969839814</v>
      </c>
      <c r="S147" s="3">
        <v>137</v>
      </c>
      <c r="T147" s="1">
        <f t="shared" si="47"/>
        <v>-174202.77777777601</v>
      </c>
      <c r="U147" s="1">
        <f t="shared" si="34"/>
        <v>-191.32597222222054</v>
      </c>
      <c r="V147" s="1">
        <f t="shared" si="42"/>
        <v>462004.22484357265</v>
      </c>
      <c r="W147" s="1">
        <f t="shared" si="43"/>
        <v>256284.89054940728</v>
      </c>
    </row>
    <row r="148" spans="1:23" x14ac:dyDescent="0.25">
      <c r="A148" s="3">
        <v>138</v>
      </c>
      <c r="B148" s="1">
        <f t="shared" si="44"/>
        <v>-122098.19588816831</v>
      </c>
      <c r="C148" s="1">
        <f t="shared" si="32"/>
        <v>-115.99328609375989</v>
      </c>
      <c r="D148" s="1">
        <f t="shared" si="35"/>
        <v>463351.73716603307</v>
      </c>
      <c r="E148" s="1">
        <f t="shared" si="36"/>
        <v>190058.47631672941</v>
      </c>
      <c r="G148" s="3">
        <v>138</v>
      </c>
      <c r="H148" s="1">
        <f t="shared" si="45"/>
        <v>-114700.00000000087</v>
      </c>
      <c r="I148" s="1">
        <f t="shared" si="37"/>
        <v>-108.96500000000083</v>
      </c>
      <c r="J148" s="1">
        <f t="shared" si="38"/>
        <v>463351.73716603307</v>
      </c>
      <c r="K148" s="1">
        <f t="shared" si="39"/>
        <v>178774.58361392366</v>
      </c>
      <c r="M148" s="3">
        <v>138</v>
      </c>
      <c r="N148" s="1">
        <f t="shared" si="46"/>
        <v>-175349.69931469456</v>
      </c>
      <c r="O148" s="1">
        <f t="shared" si="33"/>
        <v>-192.41554768229318</v>
      </c>
      <c r="P148" s="1">
        <f t="shared" si="40"/>
        <v>463351.73716603307</v>
      </c>
      <c r="Q148" s="1">
        <f t="shared" si="41"/>
        <v>260883.1792503022</v>
      </c>
      <c r="S148" s="3">
        <v>138</v>
      </c>
      <c r="T148" s="1">
        <f t="shared" si="47"/>
        <v>-174116.66666666488</v>
      </c>
      <c r="U148" s="1">
        <f t="shared" si="34"/>
        <v>-191.24416666666497</v>
      </c>
      <c r="V148" s="1">
        <f t="shared" si="42"/>
        <v>463351.73716603307</v>
      </c>
      <c r="W148" s="1">
        <f t="shared" si="43"/>
        <v>259002.53046650105</v>
      </c>
    </row>
    <row r="149" spans="1:23" x14ac:dyDescent="0.25">
      <c r="A149" s="3">
        <v>139</v>
      </c>
      <c r="B149" s="1">
        <f t="shared" si="44"/>
        <v>-121603.90334624246</v>
      </c>
      <c r="C149" s="1">
        <f t="shared" si="32"/>
        <v>-115.52370817893033</v>
      </c>
      <c r="D149" s="1">
        <f t="shared" si="35"/>
        <v>464703.17973276734</v>
      </c>
      <c r="E149" s="1">
        <f t="shared" si="36"/>
        <v>192056.86493389073</v>
      </c>
      <c r="G149" s="3">
        <v>139</v>
      </c>
      <c r="H149" s="1">
        <f t="shared" si="45"/>
        <v>-114183.3333333342</v>
      </c>
      <c r="I149" s="1">
        <f t="shared" si="37"/>
        <v>-108.47416666666749</v>
      </c>
      <c r="J149" s="1">
        <f t="shared" si="38"/>
        <v>464703.17973276734</v>
      </c>
      <c r="K149" s="1">
        <f t="shared" si="39"/>
        <v>180692.29451833823</v>
      </c>
      <c r="M149" s="3">
        <v>139</v>
      </c>
      <c r="N149" s="1">
        <f t="shared" si="46"/>
        <v>-175267.31722437358</v>
      </c>
      <c r="O149" s="1">
        <f t="shared" si="33"/>
        <v>-192.33728469648824</v>
      </c>
      <c r="P149" s="1">
        <f t="shared" si="40"/>
        <v>464703.17973276734</v>
      </c>
      <c r="Q149" s="1">
        <f t="shared" si="41"/>
        <v>263630.20015792572</v>
      </c>
      <c r="S149" s="3">
        <v>139</v>
      </c>
      <c r="T149" s="1">
        <f t="shared" si="47"/>
        <v>-174030.55555555376</v>
      </c>
      <c r="U149" s="1">
        <f t="shared" si="34"/>
        <v>-191.16236111110942</v>
      </c>
      <c r="V149" s="1">
        <f t="shared" si="42"/>
        <v>464703.17973276734</v>
      </c>
      <c r="W149" s="1">
        <f t="shared" si="43"/>
        <v>261736.10508866675</v>
      </c>
    </row>
    <row r="150" spans="1:23" x14ac:dyDescent="0.25">
      <c r="A150" s="3">
        <v>140</v>
      </c>
      <c r="B150" s="1">
        <f t="shared" si="44"/>
        <v>-121109.14122640177</v>
      </c>
      <c r="C150" s="1">
        <f t="shared" si="32"/>
        <v>-115.05368416508169</v>
      </c>
      <c r="D150" s="1">
        <f t="shared" si="35"/>
        <v>466058.5640069879</v>
      </c>
      <c r="E150" s="1">
        <f t="shared" si="36"/>
        <v>194066.91081798548</v>
      </c>
      <c r="G150" s="3">
        <v>140</v>
      </c>
      <c r="H150" s="1">
        <f t="shared" si="45"/>
        <v>-113666.66666666753</v>
      </c>
      <c r="I150" s="1">
        <f t="shared" si="37"/>
        <v>-107.98333333333416</v>
      </c>
      <c r="J150" s="1">
        <f t="shared" si="38"/>
        <v>466058.5640069879</v>
      </c>
      <c r="K150" s="1">
        <f t="shared" si="39"/>
        <v>182621.68290302853</v>
      </c>
      <c r="M150" s="3">
        <v>140</v>
      </c>
      <c r="N150" s="1">
        <f t="shared" si="46"/>
        <v>-175184.85687106679</v>
      </c>
      <c r="O150" s="1">
        <f t="shared" si="33"/>
        <v>-192.2589473608468</v>
      </c>
      <c r="P150" s="1">
        <f t="shared" si="40"/>
        <v>466058.5640069879</v>
      </c>
      <c r="Q150" s="1">
        <f t="shared" si="41"/>
        <v>266393.24535417702</v>
      </c>
      <c r="S150" s="3">
        <v>140</v>
      </c>
      <c r="T150" s="1">
        <f t="shared" si="47"/>
        <v>-173944.44444444263</v>
      </c>
      <c r="U150" s="1">
        <f t="shared" si="34"/>
        <v>-191.08055555555384</v>
      </c>
      <c r="V150" s="1">
        <f t="shared" si="42"/>
        <v>466058.5640069879</v>
      </c>
      <c r="W150" s="1">
        <f t="shared" si="43"/>
        <v>264485.70736835065</v>
      </c>
    </row>
    <row r="151" spans="1:23" x14ac:dyDescent="0.25">
      <c r="A151" s="3">
        <v>141</v>
      </c>
      <c r="B151" s="1">
        <f t="shared" si="44"/>
        <v>-120613.90908254724</v>
      </c>
      <c r="C151" s="1">
        <f t="shared" si="32"/>
        <v>-114.58321362841987</v>
      </c>
      <c r="D151" s="1">
        <f t="shared" si="35"/>
        <v>467417.9014853416</v>
      </c>
      <c r="E151" s="1">
        <f t="shared" si="36"/>
        <v>196088.68196973746</v>
      </c>
      <c r="G151" s="3">
        <v>141</v>
      </c>
      <c r="H151" s="1">
        <f t="shared" si="45"/>
        <v>-113150.00000000086</v>
      </c>
      <c r="I151" s="1">
        <f t="shared" si="37"/>
        <v>-107.49250000000082</v>
      </c>
      <c r="J151" s="1">
        <f t="shared" si="38"/>
        <v>467417.9014853416</v>
      </c>
      <c r="K151" s="1">
        <f t="shared" si="39"/>
        <v>184562.81688662956</v>
      </c>
      <c r="M151" s="3">
        <v>141</v>
      </c>
      <c r="N151" s="1">
        <f t="shared" si="46"/>
        <v>-175102.31818042436</v>
      </c>
      <c r="O151" s="1">
        <f t="shared" si="33"/>
        <v>-192.18053560473649</v>
      </c>
      <c r="P151" s="1">
        <f t="shared" si="40"/>
        <v>467417.9014853416</v>
      </c>
      <c r="Q151" s="1">
        <f t="shared" si="41"/>
        <v>269172.40831407317</v>
      </c>
      <c r="S151" s="3">
        <v>141</v>
      </c>
      <c r="T151" s="1">
        <f t="shared" si="47"/>
        <v>-173858.33333333151</v>
      </c>
      <c r="U151" s="1">
        <f t="shared" si="34"/>
        <v>-190.99874999999827</v>
      </c>
      <c r="V151" s="1">
        <f t="shared" si="42"/>
        <v>467417.9014853416</v>
      </c>
      <c r="W151" s="1">
        <f t="shared" si="43"/>
        <v>267251.43080022163</v>
      </c>
    </row>
    <row r="152" spans="1:23" x14ac:dyDescent="0.25">
      <c r="A152" s="3">
        <v>142</v>
      </c>
      <c r="B152" s="1">
        <f t="shared" si="44"/>
        <v>-120118.20646815604</v>
      </c>
      <c r="C152" s="1">
        <f t="shared" si="32"/>
        <v>-114.11229614474824</v>
      </c>
      <c r="D152" s="1">
        <f t="shared" si="35"/>
        <v>468781.20369800722</v>
      </c>
      <c r="E152" s="1">
        <f t="shared" si="36"/>
        <v>198122.24678654133</v>
      </c>
      <c r="G152" s="3">
        <v>142</v>
      </c>
      <c r="H152" s="1">
        <f t="shared" si="45"/>
        <v>-112633.33333333419</v>
      </c>
      <c r="I152" s="1">
        <f t="shared" si="37"/>
        <v>-107.00166666666748</v>
      </c>
      <c r="J152" s="1">
        <f t="shared" si="38"/>
        <v>468781.20369800722</v>
      </c>
      <c r="K152" s="1">
        <f t="shared" si="39"/>
        <v>186515.76498513491</v>
      </c>
      <c r="M152" s="3">
        <v>142</v>
      </c>
      <c r="N152" s="1">
        <f t="shared" si="46"/>
        <v>-175019.70107802583</v>
      </c>
      <c r="O152" s="1">
        <f t="shared" si="33"/>
        <v>-192.10204935745787</v>
      </c>
      <c r="P152" s="1">
        <f t="shared" si="40"/>
        <v>468781.20369800722</v>
      </c>
      <c r="Q152" s="1">
        <f t="shared" si="41"/>
        <v>271967.78305790201</v>
      </c>
      <c r="S152" s="3">
        <v>142</v>
      </c>
      <c r="T152" s="1">
        <f t="shared" si="47"/>
        <v>-173772.22222222039</v>
      </c>
      <c r="U152" s="1">
        <f t="shared" si="34"/>
        <v>-190.91694444444272</v>
      </c>
      <c r="V152" s="1">
        <f t="shared" si="42"/>
        <v>468781.20369800722</v>
      </c>
      <c r="W152" s="1">
        <f t="shared" si="43"/>
        <v>270033.36942433397</v>
      </c>
    </row>
    <row r="153" spans="1:23" x14ac:dyDescent="0.25">
      <c r="A153" s="3">
        <v>143</v>
      </c>
      <c r="B153" s="1">
        <f t="shared" si="44"/>
        <v>-119622.03293628119</v>
      </c>
      <c r="C153" s="1">
        <f t="shared" si="32"/>
        <v>-113.64093128946713</v>
      </c>
      <c r="D153" s="1">
        <f t="shared" si="35"/>
        <v>470148.48220879305</v>
      </c>
      <c r="E153" s="1">
        <f t="shared" si="36"/>
        <v>200167.67406477657</v>
      </c>
      <c r="G153" s="3">
        <v>143</v>
      </c>
      <c r="H153" s="1">
        <f t="shared" si="45"/>
        <v>-112116.66666666752</v>
      </c>
      <c r="I153" s="1">
        <f t="shared" si="37"/>
        <v>-106.51083333333413</v>
      </c>
      <c r="J153" s="1">
        <f t="shared" si="38"/>
        <v>470148.48220879305</v>
      </c>
      <c r="K153" s="1">
        <f t="shared" si="39"/>
        <v>188480.59611421489</v>
      </c>
      <c r="M153" s="3">
        <v>143</v>
      </c>
      <c r="N153" s="1">
        <f t="shared" si="46"/>
        <v>-174937.00548938001</v>
      </c>
      <c r="O153" s="1">
        <f t="shared" si="33"/>
        <v>-192.02348854824436</v>
      </c>
      <c r="P153" s="1">
        <f t="shared" si="40"/>
        <v>470148.48220879305</v>
      </c>
      <c r="Q153" s="1">
        <f t="shared" si="41"/>
        <v>274779.46415440319</v>
      </c>
      <c r="S153" s="3">
        <v>143</v>
      </c>
      <c r="T153" s="1">
        <f t="shared" si="47"/>
        <v>-173686.11111110926</v>
      </c>
      <c r="U153" s="1">
        <f t="shared" si="34"/>
        <v>-190.83513888888714</v>
      </c>
      <c r="V153" s="1">
        <f t="shared" si="42"/>
        <v>470148.48220879305</v>
      </c>
      <c r="W153" s="1">
        <f t="shared" si="43"/>
        <v>272831.61782930919</v>
      </c>
    </row>
    <row r="154" spans="1:23" x14ac:dyDescent="0.25">
      <c r="A154" s="3">
        <v>144</v>
      </c>
      <c r="B154" s="1">
        <f t="shared" si="44"/>
        <v>-119125.38803955105</v>
      </c>
      <c r="C154" s="1">
        <f t="shared" si="32"/>
        <v>-113.1691186375735</v>
      </c>
      <c r="D154" s="1">
        <f t="shared" si="35"/>
        <v>471519.74861523538</v>
      </c>
      <c r="E154" s="1">
        <f t="shared" si="36"/>
        <v>202225.03300213482</v>
      </c>
      <c r="G154" s="3">
        <v>144</v>
      </c>
      <c r="H154" s="1">
        <f t="shared" si="45"/>
        <v>-111600.00000000084</v>
      </c>
      <c r="I154" s="1">
        <f t="shared" si="37"/>
        <v>-106.02000000000079</v>
      </c>
      <c r="J154" s="1">
        <f t="shared" si="38"/>
        <v>471519.74861523538</v>
      </c>
      <c r="K154" s="1">
        <f t="shared" si="39"/>
        <v>190457.37959154783</v>
      </c>
      <c r="M154" s="3">
        <v>144</v>
      </c>
      <c r="N154" s="1">
        <f t="shared" si="46"/>
        <v>-174854.231339925</v>
      </c>
      <c r="O154" s="1">
        <f t="shared" si="33"/>
        <v>-191.94485310626209</v>
      </c>
      <c r="P154" s="1">
        <f t="shared" si="40"/>
        <v>471519.74861523538</v>
      </c>
      <c r="Q154" s="1">
        <f t="shared" si="41"/>
        <v>277607.5467239673</v>
      </c>
      <c r="S154" s="3">
        <v>144</v>
      </c>
      <c r="T154" s="1">
        <f t="shared" si="47"/>
        <v>-173599.99999999814</v>
      </c>
      <c r="U154" s="1">
        <f t="shared" si="34"/>
        <v>-190.75333333333157</v>
      </c>
      <c r="V154" s="1">
        <f t="shared" si="42"/>
        <v>471519.74861523538</v>
      </c>
      <c r="W154" s="1">
        <f t="shared" si="43"/>
        <v>275646.27115553571</v>
      </c>
    </row>
    <row r="155" spans="1:23" x14ac:dyDescent="0.25">
      <c r="A155" s="3">
        <v>145</v>
      </c>
      <c r="B155" s="1">
        <f t="shared" si="44"/>
        <v>-118628.27133016901</v>
      </c>
      <c r="C155" s="1">
        <f t="shared" si="32"/>
        <v>-112.69685776366056</v>
      </c>
      <c r="D155" s="1">
        <f t="shared" si="35"/>
        <v>472895.01454869646</v>
      </c>
      <c r="E155" s="1">
        <f t="shared" si="36"/>
        <v>204294.39319996099</v>
      </c>
      <c r="G155" s="3">
        <v>145</v>
      </c>
      <c r="H155" s="1">
        <f t="shared" si="45"/>
        <v>-111083.33333333417</v>
      </c>
      <c r="I155" s="1">
        <f t="shared" si="37"/>
        <v>-105.52916666666748</v>
      </c>
      <c r="J155" s="1">
        <f t="shared" si="38"/>
        <v>472895.01454869646</v>
      </c>
      <c r="K155" s="1">
        <f t="shared" si="39"/>
        <v>192446.1851391652</v>
      </c>
      <c r="M155" s="3">
        <v>145</v>
      </c>
      <c r="N155" s="1">
        <f t="shared" si="46"/>
        <v>-174771.378555028</v>
      </c>
      <c r="O155" s="1">
        <f t="shared" si="33"/>
        <v>-191.86614296060995</v>
      </c>
      <c r="P155" s="1">
        <f t="shared" si="40"/>
        <v>472895.01454869646</v>
      </c>
      <c r="Q155" s="1">
        <f t="shared" si="41"/>
        <v>280452.12644185388</v>
      </c>
      <c r="S155" s="3">
        <v>145</v>
      </c>
      <c r="T155" s="1">
        <f t="shared" si="47"/>
        <v>-173513.88888888701</v>
      </c>
      <c r="U155" s="1">
        <f t="shared" si="34"/>
        <v>-190.67152777777602</v>
      </c>
      <c r="V155" s="1">
        <f t="shared" si="42"/>
        <v>472895.01454869646</v>
      </c>
      <c r="W155" s="1">
        <f t="shared" si="43"/>
        <v>278477.42509838741</v>
      </c>
    </row>
    <row r="156" spans="1:23" x14ac:dyDescent="0.25">
      <c r="A156" s="3">
        <v>146</v>
      </c>
      <c r="B156" s="1">
        <f t="shared" si="44"/>
        <v>-118130.68235991306</v>
      </c>
      <c r="C156" s="1">
        <f t="shared" si="32"/>
        <v>-112.22414824191742</v>
      </c>
      <c r="D156" s="1">
        <f t="shared" si="35"/>
        <v>474274.29167446349</v>
      </c>
      <c r="E156" s="1">
        <f t="shared" si="36"/>
        <v>206375.82466560783</v>
      </c>
      <c r="G156" s="3">
        <v>146</v>
      </c>
      <c r="H156" s="1">
        <f t="shared" si="45"/>
        <v>-110566.6666666675</v>
      </c>
      <c r="I156" s="1">
        <f t="shared" si="37"/>
        <v>-105.03833333333414</v>
      </c>
      <c r="J156" s="1">
        <f t="shared" si="38"/>
        <v>474274.29167446349</v>
      </c>
      <c r="K156" s="1">
        <f t="shared" si="39"/>
        <v>194447.08288581035</v>
      </c>
      <c r="M156" s="3">
        <v>146</v>
      </c>
      <c r="N156" s="1">
        <f t="shared" si="46"/>
        <v>-174688.44705998534</v>
      </c>
      <c r="O156" s="1">
        <f t="shared" si="33"/>
        <v>-191.78735804031942</v>
      </c>
      <c r="P156" s="1">
        <f t="shared" si="40"/>
        <v>474274.29167446349</v>
      </c>
      <c r="Q156" s="1">
        <f t="shared" si="41"/>
        <v>283313.2995414281</v>
      </c>
      <c r="S156" s="3">
        <v>146</v>
      </c>
      <c r="T156" s="1">
        <f t="shared" si="47"/>
        <v>-173427.77777777589</v>
      </c>
      <c r="U156" s="1">
        <f t="shared" si="34"/>
        <v>-190.58972222222044</v>
      </c>
      <c r="V156" s="1">
        <f t="shared" si="42"/>
        <v>474274.29167446349</v>
      </c>
      <c r="W156" s="1">
        <f t="shared" si="43"/>
        <v>281325.17591146129</v>
      </c>
    </row>
    <row r="157" spans="1:23" x14ac:dyDescent="0.25">
      <c r="A157" s="3">
        <v>147</v>
      </c>
      <c r="B157" s="1">
        <f t="shared" si="44"/>
        <v>-117632.62068013537</v>
      </c>
      <c r="C157" s="1">
        <f t="shared" si="32"/>
        <v>-111.75098964612862</v>
      </c>
      <c r="D157" s="1">
        <f t="shared" si="35"/>
        <v>475657.59169184737</v>
      </c>
      <c r="E157" s="1">
        <f t="shared" si="36"/>
        <v>208469.39781480428</v>
      </c>
      <c r="G157" s="3">
        <v>147</v>
      </c>
      <c r="H157" s="1">
        <f t="shared" si="45"/>
        <v>-110050.00000000083</v>
      </c>
      <c r="I157" s="1">
        <f t="shared" si="37"/>
        <v>-104.5475000000008</v>
      </c>
      <c r="J157" s="1">
        <f t="shared" si="38"/>
        <v>475657.59169184737</v>
      </c>
      <c r="K157" s="1">
        <f t="shared" si="39"/>
        <v>196460.14336931091</v>
      </c>
      <c r="M157" s="3">
        <v>147</v>
      </c>
      <c r="N157" s="1">
        <f t="shared" si="46"/>
        <v>-174605.4367800224</v>
      </c>
      <c r="O157" s="1">
        <f t="shared" si="33"/>
        <v>-191.70849827435461</v>
      </c>
      <c r="P157" s="1">
        <f t="shared" si="40"/>
        <v>475657.59169184737</v>
      </c>
      <c r="Q157" s="1">
        <f t="shared" si="41"/>
        <v>286191.16281741654</v>
      </c>
      <c r="S157" s="3">
        <v>147</v>
      </c>
      <c r="T157" s="1">
        <f t="shared" si="47"/>
        <v>-173341.66666666477</v>
      </c>
      <c r="U157" s="1">
        <f t="shared" si="34"/>
        <v>-190.50791666666487</v>
      </c>
      <c r="V157" s="1">
        <f t="shared" si="42"/>
        <v>475657.59169184737</v>
      </c>
      <c r="W157" s="1">
        <f t="shared" si="43"/>
        <v>284189.62040983367</v>
      </c>
    </row>
    <row r="158" spans="1:23" x14ac:dyDescent="0.25">
      <c r="A158" s="3">
        <v>148</v>
      </c>
      <c r="B158" s="1">
        <f t="shared" si="44"/>
        <v>-117134.08584176189</v>
      </c>
      <c r="C158" s="1">
        <f t="shared" si="32"/>
        <v>-111.27738154967381</v>
      </c>
      <c r="D158" s="1">
        <f t="shared" si="35"/>
        <v>477044.92633428192</v>
      </c>
      <c r="E158" s="1">
        <f t="shared" si="36"/>
        <v>210575.18347403771</v>
      </c>
      <c r="G158" s="3">
        <v>148</v>
      </c>
      <c r="H158" s="1">
        <f t="shared" si="45"/>
        <v>-109533.33333333416</v>
      </c>
      <c r="I158" s="1">
        <f t="shared" si="37"/>
        <v>-104.05666666666745</v>
      </c>
      <c r="J158" s="1">
        <f t="shared" si="38"/>
        <v>477044.92633428192</v>
      </c>
      <c r="K158" s="1">
        <f t="shared" si="39"/>
        <v>198485.43753896523</v>
      </c>
      <c r="M158" s="3">
        <v>148</v>
      </c>
      <c r="N158" s="1">
        <f t="shared" si="46"/>
        <v>-174522.34764029348</v>
      </c>
      <c r="O158" s="1">
        <f t="shared" si="33"/>
        <v>-191.62956359161214</v>
      </c>
      <c r="P158" s="1">
        <f t="shared" si="40"/>
        <v>477044.92633428192</v>
      </c>
      <c r="Q158" s="1">
        <f t="shared" si="41"/>
        <v>289085.81362918153</v>
      </c>
      <c r="S158" s="3">
        <v>148</v>
      </c>
      <c r="T158" s="1">
        <f t="shared" si="47"/>
        <v>-173255.55555555364</v>
      </c>
      <c r="U158" s="1">
        <f t="shared" si="34"/>
        <v>-190.42611111110929</v>
      </c>
      <c r="V158" s="1">
        <f t="shared" si="42"/>
        <v>477044.92633428192</v>
      </c>
      <c r="W158" s="1">
        <f t="shared" si="43"/>
        <v>287070.85597333545</v>
      </c>
    </row>
    <row r="159" spans="1:23" x14ac:dyDescent="0.25">
      <c r="A159" s="3">
        <v>149</v>
      </c>
      <c r="B159" s="1">
        <f t="shared" si="44"/>
        <v>-116635.07739529196</v>
      </c>
      <c r="C159" s="1">
        <f t="shared" si="32"/>
        <v>-110.80332352552738</v>
      </c>
      <c r="D159" s="1">
        <f t="shared" si="35"/>
        <v>478436.30736942356</v>
      </c>
      <c r="E159" s="1">
        <f t="shared" si="36"/>
        <v>212693.25288294998</v>
      </c>
      <c r="G159" s="3">
        <v>149</v>
      </c>
      <c r="H159" s="1">
        <f t="shared" si="45"/>
        <v>-109016.66666666749</v>
      </c>
      <c r="I159" s="1">
        <f t="shared" si="37"/>
        <v>-103.56583333333411</v>
      </c>
      <c r="J159" s="1">
        <f t="shared" si="38"/>
        <v>478436.30736942356</v>
      </c>
      <c r="K159" s="1">
        <f t="shared" si="39"/>
        <v>200523.03675794255</v>
      </c>
      <c r="M159" s="3">
        <v>149</v>
      </c>
      <c r="N159" s="1">
        <f t="shared" si="46"/>
        <v>-174439.17956588182</v>
      </c>
      <c r="O159" s="1">
        <f t="shared" si="33"/>
        <v>-191.55055392092106</v>
      </c>
      <c r="P159" s="1">
        <f t="shared" si="40"/>
        <v>478436.30736942356</v>
      </c>
      <c r="Q159" s="1">
        <f t="shared" si="41"/>
        <v>291997.34990401519</v>
      </c>
      <c r="S159" s="3">
        <v>149</v>
      </c>
      <c r="T159" s="1">
        <f t="shared" si="47"/>
        <v>-173169.44444444252</v>
      </c>
      <c r="U159" s="1">
        <f t="shared" si="34"/>
        <v>-190.34430555555375</v>
      </c>
      <c r="V159" s="1">
        <f t="shared" si="42"/>
        <v>478436.30736942356</v>
      </c>
      <c r="W159" s="1">
        <f t="shared" si="43"/>
        <v>289968.98054984654</v>
      </c>
    </row>
    <row r="160" spans="1:23" x14ac:dyDescent="0.25">
      <c r="A160" s="3">
        <v>150</v>
      </c>
      <c r="B160" s="1">
        <f t="shared" si="44"/>
        <v>-116135.59489079787</v>
      </c>
      <c r="C160" s="1">
        <f t="shared" si="32"/>
        <v>-110.32881514625798</v>
      </c>
      <c r="D160" s="1">
        <f t="shared" si="35"/>
        <v>479831.74659925106</v>
      </c>
      <c r="E160" s="1">
        <f t="shared" si="36"/>
        <v>214823.67769674759</v>
      </c>
      <c r="G160" s="3">
        <v>150</v>
      </c>
      <c r="H160" s="1">
        <f t="shared" si="45"/>
        <v>-108500.00000000081</v>
      </c>
      <c r="I160" s="1">
        <f t="shared" si="37"/>
        <v>-103.07500000000078</v>
      </c>
      <c r="J160" s="1">
        <f t="shared" si="38"/>
        <v>479831.74659925106</v>
      </c>
      <c r="K160" s="1">
        <f t="shared" si="39"/>
        <v>202573.01280569722</v>
      </c>
      <c r="M160" s="3">
        <v>150</v>
      </c>
      <c r="N160" s="1">
        <f t="shared" si="46"/>
        <v>-174355.93248179948</v>
      </c>
      <c r="O160" s="1">
        <f t="shared" si="33"/>
        <v>-191.47146919104284</v>
      </c>
      <c r="P160" s="1">
        <f t="shared" si="40"/>
        <v>479831.74659925106</v>
      </c>
      <c r="Q160" s="1">
        <f t="shared" si="41"/>
        <v>294925.87014045205</v>
      </c>
      <c r="S160" s="3">
        <v>150</v>
      </c>
      <c r="T160" s="1">
        <f t="shared" si="47"/>
        <v>-173083.33333333139</v>
      </c>
      <c r="U160" s="1">
        <f t="shared" si="34"/>
        <v>-190.26249999999817</v>
      </c>
      <c r="V160" s="1">
        <f t="shared" si="42"/>
        <v>479831.74659925106</v>
      </c>
      <c r="W160" s="1">
        <f t="shared" si="43"/>
        <v>292884.0926586095</v>
      </c>
    </row>
    <row r="161" spans="1:23" x14ac:dyDescent="0.25">
      <c r="A161" s="3">
        <v>151</v>
      </c>
      <c r="B161" s="1">
        <f t="shared" si="44"/>
        <v>-115635.63787792453</v>
      </c>
      <c r="C161" s="1">
        <f t="shared" si="32"/>
        <v>-109.85385598402831</v>
      </c>
      <c r="D161" s="1">
        <f t="shared" si="35"/>
        <v>481231.25586016552</v>
      </c>
      <c r="E161" s="1">
        <f t="shared" si="36"/>
        <v>216966.52998862567</v>
      </c>
      <c r="G161" s="3">
        <v>151</v>
      </c>
      <c r="H161" s="1">
        <f t="shared" si="45"/>
        <v>-107983.33333333414</v>
      </c>
      <c r="I161" s="1">
        <f t="shared" si="37"/>
        <v>-102.58416666666744</v>
      </c>
      <c r="J161" s="1">
        <f t="shared" si="38"/>
        <v>481231.25586016552</v>
      </c>
      <c r="K161" s="1">
        <f t="shared" si="39"/>
        <v>204635.43788039713</v>
      </c>
      <c r="M161" s="3">
        <v>151</v>
      </c>
      <c r="N161" s="1">
        <f t="shared" si="46"/>
        <v>-174272.60631298725</v>
      </c>
      <c r="O161" s="1">
        <f t="shared" si="33"/>
        <v>-191.39230933067122</v>
      </c>
      <c r="P161" s="1">
        <f t="shared" si="40"/>
        <v>481231.25586016552</v>
      </c>
      <c r="Q161" s="1">
        <f t="shared" si="41"/>
        <v>297871.47341160144</v>
      </c>
      <c r="S161" s="3">
        <v>151</v>
      </c>
      <c r="T161" s="1">
        <f t="shared" si="47"/>
        <v>-172997.22222222027</v>
      </c>
      <c r="U161" s="1">
        <f t="shared" si="34"/>
        <v>-190.18069444444259</v>
      </c>
      <c r="V161" s="1">
        <f t="shared" si="42"/>
        <v>481231.25586016552</v>
      </c>
      <c r="W161" s="1">
        <f t="shared" si="43"/>
        <v>295816.29139356251</v>
      </c>
    </row>
    <row r="162" spans="1:23" x14ac:dyDescent="0.25">
      <c r="A162" s="3">
        <v>152</v>
      </c>
      <c r="B162" s="1">
        <f t="shared" si="44"/>
        <v>-115135.20590588894</v>
      </c>
      <c r="C162" s="1">
        <f t="shared" si="32"/>
        <v>-109.3784456105945</v>
      </c>
      <c r="D162" s="1">
        <f t="shared" si="35"/>
        <v>482634.84702309099</v>
      </c>
      <c r="E162" s="1">
        <f t="shared" si="36"/>
        <v>219121.88225220639</v>
      </c>
      <c r="G162" s="3">
        <v>152</v>
      </c>
      <c r="H162" s="1">
        <f t="shared" si="45"/>
        <v>-107466.66666666747</v>
      </c>
      <c r="I162" s="1">
        <f t="shared" si="37"/>
        <v>-102.0933333333341</v>
      </c>
      <c r="J162" s="1">
        <f t="shared" si="38"/>
        <v>482634.84702309099</v>
      </c>
      <c r="K162" s="1">
        <f t="shared" si="39"/>
        <v>206710.38460136615</v>
      </c>
      <c r="M162" s="3">
        <v>152</v>
      </c>
      <c r="N162" s="1">
        <f t="shared" si="46"/>
        <v>-174189.20098431467</v>
      </c>
      <c r="O162" s="1">
        <f t="shared" si="33"/>
        <v>-191.31307426843227</v>
      </c>
      <c r="P162" s="1">
        <f t="shared" si="40"/>
        <v>482634.84702309099</v>
      </c>
      <c r="Q162" s="1">
        <f t="shared" si="41"/>
        <v>300834.25936849922</v>
      </c>
      <c r="S162" s="3">
        <v>152</v>
      </c>
      <c r="T162" s="1">
        <f t="shared" si="47"/>
        <v>-172911.11111110914</v>
      </c>
      <c r="U162" s="1">
        <f t="shared" si="34"/>
        <v>-190.09888888888702</v>
      </c>
      <c r="V162" s="1">
        <f t="shared" si="42"/>
        <v>482634.84702309099</v>
      </c>
      <c r="W162" s="1">
        <f t="shared" si="43"/>
        <v>298765.67642669159</v>
      </c>
    </row>
    <row r="163" spans="1:23" x14ac:dyDescent="0.25">
      <c r="A163" s="3">
        <v>153</v>
      </c>
      <c r="B163" s="1">
        <f t="shared" si="44"/>
        <v>-114634.29852347993</v>
      </c>
      <c r="C163" s="1">
        <f t="shared" si="32"/>
        <v>-108.90258359730593</v>
      </c>
      <c r="D163" s="1">
        <f t="shared" si="35"/>
        <v>484042.53199357499</v>
      </c>
      <c r="E163" s="1">
        <f t="shared" si="36"/>
        <v>221289.80740399132</v>
      </c>
      <c r="G163" s="3">
        <v>153</v>
      </c>
      <c r="H163" s="1">
        <f t="shared" si="45"/>
        <v>-106950.0000000008</v>
      </c>
      <c r="I163" s="1">
        <f t="shared" si="37"/>
        <v>-101.60250000000076</v>
      </c>
      <c r="J163" s="1">
        <f t="shared" si="38"/>
        <v>484042.53199357499</v>
      </c>
      <c r="K163" s="1">
        <f t="shared" si="39"/>
        <v>208797.92601154078</v>
      </c>
      <c r="M163" s="3">
        <v>153</v>
      </c>
      <c r="N163" s="1">
        <f t="shared" si="46"/>
        <v>-174105.71642057982</v>
      </c>
      <c r="O163" s="1">
        <f t="shared" si="33"/>
        <v>-191.23376393288416</v>
      </c>
      <c r="P163" s="1">
        <f t="shared" si="40"/>
        <v>484042.53199357499</v>
      </c>
      <c r="Q163" s="1">
        <f t="shared" si="41"/>
        <v>303814.3282434789</v>
      </c>
      <c r="S163" s="3">
        <v>153</v>
      </c>
      <c r="T163" s="1">
        <f t="shared" si="47"/>
        <v>-172824.99999999802</v>
      </c>
      <c r="U163" s="1">
        <f t="shared" si="34"/>
        <v>-190.01708333333147</v>
      </c>
      <c r="V163" s="1">
        <f t="shared" si="42"/>
        <v>484042.53199357499</v>
      </c>
      <c r="W163" s="1">
        <f t="shared" si="43"/>
        <v>301732.34801140282</v>
      </c>
    </row>
    <row r="164" spans="1:23" x14ac:dyDescent="0.25">
      <c r="A164" s="3">
        <v>154</v>
      </c>
      <c r="B164" s="1">
        <f t="shared" si="44"/>
        <v>-114132.91527905762</v>
      </c>
      <c r="C164" s="1">
        <f t="shared" si="32"/>
        <v>-108.42626951510475</v>
      </c>
      <c r="D164" s="1">
        <f t="shared" si="35"/>
        <v>485454.32271188957</v>
      </c>
      <c r="E164" s="1">
        <f t="shared" si="36"/>
        <v>223470.37878582833</v>
      </c>
      <c r="G164" s="3">
        <v>154</v>
      </c>
      <c r="H164" s="1">
        <f t="shared" si="45"/>
        <v>-106433.33333333413</v>
      </c>
      <c r="I164" s="1">
        <f t="shared" si="37"/>
        <v>-101.11166666666742</v>
      </c>
      <c r="J164" s="1">
        <f t="shared" si="38"/>
        <v>485454.32271188957</v>
      </c>
      <c r="K164" s="1">
        <f t="shared" si="39"/>
        <v>210898.13557994145</v>
      </c>
      <c r="M164" s="3">
        <v>154</v>
      </c>
      <c r="N164" s="1">
        <f t="shared" si="46"/>
        <v>-174022.15254650943</v>
      </c>
      <c r="O164" s="1">
        <f t="shared" si="33"/>
        <v>-191.15437825251729</v>
      </c>
      <c r="P164" s="1">
        <f t="shared" si="40"/>
        <v>485454.32271188957</v>
      </c>
      <c r="Q164" s="1">
        <f t="shared" si="41"/>
        <v>306811.78085356264</v>
      </c>
      <c r="S164" s="3">
        <v>154</v>
      </c>
      <c r="T164" s="1">
        <f t="shared" si="47"/>
        <v>-172738.8888888869</v>
      </c>
      <c r="U164" s="1">
        <f t="shared" si="34"/>
        <v>-189.93527777777589</v>
      </c>
      <c r="V164" s="1">
        <f t="shared" si="42"/>
        <v>485454.32271188957</v>
      </c>
      <c r="W164" s="1">
        <f t="shared" si="43"/>
        <v>304716.40698591375</v>
      </c>
    </row>
    <row r="165" spans="1:23" x14ac:dyDescent="0.25">
      <c r="A165" s="3">
        <v>155</v>
      </c>
      <c r="B165" s="1">
        <f t="shared" si="44"/>
        <v>-113631.05572055312</v>
      </c>
      <c r="C165" s="1">
        <f t="shared" si="32"/>
        <v>-107.94950293452547</v>
      </c>
      <c r="D165" s="1">
        <f t="shared" si="35"/>
        <v>486870.23115313257</v>
      </c>
      <c r="E165" s="1">
        <f t="shared" si="36"/>
        <v>225663.67016739273</v>
      </c>
      <c r="G165" s="3">
        <v>155</v>
      </c>
      <c r="H165" s="1">
        <f t="shared" si="45"/>
        <v>-105916.66666666746</v>
      </c>
      <c r="I165" s="1">
        <f t="shared" si="37"/>
        <v>-100.62083333333409</v>
      </c>
      <c r="J165" s="1">
        <f t="shared" si="38"/>
        <v>486870.23115313257</v>
      </c>
      <c r="K165" s="1">
        <f t="shared" si="39"/>
        <v>213011.08720415781</v>
      </c>
      <c r="M165" s="3">
        <v>155</v>
      </c>
      <c r="N165" s="1">
        <f t="shared" si="46"/>
        <v>-173938.50928675869</v>
      </c>
      <c r="O165" s="1">
        <f t="shared" si="33"/>
        <v>-191.07491715575409</v>
      </c>
      <c r="P165" s="1">
        <f t="shared" si="40"/>
        <v>486870.23115313257</v>
      </c>
      <c r="Q165" s="1">
        <f t="shared" si="41"/>
        <v>309826.71860387182</v>
      </c>
      <c r="S165" s="3">
        <v>155</v>
      </c>
      <c r="T165" s="1">
        <f t="shared" si="47"/>
        <v>-172652.77777777577</v>
      </c>
      <c r="U165" s="1">
        <f t="shared" si="34"/>
        <v>-189.85347222222032</v>
      </c>
      <c r="V165" s="1">
        <f t="shared" si="42"/>
        <v>486870.23115313257</v>
      </c>
      <c r="W165" s="1">
        <f t="shared" si="43"/>
        <v>307717.9547766649</v>
      </c>
    </row>
    <row r="166" spans="1:23" x14ac:dyDescent="0.25">
      <c r="A166" s="3">
        <v>156</v>
      </c>
      <c r="B166" s="1">
        <f t="shared" si="44"/>
        <v>-113128.71939546804</v>
      </c>
      <c r="C166" s="1">
        <f t="shared" si="32"/>
        <v>-107.47228342569464</v>
      </c>
      <c r="D166" s="1">
        <f t="shared" si="35"/>
        <v>488290.26932732924</v>
      </c>
      <c r="E166" s="1">
        <f t="shared" si="36"/>
        <v>227869.75574868292</v>
      </c>
      <c r="G166" s="3">
        <v>156</v>
      </c>
      <c r="H166" s="1">
        <f t="shared" si="45"/>
        <v>-105400.00000000079</v>
      </c>
      <c r="I166" s="1">
        <f t="shared" si="37"/>
        <v>-100.13000000000075</v>
      </c>
      <c r="J166" s="1">
        <f t="shared" si="38"/>
        <v>488290.26932732924</v>
      </c>
      <c r="K166" s="1">
        <f t="shared" si="39"/>
        <v>215136.85521284875</v>
      </c>
      <c r="M166" s="3">
        <v>156</v>
      </c>
      <c r="N166" s="1">
        <f t="shared" si="46"/>
        <v>-173854.78656591117</v>
      </c>
      <c r="O166" s="1">
        <f t="shared" si="33"/>
        <v>-190.99538057094895</v>
      </c>
      <c r="P166" s="1">
        <f t="shared" si="40"/>
        <v>488290.26932732924</v>
      </c>
      <c r="Q166" s="1">
        <f t="shared" si="41"/>
        <v>312859.24349105783</v>
      </c>
      <c r="S166" s="3">
        <v>156</v>
      </c>
      <c r="T166" s="1">
        <f t="shared" si="47"/>
        <v>-172566.66666666465</v>
      </c>
      <c r="U166" s="1">
        <f t="shared" si="34"/>
        <v>-189.77166666666477</v>
      </c>
      <c r="V166" s="1">
        <f t="shared" si="42"/>
        <v>488290.26932732924</v>
      </c>
      <c r="W166" s="1">
        <f t="shared" si="43"/>
        <v>310737.09340175102</v>
      </c>
    </row>
    <row r="167" spans="1:23" x14ac:dyDescent="0.25">
      <c r="A167" s="3">
        <v>157</v>
      </c>
      <c r="B167" s="1">
        <f t="shared" si="44"/>
        <v>-112625.90585087413</v>
      </c>
      <c r="C167" s="1">
        <f t="shared" si="32"/>
        <v>-106.99461055833042</v>
      </c>
      <c r="D167" s="1">
        <f t="shared" si="35"/>
        <v>489714.44927953393</v>
      </c>
      <c r="E167" s="1">
        <f t="shared" si="36"/>
        <v>230088.71016253062</v>
      </c>
      <c r="G167" s="3">
        <v>157</v>
      </c>
      <c r="H167" s="1">
        <f t="shared" si="45"/>
        <v>-104883.33333333411</v>
      </c>
      <c r="I167" s="1">
        <f t="shared" si="37"/>
        <v>-99.639166666667407</v>
      </c>
      <c r="J167" s="1">
        <f t="shared" si="38"/>
        <v>489714.44927953393</v>
      </c>
      <c r="K167" s="1">
        <f t="shared" si="39"/>
        <v>217275.51436825705</v>
      </c>
      <c r="M167" s="3">
        <v>157</v>
      </c>
      <c r="N167" s="1">
        <f t="shared" si="46"/>
        <v>-173770.98430847886</v>
      </c>
      <c r="O167" s="1">
        <f t="shared" si="33"/>
        <v>-190.91576842638827</v>
      </c>
      <c r="P167" s="1">
        <f t="shared" si="40"/>
        <v>489714.44927953393</v>
      </c>
      <c r="Q167" s="1">
        <f t="shared" si="41"/>
        <v>315909.45810675243</v>
      </c>
      <c r="S167" s="3">
        <v>157</v>
      </c>
      <c r="T167" s="1">
        <f t="shared" si="47"/>
        <v>-172480.55555555352</v>
      </c>
      <c r="U167" s="1">
        <f t="shared" si="34"/>
        <v>-189.6898611111092</v>
      </c>
      <c r="V167" s="1">
        <f t="shared" si="42"/>
        <v>489714.44927953393</v>
      </c>
      <c r="W167" s="1">
        <f t="shared" si="43"/>
        <v>313773.92547437234</v>
      </c>
    </row>
    <row r="168" spans="1:23" x14ac:dyDescent="0.25">
      <c r="A168" s="3">
        <v>158</v>
      </c>
      <c r="B168" s="1">
        <f t="shared" si="44"/>
        <v>-112122.61463341286</v>
      </c>
      <c r="C168" s="1">
        <f t="shared" si="32"/>
        <v>-106.51648390174222</v>
      </c>
      <c r="D168" s="1">
        <f t="shared" si="35"/>
        <v>491142.78308993258</v>
      </c>
      <c r="E168" s="1">
        <f t="shared" si="36"/>
        <v>232320.60847712579</v>
      </c>
      <c r="G168" s="3">
        <v>158</v>
      </c>
      <c r="H168" s="1">
        <f t="shared" si="45"/>
        <v>-104366.66666666744</v>
      </c>
      <c r="I168" s="1">
        <f t="shared" si="37"/>
        <v>-99.148333333334065</v>
      </c>
      <c r="J168" s="1">
        <f t="shared" si="38"/>
        <v>491142.78308993258</v>
      </c>
      <c r="K168" s="1">
        <f t="shared" si="39"/>
        <v>219427.13986873854</v>
      </c>
      <c r="M168" s="3">
        <v>158</v>
      </c>
      <c r="N168" s="1">
        <f t="shared" si="46"/>
        <v>-173687.10243890199</v>
      </c>
      <c r="O168" s="1">
        <f t="shared" si="33"/>
        <v>-190.83608065029023</v>
      </c>
      <c r="P168" s="1">
        <f t="shared" si="40"/>
        <v>491142.78308993258</v>
      </c>
      <c r="Q168" s="1">
        <f t="shared" si="41"/>
        <v>318977.46564103855</v>
      </c>
      <c r="S168" s="3">
        <v>158</v>
      </c>
      <c r="T168" s="1">
        <f t="shared" si="47"/>
        <v>-172394.4444444424</v>
      </c>
      <c r="U168" s="1">
        <f t="shared" si="34"/>
        <v>-189.60805555555362</v>
      </c>
      <c r="V168" s="1">
        <f t="shared" si="42"/>
        <v>491142.78308993258</v>
      </c>
      <c r="W168" s="1">
        <f t="shared" si="43"/>
        <v>316828.55420630617</v>
      </c>
    </row>
    <row r="169" spans="1:23" x14ac:dyDescent="0.25">
      <c r="A169" s="3">
        <v>159</v>
      </c>
      <c r="B169" s="1">
        <f t="shared" si="44"/>
        <v>-111618.84528929499</v>
      </c>
      <c r="C169" s="1">
        <f t="shared" si="32"/>
        <v>-106.03790302483024</v>
      </c>
      <c r="D169" s="1">
        <f t="shared" si="35"/>
        <v>492575.2828739449</v>
      </c>
      <c r="E169" s="1">
        <f t="shared" si="36"/>
        <v>234565.52619855609</v>
      </c>
      <c r="G169" s="3">
        <v>159</v>
      </c>
      <c r="H169" s="1">
        <f t="shared" si="45"/>
        <v>-103850.00000000077</v>
      </c>
      <c r="I169" s="1">
        <f t="shared" si="37"/>
        <v>-98.657500000000724</v>
      </c>
      <c r="J169" s="1">
        <f t="shared" si="38"/>
        <v>492575.2828739449</v>
      </c>
      <c r="K169" s="1">
        <f t="shared" si="39"/>
        <v>221591.8073513062</v>
      </c>
      <c r="M169" s="3">
        <v>159</v>
      </c>
      <c r="N169" s="1">
        <f t="shared" si="46"/>
        <v>-173603.14088154901</v>
      </c>
      <c r="O169" s="1">
        <f t="shared" si="33"/>
        <v>-190.75631717080492</v>
      </c>
      <c r="P169" s="1">
        <f t="shared" si="40"/>
        <v>492575.2828739449</v>
      </c>
      <c r="Q169" s="1">
        <f t="shared" si="41"/>
        <v>322063.36988594139</v>
      </c>
      <c r="S169" s="3">
        <v>159</v>
      </c>
      <c r="T169" s="1">
        <f t="shared" si="47"/>
        <v>-172308.33333333128</v>
      </c>
      <c r="U169" s="1">
        <f t="shared" si="34"/>
        <v>-189.52624999999804</v>
      </c>
      <c r="V169" s="1">
        <f t="shared" si="42"/>
        <v>492575.2828739449</v>
      </c>
      <c r="W169" s="1">
        <f t="shared" si="43"/>
        <v>319901.08341139852</v>
      </c>
    </row>
    <row r="170" spans="1:23" x14ac:dyDescent="0.25">
      <c r="A170" s="3">
        <v>160</v>
      </c>
      <c r="B170" s="1">
        <f t="shared" si="44"/>
        <v>-111114.59736430021</v>
      </c>
      <c r="C170" s="1">
        <f t="shared" si="32"/>
        <v>-105.5588674960852</v>
      </c>
      <c r="D170" s="1">
        <f t="shared" si="35"/>
        <v>494011.96078232722</v>
      </c>
      <c r="E170" s="1">
        <f t="shared" si="36"/>
        <v>236823.53927336141</v>
      </c>
      <c r="G170" s="3">
        <v>160</v>
      </c>
      <c r="H170" s="1">
        <f t="shared" si="45"/>
        <v>-103333.3333333341</v>
      </c>
      <c r="I170" s="1">
        <f t="shared" si="37"/>
        <v>-98.16666666666741</v>
      </c>
      <c r="J170" s="1">
        <f t="shared" si="38"/>
        <v>494011.96078232722</v>
      </c>
      <c r="K170" s="1">
        <f t="shared" si="39"/>
        <v>223769.59289418883</v>
      </c>
      <c r="M170" s="3">
        <v>160</v>
      </c>
      <c r="N170" s="1">
        <f t="shared" si="46"/>
        <v>-173519.09956071654</v>
      </c>
      <c r="O170" s="1">
        <f t="shared" si="33"/>
        <v>-190.67647791601405</v>
      </c>
      <c r="P170" s="1">
        <f t="shared" si="40"/>
        <v>494011.96078232722</v>
      </c>
      <c r="Q170" s="1">
        <f t="shared" si="41"/>
        <v>325167.27523893944</v>
      </c>
      <c r="S170" s="3">
        <v>160</v>
      </c>
      <c r="T170" s="1">
        <f t="shared" si="47"/>
        <v>-172222.22222222015</v>
      </c>
      <c r="U170" s="1">
        <f t="shared" si="34"/>
        <v>-189.4444444444425</v>
      </c>
      <c r="V170" s="1">
        <f t="shared" si="42"/>
        <v>494011.96078232722</v>
      </c>
      <c r="W170" s="1">
        <f t="shared" si="43"/>
        <v>322991.61750907614</v>
      </c>
    </row>
    <row r="171" spans="1:23" x14ac:dyDescent="0.25">
      <c r="A171" s="3">
        <v>161</v>
      </c>
      <c r="B171" s="1">
        <f t="shared" si="44"/>
        <v>-110609.87040377669</v>
      </c>
      <c r="C171" s="1">
        <f t="shared" si="32"/>
        <v>-105.07937688358787</v>
      </c>
      <c r="D171" s="1">
        <f t="shared" si="35"/>
        <v>495452.82900127571</v>
      </c>
      <c r="E171" s="1">
        <f t="shared" si="36"/>
        <v>239094.7240911031</v>
      </c>
      <c r="G171" s="3">
        <v>161</v>
      </c>
      <c r="H171" s="1">
        <f t="shared" si="45"/>
        <v>-102816.66666666743</v>
      </c>
      <c r="I171" s="1">
        <f t="shared" si="37"/>
        <v>-97.675833333334069</v>
      </c>
      <c r="J171" s="1">
        <f t="shared" si="38"/>
        <v>495452.82900127571</v>
      </c>
      <c r="K171" s="1">
        <f t="shared" si="39"/>
        <v>225960.57301940492</v>
      </c>
      <c r="M171" s="3">
        <v>161</v>
      </c>
      <c r="N171" s="1">
        <f t="shared" si="46"/>
        <v>-173434.97840062928</v>
      </c>
      <c r="O171" s="1">
        <f t="shared" si="33"/>
        <v>-190.59656281393114</v>
      </c>
      <c r="P171" s="1">
        <f t="shared" si="40"/>
        <v>495452.82900127571</v>
      </c>
      <c r="Q171" s="1">
        <f t="shared" si="41"/>
        <v>328289.28670649667</v>
      </c>
      <c r="S171" s="3">
        <v>161</v>
      </c>
      <c r="T171" s="1">
        <f t="shared" si="47"/>
        <v>-172136.11111110903</v>
      </c>
      <c r="U171" s="1">
        <f t="shared" si="34"/>
        <v>-189.36263888888692</v>
      </c>
      <c r="V171" s="1">
        <f t="shared" si="42"/>
        <v>495452.82900127571</v>
      </c>
      <c r="W171" s="1">
        <f t="shared" si="43"/>
        <v>326100.26152787911</v>
      </c>
    </row>
    <row r="172" spans="1:23" x14ac:dyDescent="0.25">
      <c r="A172" s="3">
        <v>162</v>
      </c>
      <c r="B172" s="1">
        <f t="shared" si="44"/>
        <v>-110104.66395264067</v>
      </c>
      <c r="C172" s="1">
        <f t="shared" si="32"/>
        <v>-104.59943075500864</v>
      </c>
      <c r="D172" s="1">
        <f t="shared" si="35"/>
        <v>496897.89975252945</v>
      </c>
      <c r="E172" s="1">
        <f t="shared" si="36"/>
        <v>241379.15748694827</v>
      </c>
      <c r="G172" s="3">
        <v>162</v>
      </c>
      <c r="H172" s="1">
        <f t="shared" si="45"/>
        <v>-102300.00000000076</v>
      </c>
      <c r="I172" s="1">
        <f t="shared" si="37"/>
        <v>-97.185000000000727</v>
      </c>
      <c r="J172" s="1">
        <f t="shared" si="38"/>
        <v>496897.89975252945</v>
      </c>
      <c r="K172" s="1">
        <f t="shared" si="39"/>
        <v>228164.82469535148</v>
      </c>
      <c r="M172" s="3">
        <v>162</v>
      </c>
      <c r="N172" s="1">
        <f t="shared" si="46"/>
        <v>-173350.77732543994</v>
      </c>
      <c r="O172" s="1">
        <f t="shared" si="33"/>
        <v>-190.51657179250128</v>
      </c>
      <c r="P172" s="1">
        <f t="shared" si="40"/>
        <v>496897.89975252945</v>
      </c>
      <c r="Q172" s="1">
        <f t="shared" si="41"/>
        <v>331429.50990761467</v>
      </c>
      <c r="S172" s="3">
        <v>162</v>
      </c>
      <c r="T172" s="1">
        <f t="shared" si="47"/>
        <v>-172049.9999999979</v>
      </c>
      <c r="U172" s="1">
        <f t="shared" si="34"/>
        <v>-189.28083333333134</v>
      </c>
      <c r="V172" s="1">
        <f t="shared" si="42"/>
        <v>496897.89975252945</v>
      </c>
      <c r="W172" s="1">
        <f t="shared" si="43"/>
        <v>329227.12110901397</v>
      </c>
    </row>
    <row r="173" spans="1:23" x14ac:dyDescent="0.25">
      <c r="A173" s="3">
        <v>163</v>
      </c>
      <c r="B173" s="1">
        <f t="shared" si="44"/>
        <v>-109598.97755537607</v>
      </c>
      <c r="C173" s="1">
        <f t="shared" si="32"/>
        <v>-104.11902867760728</v>
      </c>
      <c r="D173" s="1">
        <f t="shared" si="35"/>
        <v>498347.18529347435</v>
      </c>
      <c r="E173" s="1">
        <f t="shared" si="36"/>
        <v>243676.9167442692</v>
      </c>
      <c r="G173" s="3">
        <v>163</v>
      </c>
      <c r="H173" s="1">
        <f t="shared" si="45"/>
        <v>-101783.33333333409</v>
      </c>
      <c r="I173" s="1">
        <f t="shared" si="37"/>
        <v>-96.694166666667385</v>
      </c>
      <c r="J173" s="1">
        <f t="shared" si="38"/>
        <v>498347.18529347435</v>
      </c>
      <c r="K173" s="1">
        <f t="shared" si="39"/>
        <v>230382.42533940772</v>
      </c>
      <c r="M173" s="3">
        <v>163</v>
      </c>
      <c r="N173" s="1">
        <f t="shared" si="46"/>
        <v>-173266.49625922917</v>
      </c>
      <c r="O173" s="1">
        <f t="shared" si="33"/>
        <v>-190.43650477960105</v>
      </c>
      <c r="P173" s="1">
        <f t="shared" si="40"/>
        <v>498347.18529347435</v>
      </c>
      <c r="Q173" s="1">
        <f t="shared" si="41"/>
        <v>334588.05107740586</v>
      </c>
      <c r="S173" s="3">
        <v>163</v>
      </c>
      <c r="T173" s="1">
        <f t="shared" si="47"/>
        <v>-171963.88888888678</v>
      </c>
      <c r="U173" s="1">
        <f t="shared" si="34"/>
        <v>-189.1990277777758</v>
      </c>
      <c r="V173" s="1">
        <f t="shared" si="42"/>
        <v>498347.18529347435</v>
      </c>
      <c r="W173" s="1">
        <f t="shared" si="43"/>
        <v>332372.30250992766</v>
      </c>
    </row>
    <row r="174" spans="1:23" x14ac:dyDescent="0.25">
      <c r="A174" s="3">
        <v>164</v>
      </c>
      <c r="B174" s="1">
        <f t="shared" si="44"/>
        <v>-109092.81075603407</v>
      </c>
      <c r="C174" s="1">
        <f t="shared" si="32"/>
        <v>-103.63817021823236</v>
      </c>
      <c r="D174" s="1">
        <f t="shared" si="35"/>
        <v>499800.69791724702</v>
      </c>
      <c r="E174" s="1">
        <f t="shared" si="36"/>
        <v>245988.07959725783</v>
      </c>
      <c r="G174" s="3">
        <v>164</v>
      </c>
      <c r="H174" s="1">
        <f t="shared" si="45"/>
        <v>-101266.66666666741</v>
      </c>
      <c r="I174" s="1">
        <f t="shared" si="37"/>
        <v>-96.203333333334044</v>
      </c>
      <c r="J174" s="1">
        <f t="shared" si="38"/>
        <v>499800.69791724702</v>
      </c>
      <c r="K174" s="1">
        <f t="shared" si="39"/>
        <v>232613.45282055429</v>
      </c>
      <c r="M174" s="3">
        <v>164</v>
      </c>
      <c r="N174" s="1">
        <f t="shared" si="46"/>
        <v>-173182.13512600551</v>
      </c>
      <c r="O174" s="1">
        <f t="shared" si="33"/>
        <v>-190.35636170303857</v>
      </c>
      <c r="P174" s="1">
        <f t="shared" si="40"/>
        <v>499800.69791724702</v>
      </c>
      <c r="Q174" s="1">
        <f t="shared" si="41"/>
        <v>337765.01707068749</v>
      </c>
      <c r="S174" s="3">
        <v>164</v>
      </c>
      <c r="T174" s="1">
        <f t="shared" si="47"/>
        <v>-171877.77777777566</v>
      </c>
      <c r="U174" s="1">
        <f t="shared" si="34"/>
        <v>-189.11722222222022</v>
      </c>
      <c r="V174" s="1">
        <f t="shared" si="42"/>
        <v>499800.69791724702</v>
      </c>
      <c r="W174" s="1">
        <f t="shared" si="43"/>
        <v>335535.91260790225</v>
      </c>
    </row>
    <row r="175" spans="1:23" x14ac:dyDescent="0.25">
      <c r="A175" s="3">
        <v>165</v>
      </c>
      <c r="B175" s="1">
        <f t="shared" si="44"/>
        <v>-108586.16309823269</v>
      </c>
      <c r="C175" s="1">
        <f t="shared" si="32"/>
        <v>-103.15685494332105</v>
      </c>
      <c r="D175" s="1">
        <f t="shared" si="35"/>
        <v>501258.449952839</v>
      </c>
      <c r="E175" s="1">
        <f t="shared" si="36"/>
        <v>248312.72423355558</v>
      </c>
      <c r="G175" s="3">
        <v>165</v>
      </c>
      <c r="H175" s="1">
        <f t="shared" si="45"/>
        <v>-100750.00000000074</v>
      </c>
      <c r="I175" s="1">
        <f t="shared" si="37"/>
        <v>-95.712500000000716</v>
      </c>
      <c r="J175" s="1">
        <f t="shared" si="38"/>
        <v>501258.449952839</v>
      </c>
      <c r="K175" s="1">
        <f t="shared" si="39"/>
        <v>234857.98546200755</v>
      </c>
      <c r="M175" s="3">
        <v>165</v>
      </c>
      <c r="N175" s="1">
        <f t="shared" si="46"/>
        <v>-173097.69384970528</v>
      </c>
      <c r="O175" s="1">
        <f t="shared" si="33"/>
        <v>-190.27614249055335</v>
      </c>
      <c r="P175" s="1">
        <f t="shared" si="40"/>
        <v>501258.449952839</v>
      </c>
      <c r="Q175" s="1">
        <f t="shared" si="41"/>
        <v>340960.51536559657</v>
      </c>
      <c r="S175" s="3">
        <v>165</v>
      </c>
      <c r="T175" s="1">
        <f t="shared" si="47"/>
        <v>-171791.66666666453</v>
      </c>
      <c r="U175" s="1">
        <f t="shared" si="34"/>
        <v>-189.03541666666464</v>
      </c>
      <c r="V175" s="1">
        <f t="shared" si="42"/>
        <v>501258.449952839</v>
      </c>
      <c r="W175" s="1">
        <f t="shared" si="43"/>
        <v>338718.05890367058</v>
      </c>
    </row>
    <row r="176" spans="1:23" x14ac:dyDescent="0.25">
      <c r="A176" s="3">
        <v>166</v>
      </c>
      <c r="B176" s="1">
        <f t="shared" si="44"/>
        <v>-108079.0341251564</v>
      </c>
      <c r="C176" s="1">
        <f t="shared" si="32"/>
        <v>-102.67508241889858</v>
      </c>
      <c r="D176" s="1">
        <f t="shared" si="35"/>
        <v>502720.45376520144</v>
      </c>
      <c r="E176" s="1">
        <f t="shared" si="36"/>
        <v>250650.92929689839</v>
      </c>
      <c r="G176" s="3">
        <v>166</v>
      </c>
      <c r="H176" s="1">
        <f t="shared" si="45"/>
        <v>-100233.33333333407</v>
      </c>
      <c r="I176" s="1">
        <f t="shared" si="37"/>
        <v>-95.221666666667375</v>
      </c>
      <c r="J176" s="1">
        <f t="shared" si="38"/>
        <v>502720.45376520144</v>
      </c>
      <c r="K176" s="1">
        <f t="shared" si="39"/>
        <v>237116.10204386926</v>
      </c>
      <c r="M176" s="3">
        <v>166</v>
      </c>
      <c r="N176" s="1">
        <f t="shared" si="46"/>
        <v>-173013.17235419256</v>
      </c>
      <c r="O176" s="1">
        <f t="shared" si="33"/>
        <v>-190.19584706981627</v>
      </c>
      <c r="P176" s="1">
        <f t="shared" si="40"/>
        <v>502720.45376520144</v>
      </c>
      <c r="Q176" s="1">
        <f t="shared" si="41"/>
        <v>344174.65406722599</v>
      </c>
      <c r="S176" s="3">
        <v>166</v>
      </c>
      <c r="T176" s="1">
        <f t="shared" si="47"/>
        <v>-171705.55555555341</v>
      </c>
      <c r="U176" s="1">
        <f t="shared" si="34"/>
        <v>-188.95361111110907</v>
      </c>
      <c r="V176" s="1">
        <f t="shared" si="42"/>
        <v>502720.45376520144</v>
      </c>
      <c r="W176" s="1">
        <f t="shared" si="43"/>
        <v>341918.84952505311</v>
      </c>
    </row>
    <row r="177" spans="1:23" x14ac:dyDescent="0.25">
      <c r="A177" s="3">
        <v>167</v>
      </c>
      <c r="B177" s="1">
        <f t="shared" si="44"/>
        <v>-107571.42337955568</v>
      </c>
      <c r="C177" s="1">
        <f t="shared" si="32"/>
        <v>-102.1928522105779</v>
      </c>
      <c r="D177" s="1">
        <f t="shared" si="35"/>
        <v>504186.72175534995</v>
      </c>
      <c r="E177" s="1">
        <f t="shared" si="36"/>
        <v>253002.77388977737</v>
      </c>
      <c r="G177" s="3">
        <v>167</v>
      </c>
      <c r="H177" s="1">
        <f t="shared" si="45"/>
        <v>-99716.666666667399</v>
      </c>
      <c r="I177" s="1">
        <f t="shared" si="37"/>
        <v>-94.730833333334033</v>
      </c>
      <c r="J177" s="1">
        <f t="shared" si="38"/>
        <v>504186.72175534995</v>
      </c>
      <c r="K177" s="1">
        <f t="shared" si="39"/>
        <v>239387.88180579184</v>
      </c>
      <c r="M177" s="3">
        <v>167</v>
      </c>
      <c r="N177" s="1">
        <f t="shared" si="46"/>
        <v>-172928.5705632591</v>
      </c>
      <c r="O177" s="1">
        <f t="shared" si="33"/>
        <v>-190.11547536842949</v>
      </c>
      <c r="P177" s="1">
        <f t="shared" si="40"/>
        <v>504186.72175534995</v>
      </c>
      <c r="Q177" s="1">
        <f t="shared" si="41"/>
        <v>347407.54191128159</v>
      </c>
      <c r="S177" s="3">
        <v>167</v>
      </c>
      <c r="T177" s="1">
        <f t="shared" si="47"/>
        <v>-171619.44444444228</v>
      </c>
      <c r="U177" s="1">
        <f t="shared" si="34"/>
        <v>-188.87180555555352</v>
      </c>
      <c r="V177" s="1">
        <f t="shared" si="42"/>
        <v>504186.72175534995</v>
      </c>
      <c r="W177" s="1">
        <f t="shared" si="43"/>
        <v>345138.39323061594</v>
      </c>
    </row>
    <row r="178" spans="1:23" x14ac:dyDescent="0.25">
      <c r="A178" s="3">
        <v>168</v>
      </c>
      <c r="B178" s="1">
        <f t="shared" si="44"/>
        <v>-107063.33040374664</v>
      </c>
      <c r="C178" s="1">
        <f t="shared" si="32"/>
        <v>-101.7101638835593</v>
      </c>
      <c r="D178" s="1">
        <f t="shared" si="35"/>
        <v>505657.26636046974</v>
      </c>
      <c r="E178" s="1">
        <f t="shared" si="36"/>
        <v>255368.33757611481</v>
      </c>
      <c r="G178" s="3">
        <v>168</v>
      </c>
      <c r="H178" s="1">
        <f t="shared" si="45"/>
        <v>-99200.000000000728</v>
      </c>
      <c r="I178" s="1">
        <f t="shared" si="37"/>
        <v>-94.240000000000691</v>
      </c>
      <c r="J178" s="1">
        <f t="shared" si="38"/>
        <v>505657.26636046974</v>
      </c>
      <c r="K178" s="1">
        <f t="shared" si="39"/>
        <v>241673.40444965899</v>
      </c>
      <c r="M178" s="3">
        <v>168</v>
      </c>
      <c r="N178" s="1">
        <f t="shared" si="46"/>
        <v>-172843.88840062427</v>
      </c>
      <c r="O178" s="1">
        <f t="shared" si="33"/>
        <v>-190.03502731392641</v>
      </c>
      <c r="P178" s="1">
        <f t="shared" si="40"/>
        <v>505657.26636046974</v>
      </c>
      <c r="Q178" s="1">
        <f t="shared" si="41"/>
        <v>350659.28826776083</v>
      </c>
      <c r="S178" s="3">
        <v>168</v>
      </c>
      <c r="T178" s="1">
        <f t="shared" si="47"/>
        <v>-171533.33333333116</v>
      </c>
      <c r="U178" s="1">
        <f t="shared" si="34"/>
        <v>-188.78999999999795</v>
      </c>
      <c r="V178" s="1">
        <f t="shared" si="42"/>
        <v>505657.26636046974</v>
      </c>
      <c r="W178" s="1">
        <f t="shared" si="43"/>
        <v>348376.79941335012</v>
      </c>
    </row>
    <row r="179" spans="1:23" x14ac:dyDescent="0.25">
      <c r="A179" s="3">
        <v>169</v>
      </c>
      <c r="B179" s="1">
        <f t="shared" si="44"/>
        <v>-106554.75473961059</v>
      </c>
      <c r="C179" s="1">
        <f t="shared" si="32"/>
        <v>-101.22701700263008</v>
      </c>
      <c r="D179" s="1">
        <f t="shared" si="35"/>
        <v>507132.10005402111</v>
      </c>
      <c r="E179" s="1">
        <f t="shared" si="36"/>
        <v>257747.70038395587</v>
      </c>
      <c r="G179" s="3">
        <v>169</v>
      </c>
      <c r="H179" s="1">
        <f t="shared" si="45"/>
        <v>-98683.333333334056</v>
      </c>
      <c r="I179" s="1">
        <f t="shared" si="37"/>
        <v>-93.74916666666735</v>
      </c>
      <c r="J179" s="1">
        <f t="shared" si="38"/>
        <v>507132.10005402111</v>
      </c>
      <c r="K179" s="1">
        <f t="shared" si="39"/>
        <v>243972.75014228202</v>
      </c>
      <c r="M179" s="3">
        <v>169</v>
      </c>
      <c r="N179" s="1">
        <f t="shared" si="46"/>
        <v>-172759.12578993494</v>
      </c>
      <c r="O179" s="1">
        <f t="shared" si="33"/>
        <v>-189.95450283377153</v>
      </c>
      <c r="P179" s="1">
        <f t="shared" si="40"/>
        <v>507132.10005402111</v>
      </c>
      <c r="Q179" s="1">
        <f t="shared" si="41"/>
        <v>353930.00314465287</v>
      </c>
      <c r="S179" s="3">
        <v>169</v>
      </c>
      <c r="T179" s="1">
        <f t="shared" si="47"/>
        <v>-171447.22222222004</v>
      </c>
      <c r="U179" s="1">
        <f t="shared" si="34"/>
        <v>-188.70819444444237</v>
      </c>
      <c r="V179" s="1">
        <f t="shared" si="42"/>
        <v>507132.10005402111</v>
      </c>
      <c r="W179" s="1">
        <f t="shared" si="43"/>
        <v>351634.17810437246</v>
      </c>
    </row>
    <row r="180" spans="1:23" x14ac:dyDescent="0.25">
      <c r="A180" s="3">
        <v>170</v>
      </c>
      <c r="B180" s="1">
        <f t="shared" si="44"/>
        <v>-106045.69592859362</v>
      </c>
      <c r="C180" s="1">
        <f t="shared" si="32"/>
        <v>-100.74341113216394</v>
      </c>
      <c r="D180" s="1">
        <f t="shared" si="35"/>
        <v>508611.23534584534</v>
      </c>
      <c r="E180" s="1">
        <f t="shared" si="36"/>
        <v>260140.94280817601</v>
      </c>
      <c r="G180" s="3">
        <v>170</v>
      </c>
      <c r="H180" s="1">
        <f t="shared" si="45"/>
        <v>-98166.666666667385</v>
      </c>
      <c r="I180" s="1">
        <f t="shared" si="37"/>
        <v>-93.258333333334022</v>
      </c>
      <c r="J180" s="1">
        <f t="shared" si="38"/>
        <v>508611.23534584534</v>
      </c>
      <c r="K180" s="1">
        <f t="shared" si="39"/>
        <v>246285.99951811202</v>
      </c>
      <c r="M180" s="3">
        <v>170</v>
      </c>
      <c r="N180" s="1">
        <f t="shared" si="46"/>
        <v>-172674.28265476544</v>
      </c>
      <c r="O180" s="1">
        <f t="shared" si="33"/>
        <v>-189.87390185536051</v>
      </c>
      <c r="P180" s="1">
        <f t="shared" si="40"/>
        <v>508611.23534584534</v>
      </c>
      <c r="Q180" s="1">
        <f t="shared" si="41"/>
        <v>357219.79719166009</v>
      </c>
      <c r="S180" s="3">
        <v>170</v>
      </c>
      <c r="T180" s="1">
        <f t="shared" si="47"/>
        <v>-171361.11111110891</v>
      </c>
      <c r="U180" s="1">
        <f t="shared" si="34"/>
        <v>-188.62638888888682</v>
      </c>
      <c r="V180" s="1">
        <f t="shared" si="42"/>
        <v>508611.23534584534</v>
      </c>
      <c r="W180" s="1">
        <f t="shared" si="43"/>
        <v>354910.63997664797</v>
      </c>
    </row>
    <row r="181" spans="1:23" x14ac:dyDescent="0.25">
      <c r="A181" s="3">
        <v>171</v>
      </c>
      <c r="B181" s="1">
        <f t="shared" si="44"/>
        <v>-105536.15351170617</v>
      </c>
      <c r="C181" s="1">
        <f t="shared" si="32"/>
        <v>-100.25934583612087</v>
      </c>
      <c r="D181" s="1">
        <f t="shared" si="35"/>
        <v>510094.68478227075</v>
      </c>
      <c r="E181" s="1">
        <f t="shared" si="36"/>
        <v>262548.14581320412</v>
      </c>
      <c r="G181" s="3">
        <v>171</v>
      </c>
      <c r="H181" s="1">
        <f t="shared" si="45"/>
        <v>-97650.000000000713</v>
      </c>
      <c r="I181" s="1">
        <f t="shared" si="37"/>
        <v>-92.76750000000068</v>
      </c>
      <c r="J181" s="1">
        <f t="shared" si="38"/>
        <v>510094.68478227075</v>
      </c>
      <c r="K181" s="1">
        <f t="shared" si="39"/>
        <v>248613.23368196769</v>
      </c>
      <c r="M181" s="3">
        <v>171</v>
      </c>
      <c r="N181" s="1">
        <f t="shared" si="46"/>
        <v>-172589.35891861754</v>
      </c>
      <c r="O181" s="1">
        <f t="shared" si="33"/>
        <v>-189.79322430601999</v>
      </c>
      <c r="P181" s="1">
        <f t="shared" si="40"/>
        <v>510094.68478227075</v>
      </c>
      <c r="Q181" s="1">
        <f t="shared" si="41"/>
        <v>360528.78170394152</v>
      </c>
      <c r="S181" s="3">
        <v>171</v>
      </c>
      <c r="T181" s="1">
        <f t="shared" si="47"/>
        <v>-171274.99999999779</v>
      </c>
      <c r="U181" s="1">
        <f t="shared" si="34"/>
        <v>-188.54458333333125</v>
      </c>
      <c r="V181" s="1">
        <f t="shared" si="42"/>
        <v>510094.68478227075</v>
      </c>
      <c r="W181" s="1">
        <f t="shared" si="43"/>
        <v>358206.296348734</v>
      </c>
    </row>
    <row r="182" spans="1:23" x14ac:dyDescent="0.25">
      <c r="A182" s="3">
        <v>172</v>
      </c>
      <c r="B182" s="1">
        <f t="shared" si="44"/>
        <v>-105026.12702952269</v>
      </c>
      <c r="C182" s="1">
        <f t="shared" si="32"/>
        <v>-99.774820678046567</v>
      </c>
      <c r="D182" s="1">
        <f t="shared" si="35"/>
        <v>511582.46094621904</v>
      </c>
      <c r="E182" s="1">
        <f t="shared" si="36"/>
        <v>264969.39083576156</v>
      </c>
      <c r="G182" s="3">
        <v>172</v>
      </c>
      <c r="H182" s="1">
        <f t="shared" si="45"/>
        <v>-97133.333333334042</v>
      </c>
      <c r="I182" s="1">
        <f t="shared" si="37"/>
        <v>-92.276666666667339</v>
      </c>
      <c r="J182" s="1">
        <f t="shared" si="38"/>
        <v>511582.46094621904</v>
      </c>
      <c r="K182" s="1">
        <f t="shared" si="39"/>
        <v>250954.53421177919</v>
      </c>
      <c r="M182" s="3">
        <v>172</v>
      </c>
      <c r="N182" s="1">
        <f t="shared" si="46"/>
        <v>-172504.35450492028</v>
      </c>
      <c r="O182" s="1">
        <f t="shared" si="33"/>
        <v>-189.71247011300761</v>
      </c>
      <c r="P182" s="1">
        <f t="shared" si="40"/>
        <v>511582.46094621904</v>
      </c>
      <c r="Q182" s="1">
        <f t="shared" si="41"/>
        <v>363857.06862587796</v>
      </c>
      <c r="S182" s="3">
        <v>172</v>
      </c>
      <c r="T182" s="1">
        <f t="shared" si="47"/>
        <v>-171188.88888888666</v>
      </c>
      <c r="U182" s="1">
        <f t="shared" si="34"/>
        <v>-188.46277777777567</v>
      </c>
      <c r="V182" s="1">
        <f t="shared" si="42"/>
        <v>511582.46094621904</v>
      </c>
      <c r="W182" s="1">
        <f t="shared" si="43"/>
        <v>361521.2591885461</v>
      </c>
    </row>
    <row r="183" spans="1:23" x14ac:dyDescent="0.25">
      <c r="A183" s="3">
        <v>173</v>
      </c>
      <c r="B183" s="1">
        <f t="shared" si="44"/>
        <v>-104515.61602218113</v>
      </c>
      <c r="C183" s="1">
        <f t="shared" si="32"/>
        <v>-99.289835221072067</v>
      </c>
      <c r="D183" s="1">
        <f t="shared" si="35"/>
        <v>513074.57645731221</v>
      </c>
      <c r="E183" s="1">
        <f t="shared" si="36"/>
        <v>267404.75978761725</v>
      </c>
      <c r="G183" s="3">
        <v>173</v>
      </c>
      <c r="H183" s="1">
        <f t="shared" si="45"/>
        <v>-96616.66666666737</v>
      </c>
      <c r="I183" s="1">
        <f t="shared" si="37"/>
        <v>-91.785833333333997</v>
      </c>
      <c r="J183" s="1">
        <f t="shared" si="38"/>
        <v>513074.57645731221</v>
      </c>
      <c r="K183" s="1">
        <f t="shared" si="39"/>
        <v>253309.98316134792</v>
      </c>
      <c r="M183" s="3">
        <v>173</v>
      </c>
      <c r="N183" s="1">
        <f t="shared" si="46"/>
        <v>-172419.26933703001</v>
      </c>
      <c r="O183" s="1">
        <f t="shared" si="33"/>
        <v>-189.63163920351187</v>
      </c>
      <c r="P183" s="1">
        <f t="shared" si="40"/>
        <v>513074.57645731221</v>
      </c>
      <c r="Q183" s="1">
        <f t="shared" si="41"/>
        <v>367204.77055485902</v>
      </c>
      <c r="S183" s="3">
        <v>173</v>
      </c>
      <c r="T183" s="1">
        <f t="shared" si="47"/>
        <v>-171102.77777777554</v>
      </c>
      <c r="U183" s="1">
        <f t="shared" si="34"/>
        <v>-188.38097222222009</v>
      </c>
      <c r="V183" s="1">
        <f t="shared" si="42"/>
        <v>513074.57645731221</v>
      </c>
      <c r="W183" s="1">
        <f t="shared" si="43"/>
        <v>364855.64111714601</v>
      </c>
    </row>
    <row r="184" spans="1:23" x14ac:dyDescent="0.25">
      <c r="A184" s="3">
        <v>174</v>
      </c>
      <c r="B184" s="1">
        <f t="shared" si="44"/>
        <v>-104004.6200293826</v>
      </c>
      <c r="C184" s="1">
        <f t="shared" si="32"/>
        <v>-98.804389027913473</v>
      </c>
      <c r="D184" s="1">
        <f t="shared" si="35"/>
        <v>514571.04397197941</v>
      </c>
      <c r="E184" s="1">
        <f t="shared" si="36"/>
        <v>269854.33505835873</v>
      </c>
      <c r="G184" s="3">
        <v>174</v>
      </c>
      <c r="H184" s="1">
        <f t="shared" si="45"/>
        <v>-96100.000000000698</v>
      </c>
      <c r="I184" s="1">
        <f t="shared" si="37"/>
        <v>-91.295000000000655</v>
      </c>
      <c r="J184" s="1">
        <f t="shared" si="38"/>
        <v>514571.04397197941</v>
      </c>
      <c r="K184" s="1">
        <f t="shared" si="39"/>
        <v>255679.66306312245</v>
      </c>
      <c r="M184" s="3">
        <v>174</v>
      </c>
      <c r="N184" s="1">
        <f t="shared" si="46"/>
        <v>-172334.10333823026</v>
      </c>
      <c r="O184" s="1">
        <f t="shared" si="33"/>
        <v>-189.55073150465208</v>
      </c>
      <c r="P184" s="1">
        <f t="shared" si="40"/>
        <v>514571.04397197941</v>
      </c>
      <c r="Q184" s="1">
        <f t="shared" si="41"/>
        <v>370572.00074509246</v>
      </c>
      <c r="S184" s="3">
        <v>174</v>
      </c>
      <c r="T184" s="1">
        <f t="shared" si="47"/>
        <v>-171016.66666666442</v>
      </c>
      <c r="U184" s="1">
        <f t="shared" si="34"/>
        <v>-188.29916666666455</v>
      </c>
      <c r="V184" s="1">
        <f t="shared" si="42"/>
        <v>514571.04397197941</v>
      </c>
      <c r="W184" s="1">
        <f t="shared" si="43"/>
        <v>368209.55541255156</v>
      </c>
    </row>
    <row r="185" spans="1:23" x14ac:dyDescent="0.25">
      <c r="A185" s="3">
        <v>175</v>
      </c>
      <c r="B185" s="1">
        <f t="shared" si="44"/>
        <v>-103493.1385903909</v>
      </c>
      <c r="C185" s="1">
        <f t="shared" si="32"/>
        <v>-98.318481660871342</v>
      </c>
      <c r="D185" s="1">
        <f t="shared" si="35"/>
        <v>516071.87618356437</v>
      </c>
      <c r="E185" s="1">
        <f t="shared" si="36"/>
        <v>272318.19951817958</v>
      </c>
      <c r="G185" s="3">
        <v>175</v>
      </c>
      <c r="H185" s="1">
        <f t="shared" si="45"/>
        <v>-95583.333333334027</v>
      </c>
      <c r="I185" s="1">
        <f t="shared" si="37"/>
        <v>-90.804166666667342</v>
      </c>
      <c r="J185" s="1">
        <f t="shared" si="38"/>
        <v>516071.87618356437</v>
      </c>
      <c r="K185" s="1">
        <f t="shared" si="39"/>
        <v>258063.65693099069</v>
      </c>
      <c r="M185" s="3">
        <v>175</v>
      </c>
      <c r="N185" s="1">
        <f t="shared" si="46"/>
        <v>-172248.85643173163</v>
      </c>
      <c r="O185" s="1">
        <f t="shared" si="33"/>
        <v>-189.46974694347838</v>
      </c>
      <c r="P185" s="1">
        <f t="shared" si="40"/>
        <v>516071.87618356437</v>
      </c>
      <c r="Q185" s="1">
        <f t="shared" si="41"/>
        <v>373958.87311143562</v>
      </c>
      <c r="S185" s="3">
        <v>175</v>
      </c>
      <c r="T185" s="1">
        <f t="shared" si="47"/>
        <v>-170930.55555555329</v>
      </c>
      <c r="U185" s="1">
        <f t="shared" si="34"/>
        <v>-188.21736111110897</v>
      </c>
      <c r="V185" s="1">
        <f t="shared" si="42"/>
        <v>516071.87618356437</v>
      </c>
      <c r="W185" s="1">
        <f t="shared" si="43"/>
        <v>371583.11601356918</v>
      </c>
    </row>
    <row r="186" spans="1:23" x14ac:dyDescent="0.25">
      <c r="A186" s="3">
        <v>176</v>
      </c>
      <c r="B186" s="1">
        <f t="shared" si="44"/>
        <v>-102981.17124403216</v>
      </c>
      <c r="C186" s="1">
        <f t="shared" si="32"/>
        <v>-97.832112681830552</v>
      </c>
      <c r="D186" s="1">
        <f t="shared" si="35"/>
        <v>517577.08582243312</v>
      </c>
      <c r="E186" s="1">
        <f t="shared" si="36"/>
        <v>274796.43652068271</v>
      </c>
      <c r="G186" s="3">
        <v>176</v>
      </c>
      <c r="H186" s="1">
        <f t="shared" si="45"/>
        <v>-95066.666666667355</v>
      </c>
      <c r="I186" s="1">
        <f t="shared" si="37"/>
        <v>-90.313333333334</v>
      </c>
      <c r="J186" s="1">
        <f t="shared" si="38"/>
        <v>517577.08582243312</v>
      </c>
      <c r="K186" s="1">
        <f t="shared" si="39"/>
        <v>260462.04826308816</v>
      </c>
      <c r="M186" s="3">
        <v>176</v>
      </c>
      <c r="N186" s="1">
        <f t="shared" si="46"/>
        <v>-172163.52854067183</v>
      </c>
      <c r="O186" s="1">
        <f t="shared" si="33"/>
        <v>-189.38868544697158</v>
      </c>
      <c r="P186" s="1">
        <f t="shared" si="40"/>
        <v>517577.08582243312</v>
      </c>
      <c r="Q186" s="1">
        <f t="shared" si="41"/>
        <v>377365.50223324908</v>
      </c>
      <c r="S186" s="3">
        <v>176</v>
      </c>
      <c r="T186" s="1">
        <f t="shared" si="47"/>
        <v>-170844.44444444217</v>
      </c>
      <c r="U186" s="1">
        <f t="shared" si="34"/>
        <v>-188.1355555555534</v>
      </c>
      <c r="V186" s="1">
        <f t="shared" si="42"/>
        <v>517577.08582243312</v>
      </c>
      <c r="W186" s="1">
        <f t="shared" si="43"/>
        <v>374976.43752364832</v>
      </c>
    </row>
    <row r="187" spans="1:23" x14ac:dyDescent="0.25">
      <c r="A187" s="3">
        <v>177</v>
      </c>
      <c r="B187" s="1">
        <f t="shared" si="44"/>
        <v>-102468.71752869438</v>
      </c>
      <c r="C187" s="1">
        <f t="shared" si="32"/>
        <v>-97.345281652259658</v>
      </c>
      <c r="D187" s="1">
        <f t="shared" si="35"/>
        <v>519086.68565608189</v>
      </c>
      <c r="E187" s="1">
        <f t="shared" si="36"/>
        <v>277289.12990570039</v>
      </c>
      <c r="G187" s="3">
        <v>177</v>
      </c>
      <c r="H187" s="1">
        <f t="shared" si="45"/>
        <v>-94550.000000000684</v>
      </c>
      <c r="I187" s="1">
        <f t="shared" si="37"/>
        <v>-89.822500000000659</v>
      </c>
      <c r="J187" s="1">
        <f t="shared" si="38"/>
        <v>519086.68565608189</v>
      </c>
      <c r="K187" s="1">
        <f t="shared" si="39"/>
        <v>262874.92104462284</v>
      </c>
      <c r="M187" s="3">
        <v>177</v>
      </c>
      <c r="N187" s="1">
        <f t="shared" si="46"/>
        <v>-172078.11958811554</v>
      </c>
      <c r="O187" s="1">
        <f t="shared" si="33"/>
        <v>-189.3075469420431</v>
      </c>
      <c r="P187" s="1">
        <f t="shared" si="40"/>
        <v>519086.68565608189</v>
      </c>
      <c r="Q187" s="1">
        <f t="shared" si="41"/>
        <v>380792.00335827313</v>
      </c>
      <c r="S187" s="3">
        <v>177</v>
      </c>
      <c r="T187" s="1">
        <f t="shared" si="47"/>
        <v>-170758.33333333104</v>
      </c>
      <c r="U187" s="1">
        <f t="shared" si="34"/>
        <v>-188.05374999999785</v>
      </c>
      <c r="V187" s="1">
        <f t="shared" si="42"/>
        <v>519086.68565608189</v>
      </c>
      <c r="W187" s="1">
        <f t="shared" si="43"/>
        <v>378389.63521475845</v>
      </c>
    </row>
    <row r="188" spans="1:23" x14ac:dyDescent="0.25">
      <c r="A188" s="3">
        <v>178</v>
      </c>
      <c r="B188" s="1">
        <f t="shared" si="44"/>
        <v>-101955.77698232704</v>
      </c>
      <c r="C188" s="1">
        <f t="shared" si="32"/>
        <v>-96.857988133210696</v>
      </c>
      <c r="D188" s="1">
        <f t="shared" si="35"/>
        <v>520600.68848924548</v>
      </c>
      <c r="E188" s="1">
        <f t="shared" si="36"/>
        <v>279796.36400213069</v>
      </c>
      <c r="G188" s="3">
        <v>178</v>
      </c>
      <c r="H188" s="1">
        <f t="shared" si="45"/>
        <v>-94033.333333334012</v>
      </c>
      <c r="I188" s="1">
        <f t="shared" si="37"/>
        <v>-89.331666666667317</v>
      </c>
      <c r="J188" s="1">
        <f t="shared" si="38"/>
        <v>520600.68848924548</v>
      </c>
      <c r="K188" s="1">
        <f t="shared" si="39"/>
        <v>265302.35975071648</v>
      </c>
      <c r="M188" s="3">
        <v>178</v>
      </c>
      <c r="N188" s="1">
        <f t="shared" si="46"/>
        <v>-171992.62949705432</v>
      </c>
      <c r="O188" s="1">
        <f t="shared" si="33"/>
        <v>-189.22633135553494</v>
      </c>
      <c r="P188" s="1">
        <f t="shared" si="40"/>
        <v>520600.68848924548</v>
      </c>
      <c r="Q188" s="1">
        <f t="shared" si="41"/>
        <v>384238.49240652646</v>
      </c>
      <c r="S188" s="3">
        <v>178</v>
      </c>
      <c r="T188" s="1">
        <f t="shared" si="47"/>
        <v>-170672.22222221992</v>
      </c>
      <c r="U188" s="1">
        <f t="shared" si="34"/>
        <v>-187.97194444444227</v>
      </c>
      <c r="V188" s="1">
        <f t="shared" si="42"/>
        <v>520600.68848924548</v>
      </c>
      <c r="W188" s="1">
        <f t="shared" si="43"/>
        <v>381822.82503128896</v>
      </c>
    </row>
    <row r="189" spans="1:23" x14ac:dyDescent="0.25">
      <c r="A189" s="3">
        <v>179</v>
      </c>
      <c r="B189" s="1">
        <f t="shared" si="44"/>
        <v>-101442.34914244064</v>
      </c>
      <c r="C189" s="1">
        <f t="shared" si="32"/>
        <v>-96.370231685318615</v>
      </c>
      <c r="D189" s="1">
        <f t="shared" si="35"/>
        <v>522119.10716400581</v>
      </c>
      <c r="E189" s="1">
        <f t="shared" si="36"/>
        <v>282318.22363079019</v>
      </c>
      <c r="G189" s="3">
        <v>179</v>
      </c>
      <c r="H189" s="1">
        <f t="shared" si="45"/>
        <v>-93516.666666667341</v>
      </c>
      <c r="I189" s="1">
        <f t="shared" si="37"/>
        <v>-88.840833333333975</v>
      </c>
      <c r="J189" s="1">
        <f t="shared" si="38"/>
        <v>522119.10716400581</v>
      </c>
      <c r="K189" s="1">
        <f t="shared" si="39"/>
        <v>267744.44934926234</v>
      </c>
      <c r="M189" s="3">
        <v>179</v>
      </c>
      <c r="N189" s="1">
        <f t="shared" si="46"/>
        <v>-171907.05819040659</v>
      </c>
      <c r="O189" s="1">
        <f t="shared" si="33"/>
        <v>-189.1450386142196</v>
      </c>
      <c r="P189" s="1">
        <f t="shared" si="40"/>
        <v>522119.10716400581</v>
      </c>
      <c r="Q189" s="1">
        <f t="shared" si="41"/>
        <v>387705.08597422799</v>
      </c>
      <c r="S189" s="3">
        <v>179</v>
      </c>
      <c r="T189" s="1">
        <f t="shared" si="47"/>
        <v>-170586.1111111088</v>
      </c>
      <c r="U189" s="1">
        <f t="shared" si="34"/>
        <v>-187.8901388888867</v>
      </c>
      <c r="V189" s="1">
        <f t="shared" si="42"/>
        <v>522119.10716400581</v>
      </c>
      <c r="W189" s="1">
        <f t="shared" si="43"/>
        <v>385276.12359397148</v>
      </c>
    </row>
    <row r="190" spans="1:23" x14ac:dyDescent="0.25">
      <c r="A190" s="3">
        <v>180</v>
      </c>
      <c r="B190" s="1">
        <f t="shared" si="44"/>
        <v>-100928.43354610635</v>
      </c>
      <c r="C190" s="1">
        <f t="shared" si="32"/>
        <v>-95.88201186880103</v>
      </c>
      <c r="D190" s="1">
        <f t="shared" si="35"/>
        <v>523641.95455990086</v>
      </c>
      <c r="E190" s="1">
        <f t="shared" si="36"/>
        <v>284854.79410728352</v>
      </c>
      <c r="G190" s="3">
        <v>180</v>
      </c>
      <c r="H190" s="1">
        <f t="shared" si="45"/>
        <v>-93000.000000000669</v>
      </c>
      <c r="I190" s="1">
        <f t="shared" si="37"/>
        <v>-88.350000000000648</v>
      </c>
      <c r="J190" s="1">
        <f t="shared" si="38"/>
        <v>523641.95455990086</v>
      </c>
      <c r="K190" s="1">
        <f t="shared" si="39"/>
        <v>270201.27530379972</v>
      </c>
      <c r="M190" s="3">
        <v>180</v>
      </c>
      <c r="N190" s="1">
        <f t="shared" si="46"/>
        <v>-171821.40559101754</v>
      </c>
      <c r="O190" s="1">
        <f t="shared" si="33"/>
        <v>-189.0636686448</v>
      </c>
      <c r="P190" s="1">
        <f t="shared" si="40"/>
        <v>523641.95455990086</v>
      </c>
      <c r="Q190" s="1">
        <f t="shared" si="41"/>
        <v>391191.90133774106</v>
      </c>
      <c r="S190" s="3">
        <v>180</v>
      </c>
      <c r="T190" s="1">
        <f t="shared" si="47"/>
        <v>-170499.99999999767</v>
      </c>
      <c r="U190" s="1">
        <f t="shared" si="34"/>
        <v>-187.80833333333112</v>
      </c>
      <c r="V190" s="1">
        <f t="shared" si="42"/>
        <v>523641.95455990086</v>
      </c>
      <c r="W190" s="1">
        <f t="shared" si="43"/>
        <v>388749.64820382517</v>
      </c>
    </row>
    <row r="191" spans="1:23" x14ac:dyDescent="0.25">
      <c r="A191" s="3">
        <v>181</v>
      </c>
      <c r="B191" s="1">
        <f t="shared" si="44"/>
        <v>-100414.02972995554</v>
      </c>
      <c r="C191" s="1">
        <f t="shared" si="32"/>
        <v>-95.393328243457759</v>
      </c>
      <c r="D191" s="1">
        <f t="shared" si="35"/>
        <v>525169.24359403388</v>
      </c>
      <c r="E191" s="1">
        <f t="shared" si="36"/>
        <v>287406.16124488972</v>
      </c>
      <c r="G191" s="3">
        <v>181</v>
      </c>
      <c r="H191" s="1">
        <f t="shared" si="45"/>
        <v>-92483.333333333998</v>
      </c>
      <c r="I191" s="1">
        <f t="shared" si="37"/>
        <v>-87.859166666667306</v>
      </c>
      <c r="J191" s="1">
        <f t="shared" si="38"/>
        <v>525169.24359403388</v>
      </c>
      <c r="K191" s="1">
        <f t="shared" si="39"/>
        <v>272672.92357640516</v>
      </c>
      <c r="M191" s="3">
        <v>181</v>
      </c>
      <c r="N191" s="1">
        <f t="shared" si="46"/>
        <v>-171735.67162165907</v>
      </c>
      <c r="O191" s="1">
        <f t="shared" si="33"/>
        <v>-188.98222137390945</v>
      </c>
      <c r="P191" s="1">
        <f t="shared" si="40"/>
        <v>525169.24359403388</v>
      </c>
      <c r="Q191" s="1">
        <f t="shared" si="41"/>
        <v>394699.0564575413</v>
      </c>
      <c r="S191" s="3">
        <v>181</v>
      </c>
      <c r="T191" s="1">
        <f t="shared" si="47"/>
        <v>-170413.88888888655</v>
      </c>
      <c r="U191" s="1">
        <f t="shared" si="34"/>
        <v>-187.72652777777557</v>
      </c>
      <c r="V191" s="1">
        <f t="shared" si="42"/>
        <v>525169.24359403388</v>
      </c>
      <c r="W191" s="1">
        <f t="shared" si="43"/>
        <v>392243.51684612525</v>
      </c>
    </row>
    <row r="192" spans="1:23" x14ac:dyDescent="0.25">
      <c r="A192" s="3">
        <v>182</v>
      </c>
      <c r="B192" s="1">
        <f t="shared" si="44"/>
        <v>-99899.137230179389</v>
      </c>
      <c r="C192" s="1">
        <f t="shared" si="32"/>
        <v>-94.904180368670424</v>
      </c>
      <c r="D192" s="1">
        <f t="shared" si="35"/>
        <v>526700.98722118314</v>
      </c>
      <c r="E192" s="1">
        <f t="shared" si="36"/>
        <v>289972.41135746532</v>
      </c>
      <c r="G192" s="3">
        <v>182</v>
      </c>
      <c r="H192" s="1">
        <f t="shared" si="45"/>
        <v>-91966.666666667326</v>
      </c>
      <c r="I192" s="1">
        <f t="shared" si="37"/>
        <v>-87.368333333333965</v>
      </c>
      <c r="J192" s="1">
        <f t="shared" si="38"/>
        <v>526700.98722118314</v>
      </c>
      <c r="K192" s="1">
        <f t="shared" si="39"/>
        <v>275159.48063060082</v>
      </c>
      <c r="M192" s="3">
        <v>182</v>
      </c>
      <c r="N192" s="1">
        <f t="shared" si="46"/>
        <v>-171649.8562050297</v>
      </c>
      <c r="O192" s="1">
        <f t="shared" si="33"/>
        <v>-188.90069672811157</v>
      </c>
      <c r="P192" s="1">
        <f t="shared" si="40"/>
        <v>526700.98722118314</v>
      </c>
      <c r="Q192" s="1">
        <f t="shared" si="41"/>
        <v>398226.66998220707</v>
      </c>
      <c r="S192" s="3">
        <v>182</v>
      </c>
      <c r="T192" s="1">
        <f t="shared" si="47"/>
        <v>-170327.77777777542</v>
      </c>
      <c r="U192" s="1">
        <f t="shared" si="34"/>
        <v>-187.64472222222</v>
      </c>
      <c r="V192" s="1">
        <f t="shared" si="42"/>
        <v>526700.98722118314</v>
      </c>
      <c r="W192" s="1">
        <f t="shared" si="43"/>
        <v>395757.84819439432</v>
      </c>
    </row>
    <row r="193" spans="1:23" x14ac:dyDescent="0.25">
      <c r="A193" s="3">
        <v>183</v>
      </c>
      <c r="B193" s="1">
        <f t="shared" si="44"/>
        <v>-99383.755582528451</v>
      </c>
      <c r="C193" s="1">
        <f t="shared" si="32"/>
        <v>-94.414567803402022</v>
      </c>
      <c r="D193" s="1">
        <f t="shared" si="35"/>
        <v>528237.19843391154</v>
      </c>
      <c r="E193" s="1">
        <f t="shared" si="36"/>
        <v>292553.63126236427</v>
      </c>
      <c r="G193" s="3">
        <v>183</v>
      </c>
      <c r="H193" s="1">
        <f t="shared" si="45"/>
        <v>-91450.000000000655</v>
      </c>
      <c r="I193" s="1">
        <f t="shared" si="37"/>
        <v>-86.877500000000623</v>
      </c>
      <c r="J193" s="1">
        <f t="shared" si="38"/>
        <v>528237.19843391154</v>
      </c>
      <c r="K193" s="1">
        <f t="shared" si="39"/>
        <v>277661.03343427932</v>
      </c>
      <c r="M193" s="3">
        <v>183</v>
      </c>
      <c r="N193" s="1">
        <f t="shared" si="46"/>
        <v>-171563.95926375454</v>
      </c>
      <c r="O193" s="1">
        <f t="shared" si="33"/>
        <v>-188.81909463390016</v>
      </c>
      <c r="P193" s="1">
        <f t="shared" si="40"/>
        <v>528237.19843391154</v>
      </c>
      <c r="Q193" s="1">
        <f t="shared" si="41"/>
        <v>401774.86125243339</v>
      </c>
      <c r="S193" s="3">
        <v>183</v>
      </c>
      <c r="T193" s="1">
        <f t="shared" si="47"/>
        <v>-170241.6666666643</v>
      </c>
      <c r="U193" s="1">
        <f t="shared" si="34"/>
        <v>-187.56291666666442</v>
      </c>
      <c r="V193" s="1">
        <f t="shared" si="42"/>
        <v>528237.19843391154</v>
      </c>
      <c r="W193" s="1">
        <f t="shared" si="43"/>
        <v>399292.76161441713</v>
      </c>
    </row>
    <row r="194" spans="1:23" x14ac:dyDescent="0.25">
      <c r="A194" s="3">
        <v>184</v>
      </c>
      <c r="B194" s="1">
        <f t="shared" si="44"/>
        <v>-98867.884322312239</v>
      </c>
      <c r="C194" s="1">
        <f t="shared" si="32"/>
        <v>-93.924490106196629</v>
      </c>
      <c r="D194" s="1">
        <f t="shared" si="35"/>
        <v>529777.8902626771</v>
      </c>
      <c r="E194" s="1">
        <f t="shared" si="36"/>
        <v>295149.90828337515</v>
      </c>
      <c r="G194" s="3">
        <v>184</v>
      </c>
      <c r="H194" s="1">
        <f t="shared" si="45"/>
        <v>-90933.333333333983</v>
      </c>
      <c r="I194" s="1">
        <f t="shared" si="37"/>
        <v>-86.386666666667281</v>
      </c>
      <c r="J194" s="1">
        <f t="shared" si="38"/>
        <v>529777.8902626771</v>
      </c>
      <c r="K194" s="1">
        <f t="shared" si="39"/>
        <v>280177.66946264595</v>
      </c>
      <c r="M194" s="3">
        <v>184</v>
      </c>
      <c r="N194" s="1">
        <f t="shared" si="46"/>
        <v>-171477.98072038518</v>
      </c>
      <c r="O194" s="1">
        <f t="shared" si="33"/>
        <v>-188.73741501769928</v>
      </c>
      <c r="P194" s="1">
        <f t="shared" si="40"/>
        <v>529777.8902626771</v>
      </c>
      <c r="Q194" s="1">
        <f t="shared" si="41"/>
        <v>405343.75030506932</v>
      </c>
      <c r="S194" s="3">
        <v>184</v>
      </c>
      <c r="T194" s="1">
        <f t="shared" si="47"/>
        <v>-170155.55555555318</v>
      </c>
      <c r="U194" s="1">
        <f t="shared" si="34"/>
        <v>-187.48111111110887</v>
      </c>
      <c r="V194" s="1">
        <f t="shared" si="42"/>
        <v>529777.8902626771</v>
      </c>
      <c r="W194" s="1">
        <f t="shared" si="43"/>
        <v>402848.37716827902</v>
      </c>
    </row>
    <row r="195" spans="1:23" x14ac:dyDescent="0.25">
      <c r="A195" s="3">
        <v>185</v>
      </c>
      <c r="B195" s="1">
        <f t="shared" si="44"/>
        <v>-98351.52298439882</v>
      </c>
      <c r="C195" s="1">
        <f t="shared" si="32"/>
        <v>-93.433946835178872</v>
      </c>
      <c r="D195" s="1">
        <f t="shared" si="35"/>
        <v>531323.07577594323</v>
      </c>
      <c r="E195" s="1">
        <f t="shared" si="36"/>
        <v>297761.33025367523</v>
      </c>
      <c r="G195" s="3">
        <v>185</v>
      </c>
      <c r="H195" s="1">
        <f t="shared" si="45"/>
        <v>-90416.666666667312</v>
      </c>
      <c r="I195" s="1">
        <f t="shared" si="37"/>
        <v>-85.895833333333954</v>
      </c>
      <c r="J195" s="1">
        <f t="shared" si="38"/>
        <v>531323.07577594323</v>
      </c>
      <c r="K195" s="1">
        <f t="shared" si="39"/>
        <v>282709.47670117806</v>
      </c>
      <c r="M195" s="3">
        <v>185</v>
      </c>
      <c r="N195" s="1">
        <f t="shared" si="46"/>
        <v>-171391.92049739961</v>
      </c>
      <c r="O195" s="1">
        <f t="shared" si="33"/>
        <v>-188.65565780586297</v>
      </c>
      <c r="P195" s="1">
        <f t="shared" si="40"/>
        <v>531323.07577594323</v>
      </c>
      <c r="Q195" s="1">
        <f t="shared" si="41"/>
        <v>408933.45787717897</v>
      </c>
      <c r="S195" s="3">
        <v>185</v>
      </c>
      <c r="T195" s="1">
        <f t="shared" si="47"/>
        <v>-170069.44444444205</v>
      </c>
      <c r="U195" s="1">
        <f t="shared" si="34"/>
        <v>-187.3993055555533</v>
      </c>
      <c r="V195" s="1">
        <f t="shared" si="42"/>
        <v>531323.07577594323</v>
      </c>
      <c r="W195" s="1">
        <f t="shared" si="43"/>
        <v>406424.8156184273</v>
      </c>
    </row>
    <row r="196" spans="1:23" x14ac:dyDescent="0.25">
      <c r="A196" s="3">
        <v>186</v>
      </c>
      <c r="B196" s="1">
        <f t="shared" si="44"/>
        <v>-97834.671103214394</v>
      </c>
      <c r="C196" s="1">
        <f t="shared" si="32"/>
        <v>-92.942937548053678</v>
      </c>
      <c r="D196" s="1">
        <f t="shared" si="35"/>
        <v>532872.76808028971</v>
      </c>
      <c r="E196" s="1">
        <f t="shared" si="36"/>
        <v>300387.98551880207</v>
      </c>
      <c r="G196" s="3">
        <v>186</v>
      </c>
      <c r="H196" s="1">
        <f t="shared" si="45"/>
        <v>-89900.00000000064</v>
      </c>
      <c r="I196" s="1">
        <f t="shared" si="37"/>
        <v>-85.405000000000612</v>
      </c>
      <c r="J196" s="1">
        <f t="shared" si="38"/>
        <v>532872.76808028971</v>
      </c>
      <c r="K196" s="1">
        <f t="shared" si="39"/>
        <v>285256.54364860157</v>
      </c>
      <c r="M196" s="3">
        <v>186</v>
      </c>
      <c r="N196" s="1">
        <f t="shared" si="46"/>
        <v>-171305.77851720221</v>
      </c>
      <c r="O196" s="1">
        <f t="shared" si="33"/>
        <v>-188.57382292467545</v>
      </c>
      <c r="P196" s="1">
        <f t="shared" si="40"/>
        <v>532872.76808028971</v>
      </c>
      <c r="Q196" s="1">
        <f t="shared" si="41"/>
        <v>412544.10541012592</v>
      </c>
      <c r="S196" s="3">
        <v>186</v>
      </c>
      <c r="T196" s="1">
        <f t="shared" si="47"/>
        <v>-169983.33333333093</v>
      </c>
      <c r="U196" s="1">
        <f t="shared" si="34"/>
        <v>-187.31749999999772</v>
      </c>
      <c r="V196" s="1">
        <f t="shared" si="42"/>
        <v>532872.76808028971</v>
      </c>
      <c r="W196" s="1">
        <f t="shared" si="43"/>
        <v>410022.19843175699</v>
      </c>
    </row>
    <row r="197" spans="1:23" x14ac:dyDescent="0.25">
      <c r="A197" s="3">
        <v>187</v>
      </c>
      <c r="B197" s="1">
        <f t="shared" si="44"/>
        <v>-97317.328212742839</v>
      </c>
      <c r="C197" s="1">
        <f t="shared" si="32"/>
        <v>-92.451461802105698</v>
      </c>
      <c r="D197" s="1">
        <f t="shared" si="35"/>
        <v>534426.98032052384</v>
      </c>
      <c r="E197" s="1">
        <f t="shared" si="36"/>
        <v>303029.96293964214</v>
      </c>
      <c r="G197" s="3">
        <v>187</v>
      </c>
      <c r="H197" s="1">
        <f t="shared" si="45"/>
        <v>-89383.333333333969</v>
      </c>
      <c r="I197" s="1">
        <f t="shared" si="37"/>
        <v>-84.914166666667271</v>
      </c>
      <c r="J197" s="1">
        <f t="shared" si="38"/>
        <v>534426.98032052384</v>
      </c>
      <c r="K197" s="1">
        <f t="shared" si="39"/>
        <v>287818.95931988506</v>
      </c>
      <c r="M197" s="3">
        <v>187</v>
      </c>
      <c r="N197" s="1">
        <f t="shared" si="46"/>
        <v>-171219.55470212363</v>
      </c>
      <c r="O197" s="1">
        <f t="shared" si="33"/>
        <v>-188.49191030035078</v>
      </c>
      <c r="P197" s="1">
        <f t="shared" si="40"/>
        <v>534426.98032052384</v>
      </c>
      <c r="Q197" s="1">
        <f t="shared" si="41"/>
        <v>416175.81505368173</v>
      </c>
      <c r="S197" s="3">
        <v>187</v>
      </c>
      <c r="T197" s="1">
        <f t="shared" si="47"/>
        <v>-169897.2222222198</v>
      </c>
      <c r="U197" s="1">
        <f t="shared" si="34"/>
        <v>-187.23569444444215</v>
      </c>
      <c r="V197" s="1">
        <f t="shared" si="42"/>
        <v>534426.98032052384</v>
      </c>
      <c r="W197" s="1">
        <f t="shared" si="43"/>
        <v>413640.64778371999</v>
      </c>
    </row>
    <row r="198" spans="1:23" x14ac:dyDescent="0.25">
      <c r="A198" s="3">
        <v>188</v>
      </c>
      <c r="B198" s="1">
        <f t="shared" si="44"/>
        <v>-96799.493846525336</v>
      </c>
      <c r="C198" s="1">
        <f t="shared" si="32"/>
        <v>-91.959519154199072</v>
      </c>
      <c r="D198" s="1">
        <f t="shared" si="35"/>
        <v>535985.725679792</v>
      </c>
      <c r="E198" s="1">
        <f t="shared" si="36"/>
        <v>305687.35189543711</v>
      </c>
      <c r="G198" s="3">
        <v>188</v>
      </c>
      <c r="H198" s="1">
        <f t="shared" si="45"/>
        <v>-88866.666666667297</v>
      </c>
      <c r="I198" s="1">
        <f t="shared" si="37"/>
        <v>-84.423333333333929</v>
      </c>
      <c r="J198" s="1">
        <f t="shared" si="38"/>
        <v>535985.725679792</v>
      </c>
      <c r="K198" s="1">
        <f t="shared" si="39"/>
        <v>290396.81324925105</v>
      </c>
      <c r="M198" s="3">
        <v>188</v>
      </c>
      <c r="N198" s="1">
        <f t="shared" si="46"/>
        <v>-171133.24897442071</v>
      </c>
      <c r="O198" s="1">
        <f t="shared" si="33"/>
        <v>-188.40991985903301</v>
      </c>
      <c r="P198" s="1">
        <f t="shared" si="40"/>
        <v>535985.725679792</v>
      </c>
      <c r="Q198" s="1">
        <f t="shared" si="41"/>
        <v>419828.70967015828</v>
      </c>
      <c r="S198" s="3">
        <v>188</v>
      </c>
      <c r="T198" s="1">
        <f t="shared" si="47"/>
        <v>-169811.11111110868</v>
      </c>
      <c r="U198" s="1">
        <f t="shared" si="34"/>
        <v>-187.1538888888866</v>
      </c>
      <c r="V198" s="1">
        <f t="shared" si="42"/>
        <v>535985.725679792</v>
      </c>
      <c r="W198" s="1">
        <f t="shared" si="43"/>
        <v>417280.28656245838</v>
      </c>
    </row>
    <row r="199" spans="1:23" x14ac:dyDescent="0.25">
      <c r="A199" s="3">
        <v>189</v>
      </c>
      <c r="B199" s="1">
        <f t="shared" si="44"/>
        <v>-96281.167537659931</v>
      </c>
      <c r="C199" s="1">
        <f t="shared" si="32"/>
        <v>-91.467109160776943</v>
      </c>
      <c r="D199" s="1">
        <f t="shared" si="35"/>
        <v>537549.01737969136</v>
      </c>
      <c r="E199" s="1">
        <f t="shared" si="36"/>
        <v>308360.24228680757</v>
      </c>
      <c r="G199" s="3">
        <v>189</v>
      </c>
      <c r="H199" s="1">
        <f t="shared" si="45"/>
        <v>-88350.000000000626</v>
      </c>
      <c r="I199" s="1">
        <f t="shared" si="37"/>
        <v>-83.932500000000601</v>
      </c>
      <c r="J199" s="1">
        <f t="shared" si="38"/>
        <v>537549.01737969136</v>
      </c>
      <c r="K199" s="1">
        <f t="shared" si="39"/>
        <v>292990.19549320498</v>
      </c>
      <c r="M199" s="3">
        <v>189</v>
      </c>
      <c r="N199" s="1">
        <f t="shared" si="46"/>
        <v>-171046.86125627649</v>
      </c>
      <c r="O199" s="1">
        <f t="shared" si="33"/>
        <v>-188.327851526796</v>
      </c>
      <c r="P199" s="1">
        <f t="shared" si="40"/>
        <v>537549.01737969136</v>
      </c>
      <c r="Q199" s="1">
        <f t="shared" si="41"/>
        <v>423502.91283856431</v>
      </c>
      <c r="S199" s="3">
        <v>189</v>
      </c>
      <c r="T199" s="1">
        <f t="shared" si="47"/>
        <v>-169724.99999999756</v>
      </c>
      <c r="U199" s="1">
        <f t="shared" si="34"/>
        <v>-187.07208333333102</v>
      </c>
      <c r="V199" s="1">
        <f t="shared" si="42"/>
        <v>537549.01737969136</v>
      </c>
      <c r="W199" s="1">
        <f t="shared" si="43"/>
        <v>420941.23837296158</v>
      </c>
    </row>
    <row r="200" spans="1:23" x14ac:dyDescent="0.25">
      <c r="A200" s="3">
        <v>190</v>
      </c>
      <c r="B200" s="1">
        <f t="shared" si="44"/>
        <v>-95762.348818801096</v>
      </c>
      <c r="C200" s="1">
        <f t="shared" si="32"/>
        <v>-90.974231377861045</v>
      </c>
      <c r="D200" s="1">
        <f t="shared" si="35"/>
        <v>539116.86868038215</v>
      </c>
      <c r="E200" s="1">
        <f t="shared" si="36"/>
        <v>311048.72453879437</v>
      </c>
      <c r="G200" s="3">
        <v>190</v>
      </c>
      <c r="H200" s="1">
        <f t="shared" si="45"/>
        <v>-87833.333333333954</v>
      </c>
      <c r="I200" s="1">
        <f t="shared" si="37"/>
        <v>-83.44166666666726</v>
      </c>
      <c r="J200" s="1">
        <f t="shared" si="38"/>
        <v>539116.86868038215</v>
      </c>
      <c r="K200" s="1">
        <f t="shared" si="39"/>
        <v>295599.196633582</v>
      </c>
      <c r="M200" s="3">
        <v>190</v>
      </c>
      <c r="N200" s="1">
        <f t="shared" si="46"/>
        <v>-170960.39146980003</v>
      </c>
      <c r="O200" s="1">
        <f t="shared" si="33"/>
        <v>-188.24570522964336</v>
      </c>
      <c r="P200" s="1">
        <f t="shared" si="40"/>
        <v>539116.86868038215</v>
      </c>
      <c r="Q200" s="1">
        <f t="shared" si="41"/>
        <v>427198.54885878606</v>
      </c>
      <c r="S200" s="3">
        <v>190</v>
      </c>
      <c r="T200" s="1">
        <f t="shared" si="47"/>
        <v>-169638.88888888643</v>
      </c>
      <c r="U200" s="1">
        <f t="shared" si="34"/>
        <v>-186.99027777777545</v>
      </c>
      <c r="V200" s="1">
        <f t="shared" si="42"/>
        <v>539116.86868038215</v>
      </c>
      <c r="W200" s="1">
        <f t="shared" si="43"/>
        <v>424623.62754124828</v>
      </c>
    </row>
    <row r="201" spans="1:23" x14ac:dyDescent="0.25">
      <c r="A201" s="3">
        <v>191</v>
      </c>
      <c r="B201" s="1">
        <f t="shared" si="44"/>
        <v>-95243.037222159342</v>
      </c>
      <c r="C201" s="1">
        <f t="shared" si="32"/>
        <v>-90.480885361051378</v>
      </c>
      <c r="D201" s="1">
        <f t="shared" si="35"/>
        <v>540689.29288069997</v>
      </c>
      <c r="E201" s="1">
        <f t="shared" si="36"/>
        <v>313752.88960391772</v>
      </c>
      <c r="G201" s="3">
        <v>191</v>
      </c>
      <c r="H201" s="1">
        <f t="shared" si="45"/>
        <v>-87316.666666667283</v>
      </c>
      <c r="I201" s="1">
        <f t="shared" si="37"/>
        <v>-82.950833333333918</v>
      </c>
      <c r="J201" s="1">
        <f t="shared" si="38"/>
        <v>540689.29288069997</v>
      </c>
      <c r="K201" s="1">
        <f t="shared" si="39"/>
        <v>298223.90778061125</v>
      </c>
      <c r="M201" s="3">
        <v>191</v>
      </c>
      <c r="N201" s="1">
        <f t="shared" si="46"/>
        <v>-170873.83953702642</v>
      </c>
      <c r="O201" s="1">
        <f t="shared" si="33"/>
        <v>-188.16348089350845</v>
      </c>
      <c r="P201" s="1">
        <f t="shared" si="40"/>
        <v>540689.29288069997</v>
      </c>
      <c r="Q201" s="1">
        <f t="shared" si="41"/>
        <v>430915.74275579239</v>
      </c>
      <c r="S201" s="3">
        <v>191</v>
      </c>
      <c r="T201" s="1">
        <f t="shared" si="47"/>
        <v>-169552.77777777531</v>
      </c>
      <c r="U201" s="1">
        <f t="shared" si="34"/>
        <v>-186.90847222221987</v>
      </c>
      <c r="V201" s="1">
        <f t="shared" si="42"/>
        <v>540689.29288069997</v>
      </c>
      <c r="W201" s="1">
        <f t="shared" si="43"/>
        <v>428327.57911857223</v>
      </c>
    </row>
    <row r="202" spans="1:23" x14ac:dyDescent="0.25">
      <c r="A202" s="3">
        <v>192</v>
      </c>
      <c r="B202" s="1">
        <f t="shared" si="44"/>
        <v>-94723.232279500779</v>
      </c>
      <c r="C202" s="1">
        <f t="shared" ref="C202:C265" si="48">B202*int_a_60/12</f>
        <v>-89.987070665525735</v>
      </c>
      <c r="D202" s="1">
        <f t="shared" si="35"/>
        <v>542266.30331826874</v>
      </c>
      <c r="E202" s="1">
        <f t="shared" si="36"/>
        <v>316472.8289652543</v>
      </c>
      <c r="G202" s="3">
        <v>192</v>
      </c>
      <c r="H202" s="1">
        <f t="shared" si="45"/>
        <v>-86800.000000000611</v>
      </c>
      <c r="I202" s="1">
        <f t="shared" si="37"/>
        <v>-82.460000000000591</v>
      </c>
      <c r="J202" s="1">
        <f t="shared" si="38"/>
        <v>542266.30331826874</v>
      </c>
      <c r="K202" s="1">
        <f t="shared" si="39"/>
        <v>300864.42057599814</v>
      </c>
      <c r="M202" s="3">
        <v>192</v>
      </c>
      <c r="N202" s="1">
        <f t="shared" si="46"/>
        <v>-170787.20537991665</v>
      </c>
      <c r="O202" s="1">
        <f t="shared" ref="O202:O265" si="49">(N202+P$2)*int_a_60/12-P$3</f>
        <v>-188.08117844425416</v>
      </c>
      <c r="P202" s="1">
        <f t="shared" si="40"/>
        <v>542266.30331826874</v>
      </c>
      <c r="Q202" s="1">
        <f t="shared" si="41"/>
        <v>434654.62028386461</v>
      </c>
      <c r="S202" s="3">
        <v>192</v>
      </c>
      <c r="T202" s="1">
        <f t="shared" si="47"/>
        <v>-169466.66666666418</v>
      </c>
      <c r="U202" s="1">
        <f t="shared" ref="U202:U265" si="50">(T202+V$2)*int_l_60/12-V$3</f>
        <v>-186.82666666666432</v>
      </c>
      <c r="V202" s="1">
        <f t="shared" si="42"/>
        <v>542266.30331826874</v>
      </c>
      <c r="W202" s="1">
        <f t="shared" si="43"/>
        <v>432053.21888565278</v>
      </c>
    </row>
    <row r="203" spans="1:23" x14ac:dyDescent="0.25">
      <c r="A203" s="3">
        <v>193</v>
      </c>
      <c r="B203" s="1">
        <f t="shared" si="44"/>
        <v>-94202.93352214669</v>
      </c>
      <c r="C203" s="1">
        <f t="shared" si="48"/>
        <v>-89.492786846039351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319208.63463953201</v>
      </c>
      <c r="G203" s="3">
        <v>193</v>
      </c>
      <c r="H203" s="1">
        <f t="shared" si="45"/>
        <v>-86283.33333333394</v>
      </c>
      <c r="I203" s="1">
        <f t="shared" ref="I203:I266" si="53">H203*int_l_60/12</f>
        <v>-81.969166666667249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303520.82719602477</v>
      </c>
      <c r="M203" s="3">
        <v>193</v>
      </c>
      <c r="N203" s="1">
        <f t="shared" si="46"/>
        <v>-170700.48892035763</v>
      </c>
      <c r="O203" s="1">
        <f t="shared" si="49"/>
        <v>-187.9987978076731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438415.3079308506</v>
      </c>
      <c r="S203" s="3">
        <v>193</v>
      </c>
      <c r="T203" s="1">
        <f t="shared" si="47"/>
        <v>-169380.55555555306</v>
      </c>
      <c r="U203" s="1">
        <f t="shared" si="50"/>
        <v>-186.74486111110875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435800.6733569302</v>
      </c>
    </row>
    <row r="204" spans="1:23" x14ac:dyDescent="0.25">
      <c r="A204" s="3">
        <v>194</v>
      </c>
      <c r="B204" s="1">
        <f t="shared" ref="B204:B267" si="60">B203+C$3+C203</f>
        <v>-93682.140480973118</v>
      </c>
      <c r="C204" s="1">
        <f t="shared" si="48"/>
        <v>-88.99803345692446</v>
      </c>
      <c r="D204" s="1">
        <f t="shared" si="51"/>
        <v>545434.13645027508</v>
      </c>
      <c r="E204" s="1">
        <f t="shared" si="52"/>
        <v>321960.39918024302</v>
      </c>
      <c r="G204" s="3">
        <v>194</v>
      </c>
      <c r="H204" s="1">
        <f t="shared" ref="H204:H267" si="61">H203+I$2/360</f>
        <v>-85766.666666667268</v>
      </c>
      <c r="I204" s="1">
        <f t="shared" si="53"/>
        <v>-81.478333333333907</v>
      </c>
      <c r="J204" s="1">
        <f t="shared" si="54"/>
        <v>545434.13645027508</v>
      </c>
      <c r="K204" s="1">
        <f t="shared" si="55"/>
        <v>306193.22035466821</v>
      </c>
      <c r="M204" s="3">
        <v>194</v>
      </c>
      <c r="N204" s="1">
        <f t="shared" ref="N204:N267" si="62">N203+O$3+(O203+P$3)</f>
        <v>-170613.69008016205</v>
      </c>
      <c r="O204" s="1">
        <f t="shared" si="49"/>
        <v>-187.91633890948728</v>
      </c>
      <c r="P204" s="1">
        <f t="shared" si="56"/>
        <v>545434.13645027508</v>
      </c>
      <c r="Q204" s="1">
        <f t="shared" si="57"/>
        <v>442197.93292244402</v>
      </c>
      <c r="S204" s="3">
        <v>194</v>
      </c>
      <c r="T204" s="1">
        <f t="shared" ref="T204:T267" si="63">T203+U$2/360</f>
        <v>-169294.44444444194</v>
      </c>
      <c r="U204" s="1">
        <f t="shared" si="50"/>
        <v>-186.66305555555317</v>
      </c>
      <c r="V204" s="1">
        <f t="shared" si="58"/>
        <v>545434.13645027508</v>
      </c>
      <c r="W204" s="1">
        <f t="shared" si="59"/>
        <v>439570.06978484563</v>
      </c>
    </row>
    <row r="205" spans="1:23" x14ac:dyDescent="0.25">
      <c r="A205" s="3">
        <v>195</v>
      </c>
      <c r="B205" s="1">
        <f t="shared" si="60"/>
        <v>-93160.852686410435</v>
      </c>
      <c r="C205" s="1">
        <f t="shared" si="48"/>
        <v>-88.502810052089913</v>
      </c>
      <c r="D205" s="1">
        <f t="shared" si="51"/>
        <v>547024.98601492168</v>
      </c>
      <c r="E205" s="1">
        <f t="shared" si="52"/>
        <v>324728.21568077483</v>
      </c>
      <c r="G205" s="3">
        <v>195</v>
      </c>
      <c r="H205" s="1">
        <f t="shared" si="61"/>
        <v>-85250.000000000597</v>
      </c>
      <c r="I205" s="1">
        <f t="shared" si="53"/>
        <v>-80.987500000000566</v>
      </c>
      <c r="J205" s="1">
        <f t="shared" si="54"/>
        <v>547024.98601492168</v>
      </c>
      <c r="K205" s="1">
        <f t="shared" si="55"/>
        <v>308881.69330673711</v>
      </c>
      <c r="M205" s="3">
        <v>195</v>
      </c>
      <c r="N205" s="1">
        <f t="shared" si="62"/>
        <v>-170526.80878106828</v>
      </c>
      <c r="O205" s="1">
        <f t="shared" si="49"/>
        <v>-187.83380167534821</v>
      </c>
      <c r="P205" s="1">
        <f t="shared" si="56"/>
        <v>547024.98601492168</v>
      </c>
      <c r="Q205" s="1">
        <f t="shared" si="57"/>
        <v>446002.62322648836</v>
      </c>
      <c r="S205" s="3">
        <v>195</v>
      </c>
      <c r="T205" s="1">
        <f t="shared" si="63"/>
        <v>-169208.33333333081</v>
      </c>
      <c r="U205" s="1">
        <f t="shared" si="50"/>
        <v>-186.58124999999762</v>
      </c>
      <c r="V205" s="1">
        <f t="shared" si="58"/>
        <v>547024.98601492168</v>
      </c>
      <c r="W205" s="1">
        <f t="shared" si="59"/>
        <v>443361.53616414615</v>
      </c>
    </row>
    <row r="206" spans="1:23" x14ac:dyDescent="0.25">
      <c r="A206" s="3">
        <v>196</v>
      </c>
      <c r="B206" s="1">
        <f t="shared" si="60"/>
        <v>-92639.069668442913</v>
      </c>
      <c r="C206" s="1">
        <f t="shared" si="48"/>
        <v>-88.007116185020777</v>
      </c>
      <c r="D206" s="1">
        <f t="shared" si="51"/>
        <v>548620.47555746522</v>
      </c>
      <c r="E206" s="1">
        <f t="shared" si="52"/>
        <v>327512.17777755973</v>
      </c>
      <c r="G206" s="3">
        <v>196</v>
      </c>
      <c r="H206" s="1">
        <f t="shared" si="61"/>
        <v>-84733.333333333925</v>
      </c>
      <c r="I206" s="1">
        <f t="shared" si="53"/>
        <v>-80.496666666667224</v>
      </c>
      <c r="J206" s="1">
        <f t="shared" si="54"/>
        <v>548620.47555746522</v>
      </c>
      <c r="K206" s="1">
        <f t="shared" si="55"/>
        <v>311586.33985102642</v>
      </c>
      <c r="M206" s="3">
        <v>196</v>
      </c>
      <c r="N206" s="1">
        <f t="shared" si="62"/>
        <v>-170439.84494474035</v>
      </c>
      <c r="O206" s="1">
        <f t="shared" si="49"/>
        <v>-187.75118603083669</v>
      </c>
      <c r="P206" s="1">
        <f t="shared" si="56"/>
        <v>548620.47555746522</v>
      </c>
      <c r="Q206" s="1">
        <f t="shared" si="57"/>
        <v>449829.50755730632</v>
      </c>
      <c r="S206" s="3">
        <v>196</v>
      </c>
      <c r="T206" s="1">
        <f t="shared" si="63"/>
        <v>-169122.22222221969</v>
      </c>
      <c r="U206" s="1">
        <f t="shared" si="50"/>
        <v>-186.49944444444205</v>
      </c>
      <c r="V206" s="1">
        <f t="shared" si="58"/>
        <v>548620.47555746522</v>
      </c>
      <c r="W206" s="1">
        <f t="shared" si="59"/>
        <v>447175.20123621478</v>
      </c>
    </row>
    <row r="207" spans="1:23" x14ac:dyDescent="0.25">
      <c r="A207" s="3">
        <v>197</v>
      </c>
      <c r="B207" s="1">
        <f t="shared" si="60"/>
        <v>-92116.790956608325</v>
      </c>
      <c r="C207" s="1">
        <f t="shared" si="48"/>
        <v>-87.510951408777899</v>
      </c>
      <c r="D207" s="1">
        <f t="shared" si="51"/>
        <v>550220.61861117452</v>
      </c>
      <c r="E207" s="1">
        <f t="shared" si="52"/>
        <v>330312.37965324253</v>
      </c>
      <c r="G207" s="3">
        <v>197</v>
      </c>
      <c r="H207" s="1">
        <f t="shared" si="61"/>
        <v>-84216.666666667254</v>
      </c>
      <c r="I207" s="1">
        <f t="shared" si="53"/>
        <v>-80.005833333333896</v>
      </c>
      <c r="J207" s="1">
        <f t="shared" si="54"/>
        <v>550220.61861117452</v>
      </c>
      <c r="K207" s="1">
        <f t="shared" si="55"/>
        <v>314307.25433349068</v>
      </c>
      <c r="M207" s="3">
        <v>197</v>
      </c>
      <c r="N207" s="1">
        <f t="shared" si="62"/>
        <v>-170352.79849276794</v>
      </c>
      <c r="O207" s="1">
        <f t="shared" si="49"/>
        <v>-187.66849190146289</v>
      </c>
      <c r="P207" s="1">
        <f t="shared" si="56"/>
        <v>550220.61861117452</v>
      </c>
      <c r="Q207" s="1">
        <f t="shared" si="57"/>
        <v>453678.71538005403</v>
      </c>
      <c r="S207" s="3">
        <v>197</v>
      </c>
      <c r="T207" s="1">
        <f t="shared" si="63"/>
        <v>-169036.11111110856</v>
      </c>
      <c r="U207" s="1">
        <f t="shared" si="50"/>
        <v>-186.41763888888647</v>
      </c>
      <c r="V207" s="1">
        <f t="shared" si="58"/>
        <v>550220.61861117452</v>
      </c>
      <c r="W207" s="1">
        <f t="shared" si="59"/>
        <v>451011.19449342607</v>
      </c>
    </row>
    <row r="208" spans="1:23" x14ac:dyDescent="0.25">
      <c r="A208" s="3">
        <v>198</v>
      </c>
      <c r="B208" s="1">
        <f t="shared" si="60"/>
        <v>-91594.016079997498</v>
      </c>
      <c r="C208" s="1">
        <f t="shared" si="48"/>
        <v>-87.014315275997618</v>
      </c>
      <c r="D208" s="1">
        <f t="shared" si="51"/>
        <v>551825.42874879041</v>
      </c>
      <c r="E208" s="1">
        <f t="shared" si="52"/>
        <v>333128.91603986686</v>
      </c>
      <c r="G208" s="3">
        <v>198</v>
      </c>
      <c r="H208" s="1">
        <f t="shared" si="61"/>
        <v>-83700.000000000582</v>
      </c>
      <c r="I208" s="1">
        <f t="shared" si="53"/>
        <v>-79.515000000000555</v>
      </c>
      <c r="J208" s="1">
        <f t="shared" si="54"/>
        <v>551825.42874879041</v>
      </c>
      <c r="K208" s="1">
        <f t="shared" si="55"/>
        <v>317044.53165043599</v>
      </c>
      <c r="M208" s="3">
        <v>198</v>
      </c>
      <c r="N208" s="1">
        <f t="shared" si="62"/>
        <v>-170265.66934666614</v>
      </c>
      <c r="O208" s="1">
        <f t="shared" si="49"/>
        <v>-187.58571921266616</v>
      </c>
      <c r="P208" s="1">
        <f t="shared" si="56"/>
        <v>551825.42874879041</v>
      </c>
      <c r="Q208" s="1">
        <f t="shared" si="57"/>
        <v>457550.37691510108</v>
      </c>
      <c r="S208" s="3">
        <v>198</v>
      </c>
      <c r="T208" s="1">
        <f t="shared" si="63"/>
        <v>-168949.99999999744</v>
      </c>
      <c r="U208" s="1">
        <f t="shared" si="50"/>
        <v>-186.33583333333092</v>
      </c>
      <c r="V208" s="1">
        <f t="shared" si="58"/>
        <v>551825.42874879041</v>
      </c>
      <c r="W208" s="1">
        <f t="shared" si="59"/>
        <v>454869.64618352661</v>
      </c>
    </row>
    <row r="209" spans="1:23" x14ac:dyDescent="0.25">
      <c r="A209" s="3">
        <v>199</v>
      </c>
      <c r="B209" s="1">
        <f t="shared" si="60"/>
        <v>-91070.744567253889</v>
      </c>
      <c r="C209" s="1">
        <f t="shared" si="48"/>
        <v>-86.517207338891197</v>
      </c>
      <c r="D209" s="1">
        <f t="shared" si="51"/>
        <v>553434.9195826411</v>
      </c>
      <c r="E209" s="1">
        <f t="shared" si="52"/>
        <v>335961.88222207979</v>
      </c>
      <c r="G209" s="3">
        <v>199</v>
      </c>
      <c r="H209" s="1">
        <f t="shared" si="61"/>
        <v>-83183.333333333911</v>
      </c>
      <c r="I209" s="1">
        <f t="shared" si="53"/>
        <v>-79.024166666667227</v>
      </c>
      <c r="J209" s="1">
        <f t="shared" si="54"/>
        <v>553434.9195826411</v>
      </c>
      <c r="K209" s="1">
        <f t="shared" si="55"/>
        <v>319798.2672517302</v>
      </c>
      <c r="M209" s="3">
        <v>199</v>
      </c>
      <c r="N209" s="1">
        <f t="shared" si="62"/>
        <v>-170178.45742787555</v>
      </c>
      <c r="O209" s="1">
        <f t="shared" si="49"/>
        <v>-187.50286788981512</v>
      </c>
      <c r="P209" s="1">
        <f t="shared" si="56"/>
        <v>553434.9195826411</v>
      </c>
      <c r="Q209" s="1">
        <f t="shared" si="57"/>
        <v>461444.62314243591</v>
      </c>
      <c r="S209" s="3">
        <v>199</v>
      </c>
      <c r="T209" s="1">
        <f t="shared" si="63"/>
        <v>-168863.88888888631</v>
      </c>
      <c r="U209" s="1">
        <f t="shared" si="50"/>
        <v>-186.25402777777535</v>
      </c>
      <c r="V209" s="1">
        <f t="shared" si="58"/>
        <v>553434.9195826411</v>
      </c>
      <c r="W209" s="1">
        <f t="shared" si="59"/>
        <v>458750.68731404166</v>
      </c>
    </row>
    <row r="210" spans="1:23" x14ac:dyDescent="0.25">
      <c r="A210" s="3">
        <v>200</v>
      </c>
      <c r="B210" s="1">
        <f t="shared" si="60"/>
        <v>-90546.975946573177</v>
      </c>
      <c r="C210" s="1">
        <f t="shared" si="48"/>
        <v>-86.019627149244513</v>
      </c>
      <c r="D210" s="1">
        <f t="shared" si="51"/>
        <v>555049.1047647571</v>
      </c>
      <c r="E210" s="1">
        <f t="shared" si="52"/>
        <v>338811.37404035567</v>
      </c>
      <c r="G210" s="3">
        <v>200</v>
      </c>
      <c r="H210" s="1">
        <f t="shared" si="61"/>
        <v>-82666.666666667239</v>
      </c>
      <c r="I210" s="1">
        <f t="shared" si="53"/>
        <v>-78.533333333333886</v>
      </c>
      <c r="J210" s="1">
        <f t="shared" si="54"/>
        <v>555049.1047647571</v>
      </c>
      <c r="K210" s="1">
        <f t="shared" si="55"/>
        <v>322568.55714403198</v>
      </c>
      <c r="M210" s="3">
        <v>200</v>
      </c>
      <c r="N210" s="1">
        <f t="shared" si="62"/>
        <v>-170091.16265776209</v>
      </c>
      <c r="O210" s="1">
        <f t="shared" si="49"/>
        <v>-187.41993785820733</v>
      </c>
      <c r="P210" s="1">
        <f t="shared" si="56"/>
        <v>555049.1047647571</v>
      </c>
      <c r="Q210" s="1">
        <f t="shared" si="57"/>
        <v>465361.5858060969</v>
      </c>
      <c r="S210" s="3">
        <v>200</v>
      </c>
      <c r="T210" s="1">
        <f t="shared" si="63"/>
        <v>-168777.77777777519</v>
      </c>
      <c r="U210" s="1">
        <f t="shared" si="50"/>
        <v>-186.17222222221977</v>
      </c>
      <c r="V210" s="1">
        <f t="shared" si="58"/>
        <v>555049.1047647571</v>
      </c>
      <c r="W210" s="1">
        <f t="shared" si="59"/>
        <v>462654.44965670694</v>
      </c>
    </row>
    <row r="211" spans="1:23" x14ac:dyDescent="0.25">
      <c r="A211" s="3">
        <v>201</v>
      </c>
      <c r="B211" s="1">
        <f t="shared" si="60"/>
        <v>-90022.709745702814</v>
      </c>
      <c r="C211" s="1">
        <f t="shared" si="48"/>
        <v>-85.521574258417672</v>
      </c>
      <c r="D211" s="1">
        <f t="shared" si="51"/>
        <v>556667.9979869877</v>
      </c>
      <c r="E211" s="1">
        <f t="shared" si="52"/>
        <v>341677.48789423815</v>
      </c>
      <c r="G211" s="3">
        <v>201</v>
      </c>
      <c r="H211" s="1">
        <f t="shared" si="61"/>
        <v>-82150.000000000568</v>
      </c>
      <c r="I211" s="1">
        <f t="shared" si="53"/>
        <v>-78.042500000000544</v>
      </c>
      <c r="J211" s="1">
        <f t="shared" si="54"/>
        <v>556667.9979869877</v>
      </c>
      <c r="K211" s="1">
        <f t="shared" si="55"/>
        <v>325355.49789403885</v>
      </c>
      <c r="M211" s="3">
        <v>201</v>
      </c>
      <c r="N211" s="1">
        <f t="shared" si="62"/>
        <v>-170003.78495761703</v>
      </c>
      <c r="O211" s="1">
        <f t="shared" si="49"/>
        <v>-187.33692904306952</v>
      </c>
      <c r="P211" s="1">
        <f t="shared" si="56"/>
        <v>556667.9979869877</v>
      </c>
      <c r="Q211" s="1">
        <f t="shared" si="57"/>
        <v>469301.3974186292</v>
      </c>
      <c r="S211" s="3">
        <v>201</v>
      </c>
      <c r="T211" s="1">
        <f t="shared" si="63"/>
        <v>-168691.66666666407</v>
      </c>
      <c r="U211" s="1">
        <f t="shared" si="50"/>
        <v>-186.0904166666642</v>
      </c>
      <c r="V211" s="1">
        <f t="shared" si="58"/>
        <v>556667.9979869877</v>
      </c>
      <c r="W211" s="1">
        <f t="shared" si="59"/>
        <v>466581.06575192662</v>
      </c>
    </row>
    <row r="212" spans="1:23" x14ac:dyDescent="0.25">
      <c r="A212" s="3">
        <v>202</v>
      </c>
      <c r="B212" s="1">
        <f t="shared" si="60"/>
        <v>-89497.945491941617</v>
      </c>
      <c r="C212" s="1">
        <f t="shared" si="48"/>
        <v>-85.023048217344538</v>
      </c>
      <c r="D212" s="1">
        <f t="shared" si="51"/>
        <v>558291.6129811164</v>
      </c>
      <c r="E212" s="1">
        <f t="shared" si="52"/>
        <v>344560.32074560161</v>
      </c>
      <c r="G212" s="3">
        <v>202</v>
      </c>
      <c r="H212" s="1">
        <f t="shared" si="61"/>
        <v>-81633.333333333896</v>
      </c>
      <c r="I212" s="1">
        <f t="shared" si="53"/>
        <v>-77.551666666667202</v>
      </c>
      <c r="J212" s="1">
        <f t="shared" si="54"/>
        <v>558291.6129811164</v>
      </c>
      <c r="K212" s="1">
        <f t="shared" si="55"/>
        <v>328159.18663175404</v>
      </c>
      <c r="M212" s="3">
        <v>202</v>
      </c>
      <c r="N212" s="1">
        <f t="shared" si="62"/>
        <v>-169916.32424865683</v>
      </c>
      <c r="O212" s="1">
        <f t="shared" si="49"/>
        <v>-187.25384136955734</v>
      </c>
      <c r="P212" s="1">
        <f t="shared" si="56"/>
        <v>558291.6129811164</v>
      </c>
      <c r="Q212" s="1">
        <f t="shared" si="57"/>
        <v>473264.19126556796</v>
      </c>
      <c r="S212" s="3">
        <v>202</v>
      </c>
      <c r="T212" s="1">
        <f t="shared" si="63"/>
        <v>-168605.55555555294</v>
      </c>
      <c r="U212" s="1">
        <f t="shared" si="50"/>
        <v>-186.00861111110865</v>
      </c>
      <c r="V212" s="1">
        <f t="shared" si="58"/>
        <v>558291.6129811164</v>
      </c>
      <c r="W212" s="1">
        <f t="shared" si="59"/>
        <v>470530.66891325731</v>
      </c>
    </row>
    <row r="213" spans="1:23" x14ac:dyDescent="0.25">
      <c r="A213" s="3">
        <v>203</v>
      </c>
      <c r="B213" s="1">
        <f t="shared" si="60"/>
        <v>-88972.682712139358</v>
      </c>
      <c r="C213" s="1">
        <f t="shared" si="48"/>
        <v>-84.524048576532394</v>
      </c>
      <c r="D213" s="1">
        <f t="shared" si="51"/>
        <v>559919.96351897798</v>
      </c>
      <c r="E213" s="1">
        <f t="shared" si="52"/>
        <v>347459.97012193134</v>
      </c>
      <c r="G213" s="3">
        <v>203</v>
      </c>
      <c r="H213" s="1">
        <f t="shared" si="61"/>
        <v>-81116.666666667224</v>
      </c>
      <c r="I213" s="1">
        <f t="shared" si="53"/>
        <v>-77.060833333333861</v>
      </c>
      <c r="J213" s="1">
        <f t="shared" si="54"/>
        <v>559919.96351897798</v>
      </c>
      <c r="K213" s="1">
        <f t="shared" si="55"/>
        <v>330979.72105377255</v>
      </c>
      <c r="M213" s="3">
        <v>203</v>
      </c>
      <c r="N213" s="1">
        <f t="shared" si="62"/>
        <v>-169828.78045202311</v>
      </c>
      <c r="O213" s="1">
        <f t="shared" si="49"/>
        <v>-187.17067476275531</v>
      </c>
      <c r="P213" s="1">
        <f t="shared" si="56"/>
        <v>559919.96351897798</v>
      </c>
      <c r="Q213" s="1">
        <f t="shared" si="57"/>
        <v>477250.10140994721</v>
      </c>
      <c r="S213" s="3">
        <v>203</v>
      </c>
      <c r="T213" s="1">
        <f t="shared" si="63"/>
        <v>-168519.44444444182</v>
      </c>
      <c r="U213" s="1">
        <f t="shared" si="50"/>
        <v>-185.92680555555307</v>
      </c>
      <c r="V213" s="1">
        <f t="shared" si="58"/>
        <v>559919.96351897798</v>
      </c>
      <c r="W213" s="1">
        <f t="shared" si="59"/>
        <v>474503.39323191799</v>
      </c>
    </row>
    <row r="214" spans="1:23" x14ac:dyDescent="0.25">
      <c r="A214" s="3">
        <v>204</v>
      </c>
      <c r="B214" s="1">
        <f t="shared" si="60"/>
        <v>-88446.920932696288</v>
      </c>
      <c r="C214" s="1">
        <f t="shared" si="48"/>
        <v>-84.024574886061473</v>
      </c>
      <c r="D214" s="1">
        <f t="shared" si="51"/>
        <v>561553.06341257505</v>
      </c>
      <c r="E214" s="1">
        <f t="shared" si="52"/>
        <v>350376.53411962301</v>
      </c>
      <c r="G214" s="3">
        <v>204</v>
      </c>
      <c r="H214" s="1">
        <f t="shared" si="61"/>
        <v>-80600.000000000553</v>
      </c>
      <c r="I214" s="1">
        <f t="shared" si="53"/>
        <v>-76.570000000000519</v>
      </c>
      <c r="J214" s="1">
        <f t="shared" si="54"/>
        <v>561553.06341257505</v>
      </c>
      <c r="K214" s="1">
        <f t="shared" si="55"/>
        <v>333817.19942658622</v>
      </c>
      <c r="M214" s="3">
        <v>204</v>
      </c>
      <c r="N214" s="1">
        <f t="shared" si="62"/>
        <v>-169741.15348878261</v>
      </c>
      <c r="O214" s="1">
        <f t="shared" si="49"/>
        <v>-187.08742914767683</v>
      </c>
      <c r="P214" s="1">
        <f t="shared" si="56"/>
        <v>561553.06341257505</v>
      </c>
      <c r="Q214" s="1">
        <f t="shared" si="57"/>
        <v>481259.26269683533</v>
      </c>
      <c r="S214" s="3">
        <v>204</v>
      </c>
      <c r="T214" s="1">
        <f t="shared" si="63"/>
        <v>-168433.33333333069</v>
      </c>
      <c r="U214" s="1">
        <f t="shared" si="50"/>
        <v>-185.8449999999975</v>
      </c>
      <c r="V214" s="1">
        <f t="shared" si="58"/>
        <v>561553.06341257505</v>
      </c>
      <c r="W214" s="1">
        <f t="shared" si="59"/>
        <v>478499.37358132645</v>
      </c>
    </row>
    <row r="215" spans="1:23" x14ac:dyDescent="0.25">
      <c r="A215" s="3">
        <v>205</v>
      </c>
      <c r="B215" s="1">
        <f t="shared" si="60"/>
        <v>-87920.659679562741</v>
      </c>
      <c r="C215" s="1">
        <f t="shared" si="48"/>
        <v>-83.524626695584615</v>
      </c>
      <c r="D215" s="1">
        <f t="shared" si="51"/>
        <v>563190.92651419505</v>
      </c>
      <c r="E215" s="1">
        <f t="shared" si="52"/>
        <v>353310.11140730121</v>
      </c>
      <c r="G215" s="3">
        <v>205</v>
      </c>
      <c r="H215" s="1">
        <f t="shared" si="61"/>
        <v>-80083.333333333881</v>
      </c>
      <c r="I215" s="1">
        <f t="shared" si="53"/>
        <v>-76.079166666667192</v>
      </c>
      <c r="J215" s="1">
        <f t="shared" si="54"/>
        <v>563190.92651419505</v>
      </c>
      <c r="K215" s="1">
        <f t="shared" si="55"/>
        <v>336671.72058990796</v>
      </c>
      <c r="M215" s="3">
        <v>205</v>
      </c>
      <c r="N215" s="1">
        <f t="shared" si="62"/>
        <v>-169653.44327992701</v>
      </c>
      <c r="O215" s="1">
        <f t="shared" si="49"/>
        <v>-187.00410444926402</v>
      </c>
      <c r="P215" s="1">
        <f t="shared" si="56"/>
        <v>563190.92651419505</v>
      </c>
      <c r="Q215" s="1">
        <f t="shared" si="57"/>
        <v>485291.81075789698</v>
      </c>
      <c r="S215" s="3">
        <v>205</v>
      </c>
      <c r="T215" s="1">
        <f t="shared" si="63"/>
        <v>-168347.22222221957</v>
      </c>
      <c r="U215" s="1">
        <f t="shared" si="50"/>
        <v>-185.76319444444192</v>
      </c>
      <c r="V215" s="1">
        <f t="shared" si="58"/>
        <v>563190.92651419505</v>
      </c>
      <c r="W215" s="1">
        <f t="shared" si="59"/>
        <v>482518.745621662</v>
      </c>
    </row>
    <row r="216" spans="1:23" x14ac:dyDescent="0.25">
      <c r="A216" s="3">
        <v>206</v>
      </c>
      <c r="B216" s="1">
        <f t="shared" si="60"/>
        <v>-87393.898478238712</v>
      </c>
      <c r="C216" s="1">
        <f t="shared" si="48"/>
        <v>-83.024203554326775</v>
      </c>
      <c r="D216" s="1">
        <f t="shared" si="51"/>
        <v>564833.56671652815</v>
      </c>
      <c r="E216" s="1">
        <f t="shared" si="52"/>
        <v>356260.80122915754</v>
      </c>
      <c r="G216" s="3">
        <v>206</v>
      </c>
      <c r="H216" s="1">
        <f t="shared" si="61"/>
        <v>-79566.66666666721</v>
      </c>
      <c r="I216" s="1">
        <f t="shared" si="53"/>
        <v>-75.58833333333385</v>
      </c>
      <c r="J216" s="1">
        <f t="shared" si="54"/>
        <v>564833.56671652815</v>
      </c>
      <c r="K216" s="1">
        <f t="shared" si="55"/>
        <v>339543.38396001578</v>
      </c>
      <c r="M216" s="3">
        <v>206</v>
      </c>
      <c r="N216" s="1">
        <f t="shared" si="62"/>
        <v>-169565.649746373</v>
      </c>
      <c r="O216" s="1">
        <f t="shared" si="49"/>
        <v>-186.9207005923877</v>
      </c>
      <c r="P216" s="1">
        <f t="shared" si="56"/>
        <v>564833.56671652815</v>
      </c>
      <c r="Q216" s="1">
        <f t="shared" si="57"/>
        <v>489347.88201598148</v>
      </c>
      <c r="S216" s="3">
        <v>206</v>
      </c>
      <c r="T216" s="1">
        <f t="shared" si="63"/>
        <v>-168261.11111110845</v>
      </c>
      <c r="U216" s="1">
        <f t="shared" si="50"/>
        <v>-185.68138888888637</v>
      </c>
      <c r="V216" s="1">
        <f t="shared" si="58"/>
        <v>564833.56671652815</v>
      </c>
      <c r="W216" s="1">
        <f t="shared" si="59"/>
        <v>486561.64580445504</v>
      </c>
    </row>
    <row r="217" spans="1:23" x14ac:dyDescent="0.25">
      <c r="A217" s="3">
        <v>207</v>
      </c>
      <c r="B217" s="1">
        <f t="shared" si="60"/>
        <v>-86866.636853773423</v>
      </c>
      <c r="C217" s="1">
        <f t="shared" si="48"/>
        <v>-82.523305011084759</v>
      </c>
      <c r="D217" s="1">
        <f t="shared" si="51"/>
        <v>566480.99795278464</v>
      </c>
      <c r="E217" s="1">
        <f t="shared" si="52"/>
        <v>359228.70340830804</v>
      </c>
      <c r="G217" s="3">
        <v>207</v>
      </c>
      <c r="H217" s="1">
        <f t="shared" si="61"/>
        <v>-79050.000000000538</v>
      </c>
      <c r="I217" s="1">
        <f t="shared" si="53"/>
        <v>-75.097500000000522</v>
      </c>
      <c r="J217" s="1">
        <f t="shared" si="54"/>
        <v>566480.99795278464</v>
      </c>
      <c r="K217" s="1">
        <f t="shared" si="55"/>
        <v>342432.28953311587</v>
      </c>
      <c r="M217" s="3">
        <v>207</v>
      </c>
      <c r="N217" s="1">
        <f t="shared" si="62"/>
        <v>-169477.77280896212</v>
      </c>
      <c r="O217" s="1">
        <f t="shared" si="49"/>
        <v>-186.83721750184736</v>
      </c>
      <c r="P217" s="1">
        <f t="shared" si="56"/>
        <v>566480.99795278464</v>
      </c>
      <c r="Q217" s="1">
        <f t="shared" si="57"/>
        <v>493427.61368973815</v>
      </c>
      <c r="S217" s="3">
        <v>207</v>
      </c>
      <c r="T217" s="1">
        <f t="shared" si="63"/>
        <v>-168174.99999999732</v>
      </c>
      <c r="U217" s="1">
        <f t="shared" si="50"/>
        <v>-185.5995833333308</v>
      </c>
      <c r="V217" s="1">
        <f t="shared" si="58"/>
        <v>566480.99795278464</v>
      </c>
      <c r="W217" s="1">
        <f t="shared" si="59"/>
        <v>490628.21137720323</v>
      </c>
    </row>
    <row r="218" spans="1:23" x14ac:dyDescent="0.25">
      <c r="A218" s="3">
        <v>208</v>
      </c>
      <c r="B218" s="1">
        <f t="shared" si="60"/>
        <v>-86338.874330764898</v>
      </c>
      <c r="C218" s="1">
        <f t="shared" si="48"/>
        <v>-82.021930614226662</v>
      </c>
      <c r="D218" s="1">
        <f t="shared" si="51"/>
        <v>568133.23419681366</v>
      </c>
      <c r="E218" s="1">
        <f t="shared" si="52"/>
        <v>362213.91835017025</v>
      </c>
      <c r="G218" s="3">
        <v>208</v>
      </c>
      <c r="H218" s="1">
        <f t="shared" si="61"/>
        <v>-78533.333333333867</v>
      </c>
      <c r="I218" s="1">
        <f t="shared" si="53"/>
        <v>-74.606666666667181</v>
      </c>
      <c r="J218" s="1">
        <f t="shared" si="54"/>
        <v>568133.23419681366</v>
      </c>
      <c r="K218" s="1">
        <f t="shared" si="55"/>
        <v>345338.5378887257</v>
      </c>
      <c r="M218" s="3">
        <v>208</v>
      </c>
      <c r="N218" s="1">
        <f t="shared" si="62"/>
        <v>-169389.8123884607</v>
      </c>
      <c r="O218" s="1">
        <f t="shared" si="49"/>
        <v>-186.753655102371</v>
      </c>
      <c r="P218" s="1">
        <f t="shared" si="56"/>
        <v>568133.23419681366</v>
      </c>
      <c r="Q218" s="1">
        <f t="shared" si="57"/>
        <v>497531.14379825839</v>
      </c>
      <c r="S218" s="3">
        <v>208</v>
      </c>
      <c r="T218" s="1">
        <f t="shared" si="63"/>
        <v>-168088.8888888862</v>
      </c>
      <c r="U218" s="1">
        <f t="shared" si="50"/>
        <v>-185.51777777777522</v>
      </c>
      <c r="V218" s="1">
        <f t="shared" si="58"/>
        <v>568133.23419681366</v>
      </c>
      <c r="W218" s="1">
        <f t="shared" si="59"/>
        <v>494718.58038801467</v>
      </c>
    </row>
    <row r="219" spans="1:23" x14ac:dyDescent="0.25">
      <c r="A219" s="3">
        <v>209</v>
      </c>
      <c r="B219" s="1">
        <f t="shared" si="60"/>
        <v>-85810.610433359514</v>
      </c>
      <c r="C219" s="1">
        <f t="shared" si="48"/>
        <v>-81.520079911691539</v>
      </c>
      <c r="D219" s="1">
        <f t="shared" si="51"/>
        <v>569790.2894632211</v>
      </c>
      <c r="E219" s="1">
        <f t="shared" si="52"/>
        <v>365216.54704585997</v>
      </c>
      <c r="G219" s="3">
        <v>209</v>
      </c>
      <c r="H219" s="1">
        <f t="shared" si="61"/>
        <v>-78016.666666667195</v>
      </c>
      <c r="I219" s="1">
        <f t="shared" si="53"/>
        <v>-74.115833333333839</v>
      </c>
      <c r="J219" s="1">
        <f t="shared" si="54"/>
        <v>569790.2894632211</v>
      </c>
      <c r="K219" s="1">
        <f t="shared" si="55"/>
        <v>348262.2301930766</v>
      </c>
      <c r="M219" s="3">
        <v>209</v>
      </c>
      <c r="N219" s="1">
        <f t="shared" si="62"/>
        <v>-169301.76840555982</v>
      </c>
      <c r="O219" s="1">
        <f t="shared" si="49"/>
        <v>-186.67001331861516</v>
      </c>
      <c r="P219" s="1">
        <f t="shared" si="56"/>
        <v>569790.2894632211</v>
      </c>
      <c r="Q219" s="1">
        <f t="shared" si="57"/>
        <v>501658.61116574501</v>
      </c>
      <c r="S219" s="3">
        <v>209</v>
      </c>
      <c r="T219" s="1">
        <f t="shared" si="63"/>
        <v>-168002.77777777507</v>
      </c>
      <c r="U219" s="1">
        <f t="shared" si="50"/>
        <v>-185.43597222221968</v>
      </c>
      <c r="V219" s="1">
        <f t="shared" si="58"/>
        <v>569790.2894632211</v>
      </c>
      <c r="W219" s="1">
        <f t="shared" si="59"/>
        <v>498832.89169027808</v>
      </c>
    </row>
    <row r="220" spans="1:23" x14ac:dyDescent="0.25">
      <c r="A220" s="3">
        <v>210</v>
      </c>
      <c r="B220" s="1">
        <f t="shared" si="60"/>
        <v>-85281.844685251592</v>
      </c>
      <c r="C220" s="1">
        <f t="shared" si="48"/>
        <v>-81.017752450989022</v>
      </c>
      <c r="D220" s="1">
        <f t="shared" si="51"/>
        <v>571452.17780748883</v>
      </c>
      <c r="E220" s="1">
        <f t="shared" si="52"/>
        <v>368236.6910756079</v>
      </c>
      <c r="G220" s="3">
        <v>210</v>
      </c>
      <c r="H220" s="1">
        <f t="shared" si="61"/>
        <v>-77500.000000000524</v>
      </c>
      <c r="I220" s="1">
        <f t="shared" si="53"/>
        <v>-73.625000000000497</v>
      </c>
      <c r="J220" s="1">
        <f t="shared" si="54"/>
        <v>571452.17780748883</v>
      </c>
      <c r="K220" s="1">
        <f t="shared" si="55"/>
        <v>351203.46820253623</v>
      </c>
      <c r="M220" s="3">
        <v>210</v>
      </c>
      <c r="N220" s="1">
        <f t="shared" si="62"/>
        <v>-169213.64078087517</v>
      </c>
      <c r="O220" s="1">
        <f t="shared" si="49"/>
        <v>-186.58629207516475</v>
      </c>
      <c r="P220" s="1">
        <f t="shared" si="56"/>
        <v>571452.17780748883</v>
      </c>
      <c r="Q220" s="1">
        <f t="shared" si="57"/>
        <v>505810.15542620863</v>
      </c>
      <c r="S220" s="3">
        <v>210</v>
      </c>
      <c r="T220" s="1">
        <f t="shared" si="63"/>
        <v>-167916.66666666395</v>
      </c>
      <c r="U220" s="1">
        <f t="shared" si="50"/>
        <v>-185.3541666666641</v>
      </c>
      <c r="V220" s="1">
        <f t="shared" si="58"/>
        <v>571452.17780748883</v>
      </c>
      <c r="W220" s="1">
        <f t="shared" si="59"/>
        <v>502971.28494736023</v>
      </c>
    </row>
    <row r="221" spans="1:23" x14ac:dyDescent="0.25">
      <c r="A221" s="3">
        <v>211</v>
      </c>
      <c r="B221" s="1">
        <f t="shared" si="60"/>
        <v>-84752.576609682976</v>
      </c>
      <c r="C221" s="1">
        <f t="shared" si="48"/>
        <v>-80.514947779198835</v>
      </c>
      <c r="D221" s="1">
        <f t="shared" si="51"/>
        <v>573118.91332609404</v>
      </c>
      <c r="E221" s="1">
        <f t="shared" si="52"/>
        <v>371274.45261219604</v>
      </c>
      <c r="G221" s="3">
        <v>211</v>
      </c>
      <c r="H221" s="1">
        <f t="shared" si="61"/>
        <v>-76983.333333333852</v>
      </c>
      <c r="I221" s="1">
        <f t="shared" si="53"/>
        <v>-73.134166666667156</v>
      </c>
      <c r="J221" s="1">
        <f t="shared" si="54"/>
        <v>573118.91332609404</v>
      </c>
      <c r="K221" s="1">
        <f t="shared" si="55"/>
        <v>354162.35426705104</v>
      </c>
      <c r="M221" s="3">
        <v>211</v>
      </c>
      <c r="N221" s="1">
        <f t="shared" si="62"/>
        <v>-169125.42943494706</v>
      </c>
      <c r="O221" s="1">
        <f t="shared" si="49"/>
        <v>-186.50249129653304</v>
      </c>
      <c r="P221" s="1">
        <f t="shared" si="56"/>
        <v>573118.91332609404</v>
      </c>
      <c r="Q221" s="1">
        <f t="shared" si="57"/>
        <v>509985.91702819162</v>
      </c>
      <c r="S221" s="3">
        <v>211</v>
      </c>
      <c r="T221" s="1">
        <f t="shared" si="63"/>
        <v>-167830.55555555283</v>
      </c>
      <c r="U221" s="1">
        <f t="shared" si="50"/>
        <v>-185.27236111110852</v>
      </c>
      <c r="V221" s="1">
        <f t="shared" si="58"/>
        <v>573118.91332609404</v>
      </c>
      <c r="W221" s="1">
        <f t="shared" si="59"/>
        <v>507133.90063733089</v>
      </c>
    </row>
    <row r="222" spans="1:23" x14ac:dyDescent="0.25">
      <c r="A222" s="3">
        <v>212</v>
      </c>
      <c r="B222" s="1">
        <f t="shared" si="60"/>
        <v>-84222.805729442567</v>
      </c>
      <c r="C222" s="1">
        <f t="shared" si="48"/>
        <v>-80.01166544297044</v>
      </c>
      <c r="D222" s="1">
        <f t="shared" si="51"/>
        <v>574790.51015662844</v>
      </c>
      <c r="E222" s="1">
        <f t="shared" si="52"/>
        <v>374329.93442441424</v>
      </c>
      <c r="G222" s="3">
        <v>212</v>
      </c>
      <c r="H222" s="1">
        <f t="shared" si="61"/>
        <v>-76466.666666667181</v>
      </c>
      <c r="I222" s="1">
        <f t="shared" si="53"/>
        <v>-72.643333333333828</v>
      </c>
      <c r="J222" s="1">
        <f t="shared" si="54"/>
        <v>574790.51015662844</v>
      </c>
      <c r="K222" s="1">
        <f t="shared" si="55"/>
        <v>357138.99133360886</v>
      </c>
      <c r="M222" s="3">
        <v>212</v>
      </c>
      <c r="N222" s="1">
        <f t="shared" si="62"/>
        <v>-169037.13428824031</v>
      </c>
      <c r="O222" s="1">
        <f t="shared" si="49"/>
        <v>-186.41861090716165</v>
      </c>
      <c r="P222" s="1">
        <f t="shared" si="56"/>
        <v>574790.51015662844</v>
      </c>
      <c r="Q222" s="1">
        <f t="shared" si="57"/>
        <v>514186.03723951947</v>
      </c>
      <c r="S222" s="3">
        <v>212</v>
      </c>
      <c r="T222" s="1">
        <f t="shared" si="63"/>
        <v>-167744.4444444417</v>
      </c>
      <c r="U222" s="1">
        <f t="shared" si="50"/>
        <v>-185.19055555555295</v>
      </c>
      <c r="V222" s="1">
        <f t="shared" si="58"/>
        <v>574790.51015662844</v>
      </c>
      <c r="W222" s="1">
        <f t="shared" si="59"/>
        <v>511320.88005771529</v>
      </c>
    </row>
    <row r="223" spans="1:23" x14ac:dyDescent="0.25">
      <c r="A223" s="3">
        <v>213</v>
      </c>
      <c r="B223" s="1">
        <f t="shared" si="60"/>
        <v>-83692.531566865931</v>
      </c>
      <c r="C223" s="1">
        <f t="shared" si="48"/>
        <v>-79.50790498852264</v>
      </c>
      <c r="D223" s="1">
        <f t="shared" si="51"/>
        <v>576466.98247791862</v>
      </c>
      <c r="E223" s="1">
        <f t="shared" si="52"/>
        <v>377403.23988053703</v>
      </c>
      <c r="G223" s="3">
        <v>213</v>
      </c>
      <c r="H223" s="1">
        <f t="shared" si="61"/>
        <v>-75950.000000000509</v>
      </c>
      <c r="I223" s="1">
        <f t="shared" si="53"/>
        <v>-72.152500000000487</v>
      </c>
      <c r="J223" s="1">
        <f t="shared" si="54"/>
        <v>576466.98247791862</v>
      </c>
      <c r="K223" s="1">
        <f t="shared" si="55"/>
        <v>360133.48294972157</v>
      </c>
      <c r="M223" s="3">
        <v>213</v>
      </c>
      <c r="N223" s="1">
        <f t="shared" si="62"/>
        <v>-168948.75526114419</v>
      </c>
      <c r="O223" s="1">
        <f t="shared" si="49"/>
        <v>-186.33465083142033</v>
      </c>
      <c r="P223" s="1">
        <f t="shared" si="56"/>
        <v>576466.98247791862</v>
      </c>
      <c r="Q223" s="1">
        <f t="shared" si="57"/>
        <v>518410.65815208008</v>
      </c>
      <c r="S223" s="3">
        <v>213</v>
      </c>
      <c r="T223" s="1">
        <f t="shared" si="63"/>
        <v>-167658.33333333058</v>
      </c>
      <c r="U223" s="1">
        <f t="shared" si="50"/>
        <v>-185.1087499999974</v>
      </c>
      <c r="V223" s="1">
        <f t="shared" si="58"/>
        <v>576466.98247791862</v>
      </c>
      <c r="W223" s="1">
        <f t="shared" si="59"/>
        <v>515532.36533027416</v>
      </c>
    </row>
    <row r="224" spans="1:23" x14ac:dyDescent="0.25">
      <c r="A224" s="3">
        <v>214</v>
      </c>
      <c r="B224" s="1">
        <f t="shared" si="60"/>
        <v>-83161.753643834847</v>
      </c>
      <c r="C224" s="1">
        <f t="shared" si="48"/>
        <v>-79.003665961643108</v>
      </c>
      <c r="D224" s="1">
        <f t="shared" si="51"/>
        <v>578148.34451014583</v>
      </c>
      <c r="E224" s="1">
        <f t="shared" si="52"/>
        <v>380494.47295182059</v>
      </c>
      <c r="G224" s="3">
        <v>214</v>
      </c>
      <c r="H224" s="1">
        <f t="shared" si="61"/>
        <v>-75433.333333333838</v>
      </c>
      <c r="I224" s="1">
        <f t="shared" si="53"/>
        <v>-71.661666666667145</v>
      </c>
      <c r="J224" s="1">
        <f t="shared" si="54"/>
        <v>578148.34451014583</v>
      </c>
      <c r="K224" s="1">
        <f t="shared" si="55"/>
        <v>363145.93326692824</v>
      </c>
      <c r="M224" s="3">
        <v>214</v>
      </c>
      <c r="N224" s="1">
        <f t="shared" si="62"/>
        <v>-168860.29227397236</v>
      </c>
      <c r="O224" s="1">
        <f t="shared" si="49"/>
        <v>-186.2506109936071</v>
      </c>
      <c r="P224" s="1">
        <f t="shared" si="56"/>
        <v>578148.34451014583</v>
      </c>
      <c r="Q224" s="1">
        <f t="shared" si="57"/>
        <v>522659.92268663063</v>
      </c>
      <c r="S224" s="3">
        <v>214</v>
      </c>
      <c r="T224" s="1">
        <f t="shared" si="63"/>
        <v>-167572.22222221945</v>
      </c>
      <c r="U224" s="1">
        <f t="shared" si="50"/>
        <v>-185.02694444444182</v>
      </c>
      <c r="V224" s="1">
        <f t="shared" si="58"/>
        <v>578148.34451014583</v>
      </c>
      <c r="W224" s="1">
        <f t="shared" si="59"/>
        <v>519768.49940581183</v>
      </c>
    </row>
    <row r="225" spans="1:23" x14ac:dyDescent="0.25">
      <c r="A225" s="3">
        <v>215</v>
      </c>
      <c r="B225" s="1">
        <f t="shared" si="60"/>
        <v>-82630.471481776884</v>
      </c>
      <c r="C225" s="1">
        <f t="shared" si="48"/>
        <v>-78.498947907688049</v>
      </c>
      <c r="D225" s="1">
        <f t="shared" si="51"/>
        <v>579834.61051496712</v>
      </c>
      <c r="E225" s="1">
        <f t="shared" si="52"/>
        <v>383603.73821601993</v>
      </c>
      <c r="G225" s="3">
        <v>215</v>
      </c>
      <c r="H225" s="1">
        <f t="shared" si="61"/>
        <v>-74916.666666667166</v>
      </c>
      <c r="I225" s="1">
        <f t="shared" si="53"/>
        <v>-71.170833333333817</v>
      </c>
      <c r="J225" s="1">
        <f t="shared" si="54"/>
        <v>579834.61051496712</v>
      </c>
      <c r="K225" s="1">
        <f t="shared" si="55"/>
        <v>366176.44704431866</v>
      </c>
      <c r="M225" s="3">
        <v>215</v>
      </c>
      <c r="N225" s="1">
        <f t="shared" si="62"/>
        <v>-168771.7452469627</v>
      </c>
      <c r="O225" s="1">
        <f t="shared" si="49"/>
        <v>-186.1664913179479</v>
      </c>
      <c r="P225" s="1">
        <f t="shared" si="56"/>
        <v>579834.61051496712</v>
      </c>
      <c r="Q225" s="1">
        <f t="shared" si="57"/>
        <v>526933.97459763277</v>
      </c>
      <c r="S225" s="3">
        <v>215</v>
      </c>
      <c r="T225" s="1">
        <f t="shared" si="63"/>
        <v>-167486.11111110833</v>
      </c>
      <c r="U225" s="1">
        <f t="shared" si="50"/>
        <v>-184.94513888888625</v>
      </c>
      <c r="V225" s="1">
        <f t="shared" si="58"/>
        <v>579834.61051496712</v>
      </c>
      <c r="W225" s="1">
        <f t="shared" si="59"/>
        <v>524029.42606901238</v>
      </c>
    </row>
    <row r="226" spans="1:23" x14ac:dyDescent="0.25">
      <c r="A226" s="3">
        <v>216</v>
      </c>
      <c r="B226" s="1">
        <f t="shared" si="60"/>
        <v>-82098.684601664965</v>
      </c>
      <c r="C226" s="1">
        <f t="shared" si="48"/>
        <v>-77.993750371581726</v>
      </c>
      <c r="D226" s="1">
        <f t="shared" si="51"/>
        <v>581525.79479563574</v>
      </c>
      <c r="E226" s="1">
        <f t="shared" si="52"/>
        <v>386731.14086092712</v>
      </c>
      <c r="G226" s="3">
        <v>216</v>
      </c>
      <c r="H226" s="1">
        <f t="shared" si="61"/>
        <v>-74400.000000000495</v>
      </c>
      <c r="I226" s="1">
        <f t="shared" si="53"/>
        <v>-70.680000000000476</v>
      </c>
      <c r="J226" s="1">
        <f t="shared" si="54"/>
        <v>581525.79479563574</v>
      </c>
      <c r="K226" s="1">
        <f t="shared" si="55"/>
        <v>369225.12965207716</v>
      </c>
      <c r="M226" s="3">
        <v>216</v>
      </c>
      <c r="N226" s="1">
        <f t="shared" si="62"/>
        <v>-168683.11410027739</v>
      </c>
      <c r="O226" s="1">
        <f t="shared" si="49"/>
        <v>-186.08229172859686</v>
      </c>
      <c r="P226" s="1">
        <f t="shared" si="56"/>
        <v>581525.79479563574</v>
      </c>
      <c r="Q226" s="1">
        <f t="shared" si="57"/>
        <v>531232.95847811573</v>
      </c>
      <c r="S226" s="3">
        <v>216</v>
      </c>
      <c r="T226" s="1">
        <f t="shared" si="63"/>
        <v>-167399.99999999721</v>
      </c>
      <c r="U226" s="1">
        <f t="shared" si="50"/>
        <v>-184.8633333333307</v>
      </c>
      <c r="V226" s="1">
        <f t="shared" si="58"/>
        <v>581525.79479563574</v>
      </c>
      <c r="W226" s="1">
        <f t="shared" si="59"/>
        <v>528315.28994330391</v>
      </c>
    </row>
    <row r="227" spans="1:23" x14ac:dyDescent="0.25">
      <c r="A227" s="3">
        <v>217</v>
      </c>
      <c r="B227" s="1">
        <f t="shared" si="60"/>
        <v>-81566.392524016934</v>
      </c>
      <c r="C227" s="1">
        <f t="shared" si="48"/>
        <v>-77.488072897816082</v>
      </c>
      <c r="D227" s="1">
        <f t="shared" si="51"/>
        <v>583221.91169712297</v>
      </c>
      <c r="E227" s="1">
        <f t="shared" si="52"/>
        <v>389876.78668792959</v>
      </c>
      <c r="G227" s="3">
        <v>217</v>
      </c>
      <c r="H227" s="1">
        <f t="shared" si="61"/>
        <v>-73883.333333333823</v>
      </c>
      <c r="I227" s="1">
        <f t="shared" si="53"/>
        <v>-70.189166666667134</v>
      </c>
      <c r="J227" s="1">
        <f t="shared" si="54"/>
        <v>583221.91169712297</v>
      </c>
      <c r="K227" s="1">
        <f t="shared" si="55"/>
        <v>372292.0870750476</v>
      </c>
      <c r="M227" s="3">
        <v>217</v>
      </c>
      <c r="N227" s="1">
        <f t="shared" si="62"/>
        <v>-168594.39875400273</v>
      </c>
      <c r="O227" s="1">
        <f t="shared" si="49"/>
        <v>-185.99801214963594</v>
      </c>
      <c r="P227" s="1">
        <f t="shared" si="56"/>
        <v>583221.91169712297</v>
      </c>
      <c r="Q227" s="1">
        <f t="shared" si="57"/>
        <v>535557.01976456819</v>
      </c>
      <c r="S227" s="3">
        <v>217</v>
      </c>
      <c r="T227" s="1">
        <f t="shared" si="63"/>
        <v>-167313.88888888608</v>
      </c>
      <c r="U227" s="1">
        <f t="shared" si="50"/>
        <v>-184.78152777777512</v>
      </c>
      <c r="V227" s="1">
        <f t="shared" si="58"/>
        <v>583221.91169712297</v>
      </c>
      <c r="W227" s="1">
        <f t="shared" si="59"/>
        <v>532626.23649575096</v>
      </c>
    </row>
    <row r="228" spans="1:23" x14ac:dyDescent="0.25">
      <c r="A228" s="3">
        <v>218</v>
      </c>
      <c r="B228" s="1">
        <f t="shared" si="60"/>
        <v>-81033.594768895142</v>
      </c>
      <c r="C228" s="1">
        <f t="shared" si="48"/>
        <v>-76.981915030450395</v>
      </c>
      <c r="D228" s="1">
        <f t="shared" si="51"/>
        <v>584922.97560623963</v>
      </c>
      <c r="E228" s="1">
        <f t="shared" si="52"/>
        <v>393040.78211558959</v>
      </c>
      <c r="G228" s="3">
        <v>218</v>
      </c>
      <c r="H228" s="1">
        <f t="shared" si="61"/>
        <v>-73366.666666667152</v>
      </c>
      <c r="I228" s="1">
        <f t="shared" si="53"/>
        <v>-69.698333333333792</v>
      </c>
      <c r="J228" s="1">
        <f t="shared" si="54"/>
        <v>584922.97560623963</v>
      </c>
      <c r="K228" s="1">
        <f t="shared" si="55"/>
        <v>375377.42591631867</v>
      </c>
      <c r="M228" s="3">
        <v>218</v>
      </c>
      <c r="N228" s="1">
        <f t="shared" si="62"/>
        <v>-168505.5991281491</v>
      </c>
      <c r="O228" s="1">
        <f t="shared" si="49"/>
        <v>-185.91365250507499</v>
      </c>
      <c r="P228" s="1">
        <f t="shared" si="56"/>
        <v>584922.97560623963</v>
      </c>
      <c r="Q228" s="1">
        <f t="shared" si="57"/>
        <v>539906.30474185827</v>
      </c>
      <c r="S228" s="3">
        <v>218</v>
      </c>
      <c r="T228" s="1">
        <f t="shared" si="63"/>
        <v>-167227.77777777496</v>
      </c>
      <c r="U228" s="1">
        <f t="shared" si="50"/>
        <v>-184.69972222221955</v>
      </c>
      <c r="V228" s="1">
        <f t="shared" si="58"/>
        <v>584922.97560623963</v>
      </c>
      <c r="W228" s="1">
        <f t="shared" si="59"/>
        <v>536962.41204197623</v>
      </c>
    </row>
    <row r="229" spans="1:23" x14ac:dyDescent="0.25">
      <c r="A229" s="3">
        <v>219</v>
      </c>
      <c r="B229" s="1">
        <f t="shared" si="60"/>
        <v>-80500.290855905987</v>
      </c>
      <c r="C229" s="1">
        <f t="shared" si="48"/>
        <v>-76.475276313110683</v>
      </c>
      <c r="D229" s="1">
        <f t="shared" si="51"/>
        <v>586629.00095175789</v>
      </c>
      <c r="E229" s="1">
        <f t="shared" si="52"/>
        <v>396223.23418324429</v>
      </c>
      <c r="G229" s="3">
        <v>219</v>
      </c>
      <c r="H229" s="1">
        <f t="shared" si="61"/>
        <v>-72850.00000000048</v>
      </c>
      <c r="I229" s="1">
        <f t="shared" si="53"/>
        <v>-69.207500000000451</v>
      </c>
      <c r="J229" s="1">
        <f t="shared" si="54"/>
        <v>586629.00095175789</v>
      </c>
      <c r="K229" s="1">
        <f t="shared" si="55"/>
        <v>378481.25340083049</v>
      </c>
      <c r="M229" s="3">
        <v>219</v>
      </c>
      <c r="N229" s="1">
        <f t="shared" si="62"/>
        <v>-168416.71514265091</v>
      </c>
      <c r="O229" s="1">
        <f t="shared" si="49"/>
        <v>-185.82921271885169</v>
      </c>
      <c r="P229" s="1">
        <f t="shared" si="56"/>
        <v>586629.00095175789</v>
      </c>
      <c r="Q229" s="1">
        <f t="shared" si="57"/>
        <v>544280.9605481826</v>
      </c>
      <c r="S229" s="3">
        <v>219</v>
      </c>
      <c r="T229" s="1">
        <f t="shared" si="63"/>
        <v>-167141.66666666383</v>
      </c>
      <c r="U229" s="1">
        <f t="shared" si="50"/>
        <v>-184.61791666666397</v>
      </c>
      <c r="V229" s="1">
        <f t="shared" si="58"/>
        <v>586629.00095175789</v>
      </c>
      <c r="W229" s="1">
        <f t="shared" si="59"/>
        <v>541323.96375111002</v>
      </c>
    </row>
    <row r="230" spans="1:23" x14ac:dyDescent="0.25">
      <c r="A230" s="3">
        <v>220</v>
      </c>
      <c r="B230" s="1">
        <f t="shared" si="60"/>
        <v>-79966.480304199489</v>
      </c>
      <c r="C230" s="1">
        <f t="shared" si="48"/>
        <v>-75.968156288989519</v>
      </c>
      <c r="D230" s="1">
        <f t="shared" si="51"/>
        <v>588340.0022045339</v>
      </c>
      <c r="E230" s="1">
        <f t="shared" si="52"/>
        <v>399424.25055462692</v>
      </c>
      <c r="G230" s="3">
        <v>220</v>
      </c>
      <c r="H230" s="1">
        <f t="shared" si="61"/>
        <v>-72333.333333333809</v>
      </c>
      <c r="I230" s="1">
        <f t="shared" si="53"/>
        <v>-68.716666666667123</v>
      </c>
      <c r="J230" s="1">
        <f t="shared" si="54"/>
        <v>588340.0022045339</v>
      </c>
      <c r="K230" s="1">
        <f t="shared" si="55"/>
        <v>381603.67737900198</v>
      </c>
      <c r="M230" s="3">
        <v>220</v>
      </c>
      <c r="N230" s="1">
        <f t="shared" si="62"/>
        <v>-168327.74671736648</v>
      </c>
      <c r="O230" s="1">
        <f t="shared" si="49"/>
        <v>-185.7446927148315</v>
      </c>
      <c r="P230" s="1">
        <f t="shared" si="56"/>
        <v>588340.0022045339</v>
      </c>
      <c r="Q230" s="1">
        <f t="shared" si="57"/>
        <v>548681.13518004376</v>
      </c>
      <c r="S230" s="3">
        <v>220</v>
      </c>
      <c r="T230" s="1">
        <f t="shared" si="63"/>
        <v>-167055.55555555271</v>
      </c>
      <c r="U230" s="1">
        <f t="shared" si="50"/>
        <v>-184.53611111110843</v>
      </c>
      <c r="V230" s="1">
        <f t="shared" si="58"/>
        <v>588340.0022045339</v>
      </c>
      <c r="W230" s="1">
        <f t="shared" si="59"/>
        <v>545711.03965076932</v>
      </c>
    </row>
    <row r="231" spans="1:23" x14ac:dyDescent="0.25">
      <c r="A231" s="3">
        <v>221</v>
      </c>
      <c r="B231" s="1">
        <f t="shared" si="60"/>
        <v>-79432.16263246887</v>
      </c>
      <c r="C231" s="1">
        <f t="shared" si="48"/>
        <v>-75.460554500845433</v>
      </c>
      <c r="D231" s="1">
        <f t="shared" si="51"/>
        <v>590055.99387763045</v>
      </c>
      <c r="E231" s="1">
        <f t="shared" si="52"/>
        <v>402643.93952150934</v>
      </c>
      <c r="G231" s="3">
        <v>221</v>
      </c>
      <c r="H231" s="1">
        <f t="shared" si="61"/>
        <v>-71816.666666667137</v>
      </c>
      <c r="I231" s="1">
        <f t="shared" si="53"/>
        <v>-68.225833333333782</v>
      </c>
      <c r="J231" s="1">
        <f t="shared" si="54"/>
        <v>590055.99387763045</v>
      </c>
      <c r="K231" s="1">
        <f t="shared" si="55"/>
        <v>384744.80633037951</v>
      </c>
      <c r="M231" s="3">
        <v>221</v>
      </c>
      <c r="N231" s="1">
        <f t="shared" si="62"/>
        <v>-168238.69377207803</v>
      </c>
      <c r="O231" s="1">
        <f t="shared" si="49"/>
        <v>-185.66009241680746</v>
      </c>
      <c r="P231" s="1">
        <f t="shared" si="56"/>
        <v>590055.99387763045</v>
      </c>
      <c r="Q231" s="1">
        <f t="shared" si="57"/>
        <v>553106.97749725741</v>
      </c>
      <c r="S231" s="3">
        <v>221</v>
      </c>
      <c r="T231" s="1">
        <f t="shared" si="63"/>
        <v>-166969.44444444159</v>
      </c>
      <c r="U231" s="1">
        <f t="shared" si="50"/>
        <v>-184.45430555555285</v>
      </c>
      <c r="V231" s="1">
        <f t="shared" si="58"/>
        <v>590055.99387763045</v>
      </c>
      <c r="W231" s="1">
        <f t="shared" si="59"/>
        <v>550123.78863206552</v>
      </c>
    </row>
    <row r="232" spans="1:23" x14ac:dyDescent="0.25">
      <c r="A232" s="3">
        <v>222</v>
      </c>
      <c r="B232" s="1">
        <f t="shared" si="60"/>
        <v>-78897.337358950113</v>
      </c>
      <c r="C232" s="1">
        <f t="shared" si="48"/>
        <v>-74.952470491002614</v>
      </c>
      <c r="D232" s="1">
        <f t="shared" si="51"/>
        <v>591776.9905264402</v>
      </c>
      <c r="E232" s="1">
        <f t="shared" si="52"/>
        <v>405882.41000736522</v>
      </c>
      <c r="G232" s="3">
        <v>222</v>
      </c>
      <c r="H232" s="1">
        <f t="shared" si="61"/>
        <v>-71300.000000000466</v>
      </c>
      <c r="I232" s="1">
        <f t="shared" si="53"/>
        <v>-67.735000000000454</v>
      </c>
      <c r="J232" s="1">
        <f t="shared" si="54"/>
        <v>591776.9905264402</v>
      </c>
      <c r="K232" s="1">
        <f t="shared" si="55"/>
        <v>387904.74936730671</v>
      </c>
      <c r="M232" s="3">
        <v>222</v>
      </c>
      <c r="N232" s="1">
        <f t="shared" si="62"/>
        <v>-168149.55622649158</v>
      </c>
      <c r="O232" s="1">
        <f t="shared" si="49"/>
        <v>-185.57541174850036</v>
      </c>
      <c r="P232" s="1">
        <f t="shared" si="56"/>
        <v>591776.9905264402</v>
      </c>
      <c r="Q232" s="1">
        <f t="shared" si="57"/>
        <v>557558.63722798822</v>
      </c>
      <c r="S232" s="3">
        <v>222</v>
      </c>
      <c r="T232" s="1">
        <f t="shared" si="63"/>
        <v>-166883.33333333046</v>
      </c>
      <c r="U232" s="1">
        <f t="shared" si="50"/>
        <v>-184.37249999999727</v>
      </c>
      <c r="V232" s="1">
        <f t="shared" si="58"/>
        <v>591776.9905264402</v>
      </c>
      <c r="W232" s="1">
        <f t="shared" si="59"/>
        <v>554562.36045464152</v>
      </c>
    </row>
    <row r="233" spans="1:23" x14ac:dyDescent="0.25">
      <c r="A233" s="3">
        <v>223</v>
      </c>
      <c r="B233" s="1">
        <f t="shared" si="60"/>
        <v>-78362.004001421505</v>
      </c>
      <c r="C233" s="1">
        <f t="shared" si="48"/>
        <v>-74.44390380135043</v>
      </c>
      <c r="D233" s="1">
        <f t="shared" si="51"/>
        <v>593503.00674880901</v>
      </c>
      <c r="E233" s="1">
        <f t="shared" si="52"/>
        <v>409139.77157105523</v>
      </c>
      <c r="G233" s="3">
        <v>223</v>
      </c>
      <c r="H233" s="1">
        <f t="shared" si="61"/>
        <v>-70783.333333333794</v>
      </c>
      <c r="I233" s="1">
        <f t="shared" si="53"/>
        <v>-67.244166666667113</v>
      </c>
      <c r="J233" s="1">
        <f t="shared" si="54"/>
        <v>593503.00674880901</v>
      </c>
      <c r="K233" s="1">
        <f t="shared" si="55"/>
        <v>391083.616238616</v>
      </c>
      <c r="M233" s="3">
        <v>223</v>
      </c>
      <c r="N233" s="1">
        <f t="shared" si="62"/>
        <v>-168060.33400023682</v>
      </c>
      <c r="O233" s="1">
        <f t="shared" si="49"/>
        <v>-185.49065063355832</v>
      </c>
      <c r="P233" s="1">
        <f t="shared" si="56"/>
        <v>593503.00674880901</v>
      </c>
      <c r="Q233" s="1">
        <f t="shared" si="57"/>
        <v>562036.26497381495</v>
      </c>
      <c r="S233" s="3">
        <v>223</v>
      </c>
      <c r="T233" s="1">
        <f t="shared" si="63"/>
        <v>-166797.22222221934</v>
      </c>
      <c r="U233" s="1">
        <f t="shared" si="50"/>
        <v>-184.29069444444173</v>
      </c>
      <c r="V233" s="1">
        <f t="shared" si="58"/>
        <v>593503.00674880901</v>
      </c>
      <c r="W233" s="1">
        <f t="shared" si="59"/>
        <v>559026.905751738</v>
      </c>
    </row>
    <row r="234" spans="1:23" x14ac:dyDescent="0.25">
      <c r="A234" s="3">
        <v>224</v>
      </c>
      <c r="B234" s="1">
        <f t="shared" si="60"/>
        <v>-77826.162077203247</v>
      </c>
      <c r="C234" s="1">
        <f t="shared" si="48"/>
        <v>-73.934853973343095</v>
      </c>
      <c r="D234" s="1">
        <f t="shared" si="51"/>
        <v>595234.05718515976</v>
      </c>
      <c r="E234" s="1">
        <f t="shared" si="52"/>
        <v>412416.13441053347</v>
      </c>
      <c r="G234" s="3">
        <v>224</v>
      </c>
      <c r="H234" s="1">
        <f t="shared" si="61"/>
        <v>-70266.666666667123</v>
      </c>
      <c r="I234" s="1">
        <f t="shared" si="53"/>
        <v>-66.753333333333771</v>
      </c>
      <c r="J234" s="1">
        <f t="shared" si="54"/>
        <v>595234.05718515976</v>
      </c>
      <c r="K234" s="1">
        <f t="shared" si="55"/>
        <v>394281.51733334124</v>
      </c>
      <c r="M234" s="3">
        <v>224</v>
      </c>
      <c r="N234" s="1">
        <f t="shared" si="62"/>
        <v>-167971.0270128671</v>
      </c>
      <c r="O234" s="1">
        <f t="shared" si="49"/>
        <v>-185.40580899555709</v>
      </c>
      <c r="P234" s="1">
        <f t="shared" si="56"/>
        <v>595234.05718515976</v>
      </c>
      <c r="Q234" s="1">
        <f t="shared" si="57"/>
        <v>566540.01221482561</v>
      </c>
      <c r="S234" s="3">
        <v>224</v>
      </c>
      <c r="T234" s="1">
        <f t="shared" si="63"/>
        <v>-166711.11111110821</v>
      </c>
      <c r="U234" s="1">
        <f t="shared" si="50"/>
        <v>-184.20888888888615</v>
      </c>
      <c r="V234" s="1">
        <f t="shared" si="58"/>
        <v>595234.05718515976</v>
      </c>
      <c r="W234" s="1">
        <f t="shared" si="59"/>
        <v>563517.57603528979</v>
      </c>
    </row>
    <row r="235" spans="1:23" x14ac:dyDescent="0.25">
      <c r="A235" s="3">
        <v>225</v>
      </c>
      <c r="B235" s="1">
        <f t="shared" si="60"/>
        <v>-77289.811103156986</v>
      </c>
      <c r="C235" s="1">
        <f t="shared" si="48"/>
        <v>-73.425320547999135</v>
      </c>
      <c r="D235" s="1">
        <f t="shared" si="51"/>
        <v>596970.15651861648</v>
      </c>
      <c r="E235" s="1">
        <f t="shared" si="52"/>
        <v>415711.60936657531</v>
      </c>
      <c r="G235" s="3">
        <v>225</v>
      </c>
      <c r="H235" s="1">
        <f t="shared" si="61"/>
        <v>-69750.000000000451</v>
      </c>
      <c r="I235" s="1">
        <f t="shared" si="53"/>
        <v>-66.262500000000429</v>
      </c>
      <c r="J235" s="1">
        <f t="shared" si="54"/>
        <v>596970.15651861648</v>
      </c>
      <c r="K235" s="1">
        <f t="shared" si="55"/>
        <v>397498.56368445238</v>
      </c>
      <c r="M235" s="3">
        <v>225</v>
      </c>
      <c r="N235" s="1">
        <f t="shared" si="62"/>
        <v>-167881.63518385938</v>
      </c>
      <c r="O235" s="1">
        <f t="shared" si="49"/>
        <v>-185.32088675799974</v>
      </c>
      <c r="P235" s="1">
        <f t="shared" si="56"/>
        <v>596970.15651861648</v>
      </c>
      <c r="Q235" s="1">
        <f t="shared" si="57"/>
        <v>571070.03131474217</v>
      </c>
      <c r="S235" s="3">
        <v>225</v>
      </c>
      <c r="T235" s="1">
        <f t="shared" si="63"/>
        <v>-166624.99999999709</v>
      </c>
      <c r="U235" s="1">
        <f t="shared" si="50"/>
        <v>-184.12708333333057</v>
      </c>
      <c r="V235" s="1">
        <f t="shared" si="58"/>
        <v>596970.15651861648</v>
      </c>
      <c r="W235" s="1">
        <f t="shared" si="59"/>
        <v>568034.52370105125</v>
      </c>
    </row>
    <row r="236" spans="1:23" x14ac:dyDescent="0.25">
      <c r="A236" s="3">
        <v>226</v>
      </c>
      <c r="B236" s="1">
        <f t="shared" si="60"/>
        <v>-76752.950595685383</v>
      </c>
      <c r="C236" s="1">
        <f t="shared" si="48"/>
        <v>-72.915303065901114</v>
      </c>
      <c r="D236" s="1">
        <f t="shared" si="51"/>
        <v>598711.31947512913</v>
      </c>
      <c r="E236" s="1">
        <f t="shared" si="52"/>
        <v>419026.3079265274</v>
      </c>
      <c r="G236" s="3">
        <v>226</v>
      </c>
      <c r="H236" s="1">
        <f t="shared" si="61"/>
        <v>-69233.33333333378</v>
      </c>
      <c r="I236" s="1">
        <f t="shared" si="53"/>
        <v>-65.771666666667087</v>
      </c>
      <c r="J236" s="1">
        <f t="shared" si="54"/>
        <v>598711.31947512913</v>
      </c>
      <c r="K236" s="1">
        <f t="shared" si="55"/>
        <v>400734.86697261169</v>
      </c>
      <c r="M236" s="3">
        <v>226</v>
      </c>
      <c r="N236" s="1">
        <f t="shared" si="62"/>
        <v>-167792.15843261412</v>
      </c>
      <c r="O236" s="1">
        <f t="shared" si="49"/>
        <v>-185.23588384431676</v>
      </c>
      <c r="P236" s="1">
        <f t="shared" si="56"/>
        <v>598711.31947512913</v>
      </c>
      <c r="Q236" s="1">
        <f t="shared" si="57"/>
        <v>575626.47552607488</v>
      </c>
      <c r="S236" s="3">
        <v>226</v>
      </c>
      <c r="T236" s="1">
        <f t="shared" si="63"/>
        <v>-166538.88888888597</v>
      </c>
      <c r="U236" s="1">
        <f t="shared" si="50"/>
        <v>-184.045277777775</v>
      </c>
      <c r="V236" s="1">
        <f t="shared" si="58"/>
        <v>598711.31947512913</v>
      </c>
      <c r="W236" s="1">
        <f t="shared" si="59"/>
        <v>572577.90203375183</v>
      </c>
    </row>
    <row r="237" spans="1:23" x14ac:dyDescent="0.25">
      <c r="A237" s="3">
        <v>227</v>
      </c>
      <c r="B237" s="1">
        <f t="shared" si="60"/>
        <v>-76215.580070731681</v>
      </c>
      <c r="C237" s="1">
        <f t="shared" si="48"/>
        <v>-72.404801067195095</v>
      </c>
      <c r="D237" s="1">
        <f t="shared" si="51"/>
        <v>600457.56082359829</v>
      </c>
      <c r="E237" s="1">
        <f t="shared" si="52"/>
        <v>422360.34222807921</v>
      </c>
      <c r="G237" s="3">
        <v>227</v>
      </c>
      <c r="H237" s="1">
        <f t="shared" si="61"/>
        <v>-68716.666666667108</v>
      </c>
      <c r="I237" s="1">
        <f t="shared" si="53"/>
        <v>-65.280833333333746</v>
      </c>
      <c r="J237" s="1">
        <f t="shared" si="54"/>
        <v>600457.56082359829</v>
      </c>
      <c r="K237" s="1">
        <f t="shared" si="55"/>
        <v>403990.53952995193</v>
      </c>
      <c r="M237" s="3">
        <v>227</v>
      </c>
      <c r="N237" s="1">
        <f t="shared" si="62"/>
        <v>-167702.59667845516</v>
      </c>
      <c r="O237" s="1">
        <f t="shared" si="49"/>
        <v>-185.15080017786573</v>
      </c>
      <c r="P237" s="1">
        <f t="shared" si="56"/>
        <v>600457.56082359829</v>
      </c>
      <c r="Q237" s="1">
        <f t="shared" si="57"/>
        <v>580209.49899530713</v>
      </c>
      <c r="S237" s="3">
        <v>227</v>
      </c>
      <c r="T237" s="1">
        <f t="shared" si="63"/>
        <v>-166452.77777777484</v>
      </c>
      <c r="U237" s="1">
        <f t="shared" si="50"/>
        <v>-183.96347222221945</v>
      </c>
      <c r="V237" s="1">
        <f t="shared" si="58"/>
        <v>600457.56082359829</v>
      </c>
      <c r="W237" s="1">
        <f t="shared" si="59"/>
        <v>577147.86521228205</v>
      </c>
    </row>
    <row r="238" spans="1:23" x14ac:dyDescent="0.25">
      <c r="A238" s="3">
        <v>228</v>
      </c>
      <c r="B238" s="1">
        <f t="shared" si="60"/>
        <v>-75677.69904377927</v>
      </c>
      <c r="C238" s="1">
        <f t="shared" si="48"/>
        <v>-71.893814091590301</v>
      </c>
      <c r="D238" s="1">
        <f t="shared" si="51"/>
        <v>602208.89537600044</v>
      </c>
      <c r="E238" s="1">
        <f t="shared" si="52"/>
        <v>425713.82506305672</v>
      </c>
      <c r="G238" s="3">
        <v>228</v>
      </c>
      <c r="H238" s="1">
        <f t="shared" si="61"/>
        <v>-68200.000000000437</v>
      </c>
      <c r="I238" s="1">
        <f t="shared" si="53"/>
        <v>-64.790000000000418</v>
      </c>
      <c r="J238" s="1">
        <f t="shared" si="54"/>
        <v>602208.89537600044</v>
      </c>
      <c r="K238" s="1">
        <f t="shared" si="55"/>
        <v>407265.69434387668</v>
      </c>
      <c r="M238" s="3">
        <v>228</v>
      </c>
      <c r="N238" s="1">
        <f t="shared" si="62"/>
        <v>-167612.94984062976</v>
      </c>
      <c r="O238" s="1">
        <f t="shared" si="49"/>
        <v>-185.06563568193161</v>
      </c>
      <c r="P238" s="1">
        <f t="shared" si="56"/>
        <v>602208.89537600044</v>
      </c>
      <c r="Q238" s="1">
        <f t="shared" si="57"/>
        <v>584819.25676810986</v>
      </c>
      <c r="S238" s="3">
        <v>228</v>
      </c>
      <c r="T238" s="1">
        <f t="shared" si="63"/>
        <v>-166366.66666666372</v>
      </c>
      <c r="U238" s="1">
        <f t="shared" si="50"/>
        <v>-183.88166666666388</v>
      </c>
      <c r="V238" s="1">
        <f t="shared" si="58"/>
        <v>602208.89537600044</v>
      </c>
      <c r="W238" s="1">
        <f t="shared" si="59"/>
        <v>581744.56831490924</v>
      </c>
    </row>
    <row r="239" spans="1:23" x14ac:dyDescent="0.25">
      <c r="A239" s="3">
        <v>229</v>
      </c>
      <c r="B239" s="1">
        <f t="shared" si="60"/>
        <v>-75139.307029851247</v>
      </c>
      <c r="C239" s="1">
        <f t="shared" si="48"/>
        <v>-71.382341678358685</v>
      </c>
      <c r="D239" s="1">
        <f t="shared" si="51"/>
        <v>603965.33798751375</v>
      </c>
      <c r="E239" s="1">
        <f t="shared" si="52"/>
        <v>429086.86988123826</v>
      </c>
      <c r="G239" s="3">
        <v>229</v>
      </c>
      <c r="H239" s="1">
        <f t="shared" si="61"/>
        <v>-67683.333333333765</v>
      </c>
      <c r="I239" s="1">
        <f t="shared" si="53"/>
        <v>-64.299166666667077</v>
      </c>
      <c r="J239" s="1">
        <f t="shared" si="54"/>
        <v>603965.33798751375</v>
      </c>
      <c r="K239" s="1">
        <f t="shared" si="55"/>
        <v>410560.4450608826</v>
      </c>
      <c r="M239" s="3">
        <v>229</v>
      </c>
      <c r="N239" s="1">
        <f t="shared" si="62"/>
        <v>-167523.21783830842</v>
      </c>
      <c r="O239" s="1">
        <f t="shared" si="49"/>
        <v>-184.98039027972635</v>
      </c>
      <c r="P239" s="1">
        <f t="shared" si="56"/>
        <v>603965.33798751375</v>
      </c>
      <c r="Q239" s="1">
        <f t="shared" si="57"/>
        <v>589455.90479458729</v>
      </c>
      <c r="S239" s="3">
        <v>229</v>
      </c>
      <c r="T239" s="1">
        <f t="shared" si="63"/>
        <v>-166280.55555555259</v>
      </c>
      <c r="U239" s="1">
        <f t="shared" si="50"/>
        <v>-183.7998611111083</v>
      </c>
      <c r="V239" s="1">
        <f t="shared" si="58"/>
        <v>603965.33798751375</v>
      </c>
      <c r="W239" s="1">
        <f t="shared" si="59"/>
        <v>586368.16732452402</v>
      </c>
    </row>
    <row r="240" spans="1:23" x14ac:dyDescent="0.25">
      <c r="A240" s="3">
        <v>230</v>
      </c>
      <c r="B240" s="1">
        <f t="shared" si="60"/>
        <v>-74600.403543509994</v>
      </c>
      <c r="C240" s="1">
        <f t="shared" si="48"/>
        <v>-70.870383366334494</v>
      </c>
      <c r="D240" s="1">
        <f t="shared" si="51"/>
        <v>605726.90355664399</v>
      </c>
      <c r="E240" s="1">
        <f t="shared" si="52"/>
        <v>432479.59079419257</v>
      </c>
      <c r="G240" s="3">
        <v>230</v>
      </c>
      <c r="H240" s="1">
        <f t="shared" si="61"/>
        <v>-67166.666666667094</v>
      </c>
      <c r="I240" s="1">
        <f t="shared" si="53"/>
        <v>-63.808333333333742</v>
      </c>
      <c r="J240" s="1">
        <f t="shared" si="54"/>
        <v>605726.90355664399</v>
      </c>
      <c r="K240" s="1">
        <f t="shared" si="55"/>
        <v>413874.90599040437</v>
      </c>
      <c r="M240" s="3">
        <v>230</v>
      </c>
      <c r="N240" s="1">
        <f t="shared" si="62"/>
        <v>-167433.40059058488</v>
      </c>
      <c r="O240" s="1">
        <f t="shared" si="49"/>
        <v>-184.89506389438898</v>
      </c>
      <c r="P240" s="1">
        <f t="shared" si="56"/>
        <v>605726.90355664399</v>
      </c>
      <c r="Q240" s="1">
        <f t="shared" si="57"/>
        <v>594119.59993455245</v>
      </c>
      <c r="S240" s="3">
        <v>230</v>
      </c>
      <c r="T240" s="1">
        <f t="shared" si="63"/>
        <v>-166194.44444444147</v>
      </c>
      <c r="U240" s="1">
        <f t="shared" si="50"/>
        <v>-183.71805555555275</v>
      </c>
      <c r="V240" s="1">
        <f t="shared" si="58"/>
        <v>605726.90355664399</v>
      </c>
      <c r="W240" s="1">
        <f t="shared" si="59"/>
        <v>591018.81913391699</v>
      </c>
    </row>
    <row r="241" spans="1:23" x14ac:dyDescent="0.25">
      <c r="A241" s="3">
        <v>231</v>
      </c>
      <c r="B241" s="1">
        <f t="shared" si="60"/>
        <v>-74060.988098856717</v>
      </c>
      <c r="C241" s="1">
        <f t="shared" si="48"/>
        <v>-70.35793869391388</v>
      </c>
      <c r="D241" s="1">
        <f t="shared" si="51"/>
        <v>607493.60702535091</v>
      </c>
      <c r="E241" s="1">
        <f t="shared" si="52"/>
        <v>435892.10257913911</v>
      </c>
      <c r="G241" s="3">
        <v>231</v>
      </c>
      <c r="H241" s="1">
        <f t="shared" si="61"/>
        <v>-66650.000000000422</v>
      </c>
      <c r="I241" s="1">
        <f t="shared" si="53"/>
        <v>-63.3175000000004</v>
      </c>
      <c r="J241" s="1">
        <f t="shared" si="54"/>
        <v>607493.60702535091</v>
      </c>
      <c r="K241" s="1">
        <f t="shared" si="55"/>
        <v>417209.19210868172</v>
      </c>
      <c r="M241" s="3">
        <v>231</v>
      </c>
      <c r="N241" s="1">
        <f t="shared" si="62"/>
        <v>-167343.49801647599</v>
      </c>
      <c r="O241" s="1">
        <f t="shared" si="49"/>
        <v>-184.80965644898555</v>
      </c>
      <c r="P241" s="1">
        <f t="shared" si="56"/>
        <v>607493.60702535091</v>
      </c>
      <c r="Q241" s="1">
        <f t="shared" si="57"/>
        <v>598810.49996283406</v>
      </c>
      <c r="S241" s="3">
        <v>231</v>
      </c>
      <c r="T241" s="1">
        <f t="shared" si="63"/>
        <v>-166108.33333333035</v>
      </c>
      <c r="U241" s="1">
        <f t="shared" si="50"/>
        <v>-183.63624999999718</v>
      </c>
      <c r="V241" s="1">
        <f t="shared" si="58"/>
        <v>607493.60702535091</v>
      </c>
      <c r="W241" s="1">
        <f t="shared" si="59"/>
        <v>595696.68155108707</v>
      </c>
    </row>
    <row r="242" spans="1:23" x14ac:dyDescent="0.25">
      <c r="A242" s="3">
        <v>232</v>
      </c>
      <c r="B242" s="1">
        <f t="shared" si="60"/>
        <v>-73521.060209531017</v>
      </c>
      <c r="C242" s="1">
        <f t="shared" si="48"/>
        <v>-69.845007199054464</v>
      </c>
      <c r="D242" s="1">
        <f t="shared" si="51"/>
        <v>609265.46337917482</v>
      </c>
      <c r="E242" s="1">
        <f t="shared" si="52"/>
        <v>439324.52068283118</v>
      </c>
      <c r="G242" s="3">
        <v>232</v>
      </c>
      <c r="H242" s="1">
        <f t="shared" si="61"/>
        <v>-66133.33333333375</v>
      </c>
      <c r="I242" s="1">
        <f t="shared" si="53"/>
        <v>-62.826666666667059</v>
      </c>
      <c r="J242" s="1">
        <f t="shared" si="54"/>
        <v>609265.46337917482</v>
      </c>
      <c r="K242" s="1">
        <f t="shared" si="55"/>
        <v>420563.41906264902</v>
      </c>
      <c r="M242" s="3">
        <v>232</v>
      </c>
      <c r="N242" s="1">
        <f t="shared" si="62"/>
        <v>-167253.5100349217</v>
      </c>
      <c r="O242" s="1">
        <f t="shared" si="49"/>
        <v>-184.72416786650896</v>
      </c>
      <c r="P242" s="1">
        <f t="shared" si="56"/>
        <v>609265.46337917482</v>
      </c>
      <c r="Q242" s="1">
        <f t="shared" si="57"/>
        <v>603528.76357461407</v>
      </c>
      <c r="S242" s="3">
        <v>232</v>
      </c>
      <c r="T242" s="1">
        <f t="shared" si="63"/>
        <v>-166022.22222221922</v>
      </c>
      <c r="U242" s="1">
        <f t="shared" si="50"/>
        <v>-183.5544444444416</v>
      </c>
      <c r="V242" s="1">
        <f t="shared" si="58"/>
        <v>609265.46337917482</v>
      </c>
      <c r="W242" s="1">
        <f t="shared" si="59"/>
        <v>600401.91330457944</v>
      </c>
    </row>
    <row r="243" spans="1:23" x14ac:dyDescent="0.25">
      <c r="A243" s="3">
        <v>233</v>
      </c>
      <c r="B243" s="1">
        <f t="shared" si="60"/>
        <v>-72980.61938871046</v>
      </c>
      <c r="C243" s="1">
        <f t="shared" si="48"/>
        <v>-69.331588419274937</v>
      </c>
      <c r="D243" s="1">
        <f t="shared" si="51"/>
        <v>611042.48764736403</v>
      </c>
      <c r="E243" s="1">
        <f t="shared" si="52"/>
        <v>442776.96122546145</v>
      </c>
      <c r="G243" s="3">
        <v>233</v>
      </c>
      <c r="H243" s="1">
        <f t="shared" si="61"/>
        <v>-65616.666666667079</v>
      </c>
      <c r="I243" s="1">
        <f t="shared" si="53"/>
        <v>-62.335833333333731</v>
      </c>
      <c r="J243" s="1">
        <f t="shared" si="54"/>
        <v>611042.48764736403</v>
      </c>
      <c r="K243" s="1">
        <f t="shared" si="55"/>
        <v>423937.70317384781</v>
      </c>
      <c r="M243" s="3">
        <v>233</v>
      </c>
      <c r="N243" s="1">
        <f t="shared" si="62"/>
        <v>-167163.43656478493</v>
      </c>
      <c r="O243" s="1">
        <f t="shared" si="49"/>
        <v>-184.63859806987904</v>
      </c>
      <c r="P243" s="1">
        <f t="shared" si="56"/>
        <v>611042.48764736403</v>
      </c>
      <c r="Q243" s="1">
        <f t="shared" si="57"/>
        <v>608274.55039079604</v>
      </c>
      <c r="S243" s="3">
        <v>233</v>
      </c>
      <c r="T243" s="1">
        <f t="shared" si="63"/>
        <v>-165936.1111111081</v>
      </c>
      <c r="U243" s="1">
        <f t="shared" si="50"/>
        <v>-183.47263888888602</v>
      </c>
      <c r="V243" s="1">
        <f t="shared" si="58"/>
        <v>611042.48764736403</v>
      </c>
      <c r="W243" s="1">
        <f t="shared" si="59"/>
        <v>605134.67404885613</v>
      </c>
    </row>
    <row r="244" spans="1:23" x14ac:dyDescent="0.25">
      <c r="A244" s="3">
        <v>234</v>
      </c>
      <c r="B244" s="1">
        <f t="shared" si="60"/>
        <v>-72439.665149110122</v>
      </c>
      <c r="C244" s="1">
        <f t="shared" si="48"/>
        <v>-68.817681891654615</v>
      </c>
      <c r="D244" s="1">
        <f t="shared" si="51"/>
        <v>612824.69490300224</v>
      </c>
      <c r="E244" s="1">
        <f t="shared" si="52"/>
        <v>446249.5410045904</v>
      </c>
      <c r="G244" s="3">
        <v>234</v>
      </c>
      <c r="H244" s="1">
        <f t="shared" si="61"/>
        <v>-65100.000000000415</v>
      </c>
      <c r="I244" s="1">
        <f t="shared" si="53"/>
        <v>-61.845000000000397</v>
      </c>
      <c r="J244" s="1">
        <f t="shared" si="54"/>
        <v>612824.69490300224</v>
      </c>
      <c r="K244" s="1">
        <f t="shared" si="55"/>
        <v>427332.16144236195</v>
      </c>
      <c r="M244" s="3">
        <v>234</v>
      </c>
      <c r="N244" s="1">
        <f t="shared" si="62"/>
        <v>-167073.27752485155</v>
      </c>
      <c r="O244" s="1">
        <f t="shared" si="49"/>
        <v>-184.55294698194231</v>
      </c>
      <c r="P244" s="1">
        <f t="shared" si="56"/>
        <v>612824.69490300224</v>
      </c>
      <c r="Q244" s="1">
        <f t="shared" si="57"/>
        <v>613048.02096340572</v>
      </c>
      <c r="S244" s="3">
        <v>234</v>
      </c>
      <c r="T244" s="1">
        <f t="shared" si="63"/>
        <v>-165849.99999999697</v>
      </c>
      <c r="U244" s="1">
        <f t="shared" si="50"/>
        <v>-183.39083333333048</v>
      </c>
      <c r="V244" s="1">
        <f t="shared" si="58"/>
        <v>612824.69490300224</v>
      </c>
      <c r="W244" s="1">
        <f t="shared" si="59"/>
        <v>609895.1243696966</v>
      </c>
    </row>
    <row r="245" spans="1:23" x14ac:dyDescent="0.25">
      <c r="A245" s="3">
        <v>235</v>
      </c>
      <c r="B245" s="1">
        <f t="shared" si="60"/>
        <v>-71898.197002982168</v>
      </c>
      <c r="C245" s="1">
        <f t="shared" si="48"/>
        <v>-68.303287152833065</v>
      </c>
      <c r="D245" s="1">
        <f t="shared" si="51"/>
        <v>614612.10026313597</v>
      </c>
      <c r="E245" s="1">
        <f t="shared" si="52"/>
        <v>449742.37749909755</v>
      </c>
      <c r="G245" s="3">
        <v>235</v>
      </c>
      <c r="H245" s="1">
        <f t="shared" si="61"/>
        <v>-64583.33333333375</v>
      </c>
      <c r="I245" s="1">
        <f t="shared" si="53"/>
        <v>-61.354166666667062</v>
      </c>
      <c r="J245" s="1">
        <f t="shared" si="54"/>
        <v>614612.10026313597</v>
      </c>
      <c r="K245" s="1">
        <f t="shared" si="55"/>
        <v>430746.91155077569</v>
      </c>
      <c r="M245" s="3">
        <v>235</v>
      </c>
      <c r="N245" s="1">
        <f t="shared" si="62"/>
        <v>-166983.03283383022</v>
      </c>
      <c r="O245" s="1">
        <f t="shared" si="49"/>
        <v>-184.46721452547206</v>
      </c>
      <c r="P245" s="1">
        <f t="shared" si="56"/>
        <v>614612.10026313597</v>
      </c>
      <c r="Q245" s="1">
        <f t="shared" si="57"/>
        <v>617849.33678102237</v>
      </c>
      <c r="S245" s="3">
        <v>235</v>
      </c>
      <c r="T245" s="1">
        <f t="shared" si="63"/>
        <v>-165763.88888888585</v>
      </c>
      <c r="U245" s="1">
        <f t="shared" si="50"/>
        <v>-183.3090277777749</v>
      </c>
      <c r="V245" s="1">
        <f t="shared" si="58"/>
        <v>614612.10026313597</v>
      </c>
      <c r="W245" s="1">
        <f t="shared" si="59"/>
        <v>614683.42578963097</v>
      </c>
    </row>
    <row r="246" spans="1:23" x14ac:dyDescent="0.25">
      <c r="A246" s="3">
        <v>236</v>
      </c>
      <c r="B246" s="1">
        <f t="shared" si="60"/>
        <v>-71356.214462115386</v>
      </c>
      <c r="C246" s="1">
        <f t="shared" si="48"/>
        <v>-67.78840373900961</v>
      </c>
      <c r="D246" s="1">
        <f t="shared" si="51"/>
        <v>616404.7188889035</v>
      </c>
      <c r="E246" s="1">
        <f t="shared" si="52"/>
        <v>453255.588873156</v>
      </c>
      <c r="G246" s="3">
        <v>236</v>
      </c>
      <c r="H246" s="1">
        <f t="shared" si="61"/>
        <v>-64066.666666667086</v>
      </c>
      <c r="I246" s="1">
        <f t="shared" si="53"/>
        <v>-60.863333333333735</v>
      </c>
      <c r="J246" s="1">
        <f t="shared" si="54"/>
        <v>616404.7188889035</v>
      </c>
      <c r="K246" s="1">
        <f t="shared" si="55"/>
        <v>434182.07186815521</v>
      </c>
      <c r="M246" s="3">
        <v>236</v>
      </c>
      <c r="N246" s="1">
        <f t="shared" si="62"/>
        <v>-166892.70241035242</v>
      </c>
      <c r="O246" s="1">
        <f t="shared" si="49"/>
        <v>-184.38140062316813</v>
      </c>
      <c r="P246" s="1">
        <f t="shared" si="56"/>
        <v>616404.7188889035</v>
      </c>
      <c r="Q246" s="1">
        <f t="shared" si="57"/>
        <v>622678.66027424182</v>
      </c>
      <c r="S246" s="3">
        <v>236</v>
      </c>
      <c r="T246" s="1">
        <f t="shared" si="63"/>
        <v>-165677.77777777473</v>
      </c>
      <c r="U246" s="1">
        <f t="shared" si="50"/>
        <v>-183.22722222221932</v>
      </c>
      <c r="V246" s="1">
        <f t="shared" si="58"/>
        <v>616404.7188889035</v>
      </c>
      <c r="W246" s="1">
        <f t="shared" si="59"/>
        <v>619499.74077340378</v>
      </c>
    </row>
    <row r="247" spans="1:23" x14ac:dyDescent="0.25">
      <c r="A247" s="3">
        <v>237</v>
      </c>
      <c r="B247" s="1">
        <f t="shared" si="60"/>
        <v>-70813.71703783478</v>
      </c>
      <c r="C247" s="1">
        <f t="shared" si="48"/>
        <v>-67.27303118594304</v>
      </c>
      <c r="D247" s="1">
        <f t="shared" si="51"/>
        <v>618202.56598566286</v>
      </c>
      <c r="E247" s="1">
        <f t="shared" si="52"/>
        <v>456789.29398022982</v>
      </c>
      <c r="G247" s="3">
        <v>237</v>
      </c>
      <c r="H247" s="1">
        <f t="shared" si="61"/>
        <v>-63550.000000000422</v>
      </c>
      <c r="I247" s="1">
        <f t="shared" si="53"/>
        <v>-60.3725000000004</v>
      </c>
      <c r="J247" s="1">
        <f t="shared" si="54"/>
        <v>618202.56598566286</v>
      </c>
      <c r="K247" s="1">
        <f t="shared" si="55"/>
        <v>437637.76145405276</v>
      </c>
      <c r="M247" s="3">
        <v>237</v>
      </c>
      <c r="N247" s="1">
        <f t="shared" si="62"/>
        <v>-166802.28617297232</v>
      </c>
      <c r="O247" s="1">
        <f t="shared" si="49"/>
        <v>-184.29550519765706</v>
      </c>
      <c r="P247" s="1">
        <f t="shared" si="56"/>
        <v>618202.56598566286</v>
      </c>
      <c r="Q247" s="1">
        <f t="shared" si="57"/>
        <v>627536.15482117166</v>
      </c>
      <c r="S247" s="3">
        <v>237</v>
      </c>
      <c r="T247" s="1">
        <f t="shared" si="63"/>
        <v>-165591.6666666636</v>
      </c>
      <c r="U247" s="1">
        <f t="shared" si="50"/>
        <v>-183.14541666666378</v>
      </c>
      <c r="V247" s="1">
        <f t="shared" si="58"/>
        <v>618202.56598566286</v>
      </c>
      <c r="W247" s="1">
        <f t="shared" si="59"/>
        <v>624344.23273347085</v>
      </c>
    </row>
    <row r="248" spans="1:23" x14ac:dyDescent="0.25">
      <c r="A248" s="3">
        <v>238</v>
      </c>
      <c r="B248" s="1">
        <f t="shared" si="60"/>
        <v>-70270.70424100112</v>
      </c>
      <c r="C248" s="1">
        <f t="shared" si="48"/>
        <v>-66.757169028951068</v>
      </c>
      <c r="D248" s="1">
        <f t="shared" si="51"/>
        <v>620005.65680312109</v>
      </c>
      <c r="E248" s="1">
        <f t="shared" si="52"/>
        <v>460343.6123670949</v>
      </c>
      <c r="G248" s="3">
        <v>238</v>
      </c>
      <c r="H248" s="1">
        <f t="shared" si="61"/>
        <v>-63033.333333333758</v>
      </c>
      <c r="I248" s="1">
        <f t="shared" si="53"/>
        <v>-59.881666666667066</v>
      </c>
      <c r="J248" s="1">
        <f t="shared" si="54"/>
        <v>620005.65680312109</v>
      </c>
      <c r="K248" s="1">
        <f t="shared" si="55"/>
        <v>441114.10006253474</v>
      </c>
      <c r="M248" s="3">
        <v>238</v>
      </c>
      <c r="N248" s="1">
        <f t="shared" si="62"/>
        <v>-166711.78404016671</v>
      </c>
      <c r="O248" s="1">
        <f t="shared" si="49"/>
        <v>-184.20952817149171</v>
      </c>
      <c r="P248" s="1">
        <f t="shared" si="56"/>
        <v>620005.65680312109</v>
      </c>
      <c r="Q248" s="1">
        <f t="shared" si="57"/>
        <v>632421.98475295864</v>
      </c>
      <c r="S248" s="3">
        <v>238</v>
      </c>
      <c r="T248" s="1">
        <f t="shared" si="63"/>
        <v>-165505.55555555248</v>
      </c>
      <c r="U248" s="1">
        <f t="shared" si="50"/>
        <v>-183.0636111111082</v>
      </c>
      <c r="V248" s="1">
        <f t="shared" si="58"/>
        <v>620005.65680312109</v>
      </c>
      <c r="W248" s="1">
        <f t="shared" si="59"/>
        <v>629217.06603552715</v>
      </c>
    </row>
    <row r="249" spans="1:23" x14ac:dyDescent="0.25">
      <c r="A249" s="3">
        <v>239</v>
      </c>
      <c r="B249" s="1">
        <f t="shared" si="60"/>
        <v>-69727.175582010459</v>
      </c>
      <c r="C249" s="1">
        <f t="shared" si="48"/>
        <v>-66.240816802909947</v>
      </c>
      <c r="D249" s="1">
        <f t="shared" si="51"/>
        <v>621814.00663546356</v>
      </c>
      <c r="E249" s="1">
        <f t="shared" si="52"/>
        <v>463918.66427788336</v>
      </c>
      <c r="G249" s="3">
        <v>239</v>
      </c>
      <c r="H249" s="1">
        <f t="shared" si="61"/>
        <v>-62516.666666667094</v>
      </c>
      <c r="I249" s="1">
        <f t="shared" si="53"/>
        <v>-59.390833333333745</v>
      </c>
      <c r="J249" s="1">
        <f t="shared" si="54"/>
        <v>621814.00663546356</v>
      </c>
      <c r="K249" s="1">
        <f t="shared" si="55"/>
        <v>444611.20814623288</v>
      </c>
      <c r="M249" s="3">
        <v>239</v>
      </c>
      <c r="N249" s="1">
        <f t="shared" si="62"/>
        <v>-166621.19593033494</v>
      </c>
      <c r="O249" s="1">
        <f t="shared" si="49"/>
        <v>-184.12346946715155</v>
      </c>
      <c r="P249" s="1">
        <f t="shared" si="56"/>
        <v>621814.00663546356</v>
      </c>
      <c r="Q249" s="1">
        <f t="shared" si="57"/>
        <v>637336.31535934762</v>
      </c>
      <c r="S249" s="3">
        <v>239</v>
      </c>
      <c r="T249" s="1">
        <f t="shared" si="63"/>
        <v>-165419.44444444135</v>
      </c>
      <c r="U249" s="1">
        <f t="shared" si="50"/>
        <v>-182.98180555555263</v>
      </c>
      <c r="V249" s="1">
        <f t="shared" si="58"/>
        <v>621814.00663546356</v>
      </c>
      <c r="W249" s="1">
        <f t="shared" si="59"/>
        <v>634118.40600406774</v>
      </c>
    </row>
    <row r="250" spans="1:23" x14ac:dyDescent="0.25">
      <c r="A250" s="3">
        <v>240</v>
      </c>
      <c r="B250" s="1">
        <f t="shared" si="60"/>
        <v>-69183.130570793757</v>
      </c>
      <c r="C250" s="1">
        <f t="shared" si="48"/>
        <v>-65.723974042254071</v>
      </c>
      <c r="D250" s="1">
        <f t="shared" si="51"/>
        <v>623627.63082148368</v>
      </c>
      <c r="E250" s="1">
        <f t="shared" si="52"/>
        <v>467514.57065815141</v>
      </c>
      <c r="G250" s="3">
        <v>240</v>
      </c>
      <c r="H250" s="1">
        <f t="shared" si="61"/>
        <v>-62000.000000000429</v>
      </c>
      <c r="I250" s="1">
        <f t="shared" si="53"/>
        <v>-58.900000000000411</v>
      </c>
      <c r="J250" s="1">
        <f t="shared" si="54"/>
        <v>623627.63082148368</v>
      </c>
      <c r="K250" s="1">
        <f t="shared" si="55"/>
        <v>448129.20686041919</v>
      </c>
      <c r="M250" s="3">
        <v>240</v>
      </c>
      <c r="N250" s="1">
        <f t="shared" si="62"/>
        <v>-166530.52176179882</v>
      </c>
      <c r="O250" s="1">
        <f t="shared" si="49"/>
        <v>-184.03732900704222</v>
      </c>
      <c r="P250" s="1">
        <f t="shared" si="56"/>
        <v>623627.63082148368</v>
      </c>
      <c r="Q250" s="1">
        <f t="shared" si="57"/>
        <v>642279.3128942739</v>
      </c>
      <c r="S250" s="3">
        <v>240</v>
      </c>
      <c r="T250" s="1">
        <f t="shared" si="63"/>
        <v>-165333.33333333023</v>
      </c>
      <c r="U250" s="1">
        <f t="shared" si="50"/>
        <v>-182.89999999999705</v>
      </c>
      <c r="V250" s="1">
        <f t="shared" si="58"/>
        <v>623627.63082148368</v>
      </c>
      <c r="W250" s="1">
        <f t="shared" si="59"/>
        <v>639048.41892798035</v>
      </c>
    </row>
    <row r="251" spans="1:23" x14ac:dyDescent="0.25">
      <c r="A251" s="3">
        <v>241</v>
      </c>
      <c r="B251" s="1">
        <f t="shared" si="60"/>
        <v>-68638.5687168164</v>
      </c>
      <c r="C251" s="1">
        <f t="shared" si="48"/>
        <v>-65.206640280975577</v>
      </c>
      <c r="D251" s="1">
        <f t="shared" si="51"/>
        <v>625446.544744713</v>
      </c>
      <c r="E251" s="1">
        <f t="shared" si="52"/>
        <v>471131.45315897104</v>
      </c>
      <c r="G251" s="3">
        <v>241</v>
      </c>
      <c r="H251" s="1">
        <f t="shared" si="61"/>
        <v>-61483.333333333765</v>
      </c>
      <c r="I251" s="1">
        <f t="shared" si="53"/>
        <v>-58.409166666667083</v>
      </c>
      <c r="J251" s="1">
        <f t="shared" si="54"/>
        <v>625446.544744713</v>
      </c>
      <c r="K251" s="1">
        <f t="shared" si="55"/>
        <v>451668.21806710493</v>
      </c>
      <c r="M251" s="3">
        <v>241</v>
      </c>
      <c r="N251" s="1">
        <f t="shared" si="62"/>
        <v>-166439.7614528026</v>
      </c>
      <c r="O251" s="1">
        <f t="shared" si="49"/>
        <v>-183.95110671349582</v>
      </c>
      <c r="P251" s="1">
        <f t="shared" si="56"/>
        <v>625446.544744713</v>
      </c>
      <c r="Q251" s="1">
        <f t="shared" si="57"/>
        <v>647251.14458148729</v>
      </c>
      <c r="S251" s="3">
        <v>241</v>
      </c>
      <c r="T251" s="1">
        <f t="shared" si="63"/>
        <v>-165247.2222222191</v>
      </c>
      <c r="U251" s="1">
        <f t="shared" si="50"/>
        <v>-182.8181944444415</v>
      </c>
      <c r="V251" s="1">
        <f t="shared" si="58"/>
        <v>625446.544744713</v>
      </c>
      <c r="W251" s="1">
        <f t="shared" si="59"/>
        <v>644007.2720661714</v>
      </c>
    </row>
    <row r="252" spans="1:23" x14ac:dyDescent="0.25">
      <c r="A252" s="3">
        <v>242</v>
      </c>
      <c r="B252" s="1">
        <f t="shared" si="60"/>
        <v>-68093.489529077764</v>
      </c>
      <c r="C252" s="1">
        <f t="shared" si="48"/>
        <v>-64.68881505262388</v>
      </c>
      <c r="D252" s="1">
        <f t="shared" si="51"/>
        <v>627270.76383355178</v>
      </c>
      <c r="E252" s="1">
        <f t="shared" si="52"/>
        <v>474769.43414104544</v>
      </c>
      <c r="G252" s="3">
        <v>242</v>
      </c>
      <c r="H252" s="1">
        <f t="shared" si="61"/>
        <v>-60966.666666667101</v>
      </c>
      <c r="I252" s="1">
        <f t="shared" si="53"/>
        <v>-57.918333333333749</v>
      </c>
      <c r="J252" s="1">
        <f t="shared" si="54"/>
        <v>627270.76383355178</v>
      </c>
      <c r="K252" s="1">
        <f t="shared" si="55"/>
        <v>455228.364339163</v>
      </c>
      <c r="M252" s="3">
        <v>242</v>
      </c>
      <c r="N252" s="1">
        <f t="shared" si="62"/>
        <v>-166348.91492151283</v>
      </c>
      <c r="O252" s="1">
        <f t="shared" si="49"/>
        <v>-183.86480250877054</v>
      </c>
      <c r="P252" s="1">
        <f t="shared" si="56"/>
        <v>627270.76383355178</v>
      </c>
      <c r="Q252" s="1">
        <f t="shared" si="57"/>
        <v>652251.97862020938</v>
      </c>
      <c r="S252" s="3">
        <v>242</v>
      </c>
      <c r="T252" s="1">
        <f t="shared" si="63"/>
        <v>-165161.11111110798</v>
      </c>
      <c r="U252" s="1">
        <f t="shared" si="50"/>
        <v>-182.73638888888593</v>
      </c>
      <c r="V252" s="1">
        <f t="shared" si="58"/>
        <v>627270.76383355178</v>
      </c>
      <c r="W252" s="1">
        <f t="shared" si="59"/>
        <v>648995.1336532241</v>
      </c>
    </row>
    <row r="253" spans="1:23" x14ac:dyDescent="0.25">
      <c r="A253" s="3">
        <v>243</v>
      </c>
      <c r="B253" s="1">
        <f t="shared" si="60"/>
        <v>-67547.892516110776</v>
      </c>
      <c r="C253" s="1">
        <f t="shared" si="48"/>
        <v>-64.170497890305242</v>
      </c>
      <c r="D253" s="1">
        <f t="shared" si="51"/>
        <v>629100.30356139969</v>
      </c>
      <c r="E253" s="1">
        <f t="shared" si="52"/>
        <v>478428.63667884859</v>
      </c>
      <c r="G253" s="3">
        <v>243</v>
      </c>
      <c r="H253" s="1">
        <f t="shared" si="61"/>
        <v>-60450.000000000437</v>
      </c>
      <c r="I253" s="1">
        <f t="shared" si="53"/>
        <v>-57.427500000000414</v>
      </c>
      <c r="J253" s="1">
        <f t="shared" si="54"/>
        <v>629100.30356139969</v>
      </c>
      <c r="K253" s="1">
        <f t="shared" si="55"/>
        <v>458809.76896447479</v>
      </c>
      <c r="M253" s="3">
        <v>243</v>
      </c>
      <c r="N253" s="1">
        <f t="shared" si="62"/>
        <v>-166257.98208601834</v>
      </c>
      <c r="O253" s="1">
        <f t="shared" si="49"/>
        <v>-183.77841631505078</v>
      </c>
      <c r="P253" s="1">
        <f t="shared" si="56"/>
        <v>629100.30356139969</v>
      </c>
      <c r="Q253" s="1">
        <f t="shared" si="57"/>
        <v>657281.98419082409</v>
      </c>
      <c r="S253" s="3">
        <v>243</v>
      </c>
      <c r="T253" s="1">
        <f t="shared" si="63"/>
        <v>-165074.99999999686</v>
      </c>
      <c r="U253" s="1">
        <f t="shared" si="50"/>
        <v>-182.65458333333035</v>
      </c>
      <c r="V253" s="1">
        <f t="shared" si="58"/>
        <v>629100.30356139969</v>
      </c>
      <c r="W253" s="1">
        <f t="shared" si="59"/>
        <v>654012.17290509015</v>
      </c>
    </row>
    <row r="254" spans="1:23" x14ac:dyDescent="0.25">
      <c r="A254" s="3">
        <v>244</v>
      </c>
      <c r="B254" s="1">
        <f t="shared" si="60"/>
        <v>-67001.777185981467</v>
      </c>
      <c r="C254" s="1">
        <f t="shared" si="48"/>
        <v>-63.651688326682397</v>
      </c>
      <c r="D254" s="1">
        <f t="shared" si="51"/>
        <v>630935.17944678711</v>
      </c>
      <c r="E254" s="1">
        <f t="shared" si="52"/>
        <v>482109.18456478894</v>
      </c>
      <c r="G254" s="3">
        <v>244</v>
      </c>
      <c r="H254" s="1">
        <f t="shared" si="61"/>
        <v>-59933.333333333772</v>
      </c>
      <c r="I254" s="1">
        <f t="shared" si="53"/>
        <v>-56.936666666667087</v>
      </c>
      <c r="J254" s="1">
        <f t="shared" si="54"/>
        <v>630935.17944678711</v>
      </c>
      <c r="K254" s="1">
        <f t="shared" si="55"/>
        <v>462412.55595010088</v>
      </c>
      <c r="M254" s="3">
        <v>244</v>
      </c>
      <c r="N254" s="1">
        <f t="shared" si="62"/>
        <v>-166166.96286433013</v>
      </c>
      <c r="O254" s="1">
        <f t="shared" si="49"/>
        <v>-183.69194805444695</v>
      </c>
      <c r="P254" s="1">
        <f t="shared" si="56"/>
        <v>630935.17944678711</v>
      </c>
      <c r="Q254" s="1">
        <f t="shared" si="57"/>
        <v>662341.33146060072</v>
      </c>
      <c r="S254" s="3">
        <v>244</v>
      </c>
      <c r="T254" s="1">
        <f t="shared" si="63"/>
        <v>-164988.88888888573</v>
      </c>
      <c r="U254" s="1">
        <f t="shared" si="50"/>
        <v>-182.57277777777477</v>
      </c>
      <c r="V254" s="1">
        <f t="shared" si="58"/>
        <v>630935.17944678711</v>
      </c>
      <c r="W254" s="1">
        <f t="shared" si="59"/>
        <v>659058.56002481421</v>
      </c>
    </row>
    <row r="255" spans="1:23" x14ac:dyDescent="0.25">
      <c r="A255" s="3">
        <v>245</v>
      </c>
      <c r="B255" s="1">
        <f t="shared" si="60"/>
        <v>-66455.143046288547</v>
      </c>
      <c r="C255" s="1">
        <f t="shared" si="48"/>
        <v>-63.132385893974124</v>
      </c>
      <c r="D255" s="1">
        <f t="shared" si="51"/>
        <v>632775.40705350693</v>
      </c>
      <c r="E255" s="1">
        <f t="shared" si="52"/>
        <v>485811.20231339725</v>
      </c>
      <c r="G255" s="3">
        <v>245</v>
      </c>
      <c r="H255" s="1">
        <f t="shared" si="61"/>
        <v>-59416.666666667108</v>
      </c>
      <c r="I255" s="1">
        <f t="shared" si="53"/>
        <v>-56.445833333333752</v>
      </c>
      <c r="J255" s="1">
        <f t="shared" si="54"/>
        <v>632775.40705350693</v>
      </c>
      <c r="K255" s="1">
        <f t="shared" si="55"/>
        <v>466036.85002647643</v>
      </c>
      <c r="M255" s="3">
        <v>245</v>
      </c>
      <c r="N255" s="1">
        <f t="shared" si="62"/>
        <v>-166075.85717438129</v>
      </c>
      <c r="O255" s="1">
        <f t="shared" si="49"/>
        <v>-183.60539764899556</v>
      </c>
      <c r="P255" s="1">
        <f t="shared" si="56"/>
        <v>632775.40705350693</v>
      </c>
      <c r="Q255" s="1">
        <f t="shared" si="57"/>
        <v>667430.19158945105</v>
      </c>
      <c r="S255" s="3">
        <v>245</v>
      </c>
      <c r="T255" s="1">
        <f t="shared" si="63"/>
        <v>-164902.77777777461</v>
      </c>
      <c r="U255" s="1">
        <f t="shared" si="50"/>
        <v>-182.49097222221923</v>
      </c>
      <c r="V255" s="1">
        <f t="shared" si="58"/>
        <v>632775.40705350693</v>
      </c>
      <c r="W255" s="1">
        <f t="shared" si="59"/>
        <v>664134.46620829229</v>
      </c>
    </row>
    <row r="256" spans="1:23" x14ac:dyDescent="0.25">
      <c r="A256" s="3">
        <v>246</v>
      </c>
      <c r="B256" s="1">
        <f t="shared" si="60"/>
        <v>-65907.989604162911</v>
      </c>
      <c r="C256" s="1">
        <f t="shared" si="48"/>
        <v>-62.612590123954767</v>
      </c>
      <c r="D256" s="1">
        <f t="shared" si="51"/>
        <v>634621.00199074636</v>
      </c>
      <c r="E256" s="1">
        <f t="shared" si="52"/>
        <v>489534.81516553916</v>
      </c>
      <c r="G256" s="3">
        <v>246</v>
      </c>
      <c r="H256" s="1">
        <f t="shared" si="61"/>
        <v>-58900.000000000444</v>
      </c>
      <c r="I256" s="1">
        <f t="shared" si="53"/>
        <v>-55.955000000000418</v>
      </c>
      <c r="J256" s="1">
        <f t="shared" si="54"/>
        <v>634621.00199074636</v>
      </c>
      <c r="K256" s="1">
        <f t="shared" si="55"/>
        <v>469682.77665163088</v>
      </c>
      <c r="M256" s="3">
        <v>246</v>
      </c>
      <c r="N256" s="1">
        <f t="shared" si="62"/>
        <v>-165984.66493402701</v>
      </c>
      <c r="O256" s="1">
        <f t="shared" si="49"/>
        <v>-183.518765020659</v>
      </c>
      <c r="P256" s="1">
        <f t="shared" si="56"/>
        <v>634621.00199074636</v>
      </c>
      <c r="Q256" s="1">
        <f t="shared" si="57"/>
        <v>672548.73673571961</v>
      </c>
      <c r="S256" s="3">
        <v>246</v>
      </c>
      <c r="T256" s="1">
        <f t="shared" si="63"/>
        <v>-164816.66666666348</v>
      </c>
      <c r="U256" s="1">
        <f t="shared" si="50"/>
        <v>-182.40916666666365</v>
      </c>
      <c r="V256" s="1">
        <f t="shared" si="58"/>
        <v>634621.00199074636</v>
      </c>
      <c r="W256" s="1">
        <f t="shared" si="59"/>
        <v>669240.06365006289</v>
      </c>
    </row>
    <row r="257" spans="1:23" x14ac:dyDescent="0.25">
      <c r="A257" s="3">
        <v>247</v>
      </c>
      <c r="B257" s="1">
        <f t="shared" si="60"/>
        <v>-65360.31636626726</v>
      </c>
      <c r="C257" s="1">
        <f t="shared" si="48"/>
        <v>-62.092300547953897</v>
      </c>
      <c r="D257" s="1">
        <f t="shared" si="51"/>
        <v>636471.97991321934</v>
      </c>
      <c r="E257" s="1">
        <f t="shared" si="52"/>
        <v>493280.14909265185</v>
      </c>
      <c r="G257" s="3">
        <v>247</v>
      </c>
      <c r="H257" s="1">
        <f t="shared" si="61"/>
        <v>-58383.33333333378</v>
      </c>
      <c r="I257" s="1">
        <f t="shared" si="53"/>
        <v>-55.464166666667097</v>
      </c>
      <c r="J257" s="1">
        <f t="shared" si="54"/>
        <v>636471.97991321934</v>
      </c>
      <c r="K257" s="1">
        <f t="shared" si="55"/>
        <v>473350.46201543201</v>
      </c>
      <c r="M257" s="3">
        <v>247</v>
      </c>
      <c r="N257" s="1">
        <f t="shared" si="62"/>
        <v>-165893.38606104441</v>
      </c>
      <c r="O257" s="1">
        <f t="shared" si="49"/>
        <v>-183.43205009132552</v>
      </c>
      <c r="P257" s="1">
        <f t="shared" si="56"/>
        <v>636471.97991321934</v>
      </c>
      <c r="Q257" s="1">
        <f t="shared" si="57"/>
        <v>677697.14006200805</v>
      </c>
      <c r="S257" s="3">
        <v>247</v>
      </c>
      <c r="T257" s="1">
        <f t="shared" si="63"/>
        <v>-164730.55555555236</v>
      </c>
      <c r="U257" s="1">
        <f t="shared" si="50"/>
        <v>-182.32736111110808</v>
      </c>
      <c r="V257" s="1">
        <f t="shared" si="58"/>
        <v>636471.97991321934</v>
      </c>
      <c r="W257" s="1">
        <f t="shared" si="59"/>
        <v>674375.52554913273</v>
      </c>
    </row>
    <row r="258" spans="1:23" x14ac:dyDescent="0.25">
      <c r="A258" s="3">
        <v>248</v>
      </c>
      <c r="B258" s="1">
        <f t="shared" si="60"/>
        <v>-64812.122838795607</v>
      </c>
      <c r="C258" s="1">
        <f t="shared" si="48"/>
        <v>-61.571516696855831</v>
      </c>
      <c r="D258" s="1">
        <f t="shared" si="51"/>
        <v>638328.35652129957</v>
      </c>
      <c r="E258" s="1">
        <f t="shared" si="52"/>
        <v>497047.33080100606</v>
      </c>
      <c r="G258" s="3">
        <v>248</v>
      </c>
      <c r="H258" s="1">
        <f t="shared" si="61"/>
        <v>-57866.666666667115</v>
      </c>
      <c r="I258" s="1">
        <f t="shared" si="53"/>
        <v>-54.973333333333763</v>
      </c>
      <c r="J258" s="1">
        <f t="shared" si="54"/>
        <v>638328.35652129957</v>
      </c>
      <c r="K258" s="1">
        <f t="shared" si="55"/>
        <v>477040.03304385539</v>
      </c>
      <c r="M258" s="3">
        <v>248</v>
      </c>
      <c r="N258" s="1">
        <f t="shared" si="62"/>
        <v>-165802.02047313246</v>
      </c>
      <c r="O258" s="1">
        <f t="shared" si="49"/>
        <v>-183.34525278280918</v>
      </c>
      <c r="P258" s="1">
        <f t="shared" si="56"/>
        <v>638328.35652129957</v>
      </c>
      <c r="Q258" s="1">
        <f t="shared" si="57"/>
        <v>682875.57574103319</v>
      </c>
      <c r="S258" s="3">
        <v>248</v>
      </c>
      <c r="T258" s="1">
        <f t="shared" si="63"/>
        <v>-164644.44444444124</v>
      </c>
      <c r="U258" s="1">
        <f t="shared" si="50"/>
        <v>-182.24555555555253</v>
      </c>
      <c r="V258" s="1">
        <f t="shared" si="58"/>
        <v>638328.35652129957</v>
      </c>
      <c r="W258" s="1">
        <f t="shared" si="59"/>
        <v>679541.02611483599</v>
      </c>
    </row>
    <row r="259" spans="1:23" x14ac:dyDescent="0.25">
      <c r="A259" s="3">
        <v>249</v>
      </c>
      <c r="B259" s="1">
        <f t="shared" si="60"/>
        <v>-64263.408527472857</v>
      </c>
      <c r="C259" s="1">
        <f t="shared" si="48"/>
        <v>-61.050238101099218</v>
      </c>
      <c r="D259" s="1">
        <f t="shared" si="51"/>
        <v>640190.1475611534</v>
      </c>
      <c r="E259" s="1">
        <f t="shared" si="52"/>
        <v>500836.48773599236</v>
      </c>
      <c r="G259" s="3">
        <v>249</v>
      </c>
      <c r="H259" s="1">
        <f t="shared" si="61"/>
        <v>-57350.000000000451</v>
      </c>
      <c r="I259" s="1">
        <f t="shared" si="53"/>
        <v>-54.482500000000435</v>
      </c>
      <c r="J259" s="1">
        <f t="shared" si="54"/>
        <v>640190.1475611534</v>
      </c>
      <c r="K259" s="1">
        <f t="shared" si="55"/>
        <v>480751.61740327789</v>
      </c>
      <c r="M259" s="3">
        <v>249</v>
      </c>
      <c r="N259" s="1">
        <f t="shared" si="62"/>
        <v>-165710.56808791199</v>
      </c>
      <c r="O259" s="1">
        <f t="shared" si="49"/>
        <v>-183.25837301684973</v>
      </c>
      <c r="P259" s="1">
        <f t="shared" si="56"/>
        <v>640190.1475611534</v>
      </c>
      <c r="Q259" s="1">
        <f t="shared" si="57"/>
        <v>688084.21896151931</v>
      </c>
      <c r="S259" s="3">
        <v>249</v>
      </c>
      <c r="T259" s="1">
        <f t="shared" si="63"/>
        <v>-164558.33333333011</v>
      </c>
      <c r="U259" s="1">
        <f t="shared" si="50"/>
        <v>-182.16374999999695</v>
      </c>
      <c r="V259" s="1">
        <f t="shared" si="58"/>
        <v>640190.1475611534</v>
      </c>
      <c r="W259" s="1">
        <f t="shared" si="59"/>
        <v>684736.7405727281</v>
      </c>
    </row>
    <row r="260" spans="1:23" x14ac:dyDescent="0.25">
      <c r="A260" s="3">
        <v>250</v>
      </c>
      <c r="B260" s="1">
        <f t="shared" si="60"/>
        <v>-63714.172937554344</v>
      </c>
      <c r="C260" s="1">
        <f t="shared" si="48"/>
        <v>-60.528464290676631</v>
      </c>
      <c r="D260" s="1">
        <f t="shared" si="51"/>
        <v>642057.36882487347</v>
      </c>
      <c r="E260" s="1">
        <f t="shared" si="52"/>
        <v>504647.74808643269</v>
      </c>
      <c r="G260" s="3">
        <v>250</v>
      </c>
      <c r="H260" s="1">
        <f t="shared" si="61"/>
        <v>-56833.333333333787</v>
      </c>
      <c r="I260" s="1">
        <f t="shared" si="53"/>
        <v>-53.991666666667101</v>
      </c>
      <c r="J260" s="1">
        <f t="shared" si="54"/>
        <v>642057.36882487347</v>
      </c>
      <c r="K260" s="1">
        <f t="shared" si="55"/>
        <v>484485.34350479703</v>
      </c>
      <c r="M260" s="3">
        <v>250</v>
      </c>
      <c r="N260" s="1">
        <f t="shared" si="62"/>
        <v>-165619.02882292558</v>
      </c>
      <c r="O260" s="1">
        <f t="shared" si="49"/>
        <v>-183.17141071511264</v>
      </c>
      <c r="P260" s="1">
        <f t="shared" si="56"/>
        <v>642057.36882487347</v>
      </c>
      <c r="Q260" s="1">
        <f t="shared" si="57"/>
        <v>693323.24593412492</v>
      </c>
      <c r="S260" s="3">
        <v>250</v>
      </c>
      <c r="T260" s="1">
        <f t="shared" si="63"/>
        <v>-164472.22222221899</v>
      </c>
      <c r="U260" s="1">
        <f t="shared" si="50"/>
        <v>-182.08194444444138</v>
      </c>
      <c r="V260" s="1">
        <f t="shared" si="58"/>
        <v>642057.36882487347</v>
      </c>
      <c r="W260" s="1">
        <f t="shared" si="59"/>
        <v>689962.84517051349</v>
      </c>
    </row>
    <row r="261" spans="1:23" x14ac:dyDescent="0.25">
      <c r="A261" s="3">
        <v>251</v>
      </c>
      <c r="B261" s="1">
        <f t="shared" si="60"/>
        <v>-63164.415573825412</v>
      </c>
      <c r="C261" s="1">
        <f t="shared" si="48"/>
        <v>-60.006194795134142</v>
      </c>
      <c r="D261" s="1">
        <f t="shared" si="51"/>
        <v>643930.03615061264</v>
      </c>
      <c r="E261" s="1">
        <f t="shared" si="52"/>
        <v>508481.24078891729</v>
      </c>
      <c r="G261" s="3">
        <v>251</v>
      </c>
      <c r="H261" s="1">
        <f t="shared" si="61"/>
        <v>-56316.666666667123</v>
      </c>
      <c r="I261" s="1">
        <f t="shared" si="53"/>
        <v>-53.500833333333766</v>
      </c>
      <c r="J261" s="1">
        <f t="shared" si="54"/>
        <v>643930.03615061264</v>
      </c>
      <c r="K261" s="1">
        <f t="shared" si="55"/>
        <v>488241.34050857497</v>
      </c>
      <c r="M261" s="3">
        <v>251</v>
      </c>
      <c r="N261" s="1">
        <f t="shared" si="62"/>
        <v>-165527.40259563742</v>
      </c>
      <c r="O261" s="1">
        <f t="shared" si="49"/>
        <v>-183.0843657991889</v>
      </c>
      <c r="P261" s="1">
        <f t="shared" si="56"/>
        <v>643930.03615061264</v>
      </c>
      <c r="Q261" s="1">
        <f t="shared" si="57"/>
        <v>698592.83389740414</v>
      </c>
      <c r="S261" s="3">
        <v>251</v>
      </c>
      <c r="T261" s="1">
        <f t="shared" si="63"/>
        <v>-164386.11111110786</v>
      </c>
      <c r="U261" s="1">
        <f t="shared" si="50"/>
        <v>-182.00013888888583</v>
      </c>
      <c r="V261" s="1">
        <f t="shared" si="58"/>
        <v>643930.03615061264</v>
      </c>
      <c r="W261" s="1">
        <f t="shared" si="59"/>
        <v>695219.51718400826</v>
      </c>
    </row>
    <row r="262" spans="1:23" x14ac:dyDescent="0.25">
      <c r="A262" s="3">
        <v>252</v>
      </c>
      <c r="B262" s="1">
        <f t="shared" si="60"/>
        <v>-62614.135940600936</v>
      </c>
      <c r="C262" s="1">
        <f t="shared" si="48"/>
        <v>-59.483429143570895</v>
      </c>
      <c r="D262" s="1">
        <f t="shared" si="51"/>
        <v>645808.16542271862</v>
      </c>
      <c r="E262" s="1">
        <f t="shared" si="52"/>
        <v>512337.09553216636</v>
      </c>
      <c r="G262" s="3">
        <v>252</v>
      </c>
      <c r="H262" s="1">
        <f t="shared" si="61"/>
        <v>-55800.000000000458</v>
      </c>
      <c r="I262" s="1">
        <f t="shared" si="53"/>
        <v>-53.010000000000439</v>
      </c>
      <c r="J262" s="1">
        <f t="shared" si="54"/>
        <v>645808.16542271862</v>
      </c>
      <c r="K262" s="1">
        <f t="shared" si="55"/>
        <v>492019.73832820833</v>
      </c>
      <c r="M262" s="3">
        <v>252</v>
      </c>
      <c r="N262" s="1">
        <f t="shared" si="62"/>
        <v>-165435.68932343335</v>
      </c>
      <c r="O262" s="1">
        <f t="shared" si="49"/>
        <v>-182.99723819059503</v>
      </c>
      <c r="P262" s="1">
        <f t="shared" si="56"/>
        <v>645808.16542271862</v>
      </c>
      <c r="Q262" s="1">
        <f t="shared" si="57"/>
        <v>703893.16112380242</v>
      </c>
      <c r="S262" s="3">
        <v>252</v>
      </c>
      <c r="T262" s="1">
        <f t="shared" si="63"/>
        <v>-164299.99999999674</v>
      </c>
      <c r="U262" s="1">
        <f t="shared" si="50"/>
        <v>-181.91833333333025</v>
      </c>
      <c r="V262" s="1">
        <f t="shared" si="58"/>
        <v>645808.16542271862</v>
      </c>
      <c r="W262" s="1">
        <f t="shared" si="59"/>
        <v>700506.93492313719</v>
      </c>
    </row>
    <row r="263" spans="1:23" x14ac:dyDescent="0.25">
      <c r="A263" s="3">
        <v>253</v>
      </c>
      <c r="B263" s="1">
        <f t="shared" si="60"/>
        <v>-62063.333541724896</v>
      </c>
      <c r="C263" s="1">
        <f t="shared" si="48"/>
        <v>-58.960166864638659</v>
      </c>
      <c r="D263" s="1">
        <f t="shared" si="51"/>
        <v>647691.77257186826</v>
      </c>
      <c r="E263" s="1">
        <f t="shared" si="52"/>
        <v>516215.44276141771</v>
      </c>
      <c r="G263" s="3">
        <v>253</v>
      </c>
      <c r="H263" s="1">
        <f t="shared" si="61"/>
        <v>-55283.333333333794</v>
      </c>
      <c r="I263" s="1">
        <f t="shared" si="53"/>
        <v>-52.519166666667104</v>
      </c>
      <c r="J263" s="1">
        <f t="shared" si="54"/>
        <v>647691.77257186826</v>
      </c>
      <c r="K263" s="1">
        <f t="shared" si="55"/>
        <v>495820.6676351229</v>
      </c>
      <c r="M263" s="3">
        <v>253</v>
      </c>
      <c r="N263" s="1">
        <f t="shared" si="62"/>
        <v>-165343.88892362069</v>
      </c>
      <c r="O263" s="1">
        <f t="shared" si="49"/>
        <v>-182.91002781077299</v>
      </c>
      <c r="P263" s="1">
        <f t="shared" si="56"/>
        <v>647691.77257186826</v>
      </c>
      <c r="Q263" s="1">
        <f t="shared" si="57"/>
        <v>709224.40692568803</v>
      </c>
      <c r="S263" s="3">
        <v>253</v>
      </c>
      <c r="T263" s="1">
        <f t="shared" si="63"/>
        <v>-164213.88888888562</v>
      </c>
      <c r="U263" s="1">
        <f t="shared" si="50"/>
        <v>-181.83652777777468</v>
      </c>
      <c r="V263" s="1">
        <f t="shared" si="58"/>
        <v>647691.77257186826</v>
      </c>
      <c r="W263" s="1">
        <f t="shared" si="59"/>
        <v>705825.27773796662</v>
      </c>
    </row>
    <row r="264" spans="1:23" x14ac:dyDescent="0.25">
      <c r="A264" s="3">
        <v>254</v>
      </c>
      <c r="B264" s="1">
        <f t="shared" si="60"/>
        <v>-61512.007880569923</v>
      </c>
      <c r="C264" s="1">
        <f t="shared" si="48"/>
        <v>-58.436407486541434</v>
      </c>
      <c r="D264" s="1">
        <f t="shared" si="51"/>
        <v>649580.87357520289</v>
      </c>
      <c r="E264" s="1">
        <f t="shared" si="52"/>
        <v>520116.41368283972</v>
      </c>
      <c r="G264" s="3">
        <v>254</v>
      </c>
      <c r="H264" s="1">
        <f t="shared" si="61"/>
        <v>-54766.66666666713</v>
      </c>
      <c r="I264" s="1">
        <f t="shared" si="53"/>
        <v>-52.028333333333769</v>
      </c>
      <c r="J264" s="1">
        <f t="shared" si="54"/>
        <v>649580.87357520289</v>
      </c>
      <c r="K264" s="1">
        <f t="shared" si="55"/>
        <v>499644.25986299443</v>
      </c>
      <c r="M264" s="3">
        <v>254</v>
      </c>
      <c r="N264" s="1">
        <f t="shared" si="62"/>
        <v>-165252.00131342819</v>
      </c>
      <c r="O264" s="1">
        <f t="shared" si="49"/>
        <v>-182.82273458109012</v>
      </c>
      <c r="P264" s="1">
        <f t="shared" si="56"/>
        <v>649580.87357520289</v>
      </c>
      <c r="Q264" s="1">
        <f t="shared" si="57"/>
        <v>714586.75166141801</v>
      </c>
      <c r="S264" s="3">
        <v>254</v>
      </c>
      <c r="T264" s="1">
        <f t="shared" si="63"/>
        <v>-164127.77777777449</v>
      </c>
      <c r="U264" s="1">
        <f t="shared" si="50"/>
        <v>-181.7547222222191</v>
      </c>
      <c r="V264" s="1">
        <f t="shared" si="58"/>
        <v>649580.87357520289</v>
      </c>
      <c r="W264" s="1">
        <f t="shared" si="59"/>
        <v>711174.72602477146</v>
      </c>
    </row>
    <row r="265" spans="1:23" x14ac:dyDescent="0.25">
      <c r="A265" s="3">
        <v>255</v>
      </c>
      <c r="B265" s="1">
        <f t="shared" si="60"/>
        <v>-60960.158460036859</v>
      </c>
      <c r="C265" s="1">
        <f t="shared" si="48"/>
        <v>-57.912150537035018</v>
      </c>
      <c r="D265" s="1">
        <f t="shared" si="51"/>
        <v>651475.48445646395</v>
      </c>
      <c r="E265" s="1">
        <f t="shared" si="52"/>
        <v>524040.14026797004</v>
      </c>
      <c r="G265" s="3">
        <v>255</v>
      </c>
      <c r="H265" s="1">
        <f t="shared" si="61"/>
        <v>-54250.000000000466</v>
      </c>
      <c r="I265" s="1">
        <f t="shared" si="53"/>
        <v>-51.537500000000442</v>
      </c>
      <c r="J265" s="1">
        <f t="shared" si="54"/>
        <v>651475.48445646395</v>
      </c>
      <c r="K265" s="1">
        <f t="shared" si="55"/>
        <v>503490.64721219527</v>
      </c>
      <c r="M265" s="3">
        <v>255</v>
      </c>
      <c r="N265" s="1">
        <f t="shared" si="62"/>
        <v>-165160.02641000602</v>
      </c>
      <c r="O265" s="1">
        <f t="shared" si="49"/>
        <v>-182.73535842283906</v>
      </c>
      <c r="P265" s="1">
        <f t="shared" si="56"/>
        <v>651475.48445646395</v>
      </c>
      <c r="Q265" s="1">
        <f t="shared" si="57"/>
        <v>719980.37674143969</v>
      </c>
      <c r="S265" s="3">
        <v>255</v>
      </c>
      <c r="T265" s="1">
        <f t="shared" si="63"/>
        <v>-164041.66666666337</v>
      </c>
      <c r="U265" s="1">
        <f t="shared" si="50"/>
        <v>-181.67291666666355</v>
      </c>
      <c r="V265" s="1">
        <f t="shared" si="58"/>
        <v>651475.48445646395</v>
      </c>
      <c r="W265" s="1">
        <f t="shared" si="59"/>
        <v>716555.4612321381</v>
      </c>
    </row>
    <row r="266" spans="1:23" x14ac:dyDescent="0.25">
      <c r="A266" s="3">
        <v>256</v>
      </c>
      <c r="B266" s="1">
        <f t="shared" si="60"/>
        <v>-60407.784782554285</v>
      </c>
      <c r="C266" s="1">
        <f t="shared" ref="C266:C329" si="64">B266*int_a_60/12</f>
        <v>-57.387395543426571</v>
      </c>
      <c r="D266" s="1">
        <f t="shared" si="51"/>
        <v>653375.62128612865</v>
      </c>
      <c r="E266" s="1">
        <f t="shared" si="52"/>
        <v>527986.75525818032</v>
      </c>
      <c r="G266" s="3">
        <v>256</v>
      </c>
      <c r="H266" s="1">
        <f t="shared" si="61"/>
        <v>-53733.333333333801</v>
      </c>
      <c r="I266" s="1">
        <f t="shared" si="53"/>
        <v>-51.046666666667114</v>
      </c>
      <c r="J266" s="1">
        <f t="shared" si="54"/>
        <v>653375.62128612865</v>
      </c>
      <c r="K266" s="1">
        <f t="shared" si="55"/>
        <v>507359.96265426639</v>
      </c>
      <c r="M266" s="3">
        <v>256</v>
      </c>
      <c r="N266" s="1">
        <f t="shared" si="62"/>
        <v>-165067.96413042559</v>
      </c>
      <c r="O266" s="1">
        <f t="shared" ref="O266:O329" si="65">(N266+P$2)*int_a_60/12-P$3</f>
        <v>-182.64789925723767</v>
      </c>
      <c r="P266" s="1">
        <f t="shared" si="56"/>
        <v>653375.62128612865</v>
      </c>
      <c r="Q266" s="1">
        <f t="shared" si="57"/>
        <v>725405.46463442815</v>
      </c>
      <c r="S266" s="3">
        <v>256</v>
      </c>
      <c r="T266" s="1">
        <f t="shared" si="63"/>
        <v>-163955.55555555224</v>
      </c>
      <c r="U266" s="1">
        <f t="shared" ref="U266:U329" si="66">(T266+V$2)*int_l_60/12-V$3</f>
        <v>-181.59111111110798</v>
      </c>
      <c r="V266" s="1">
        <f t="shared" si="58"/>
        <v>653375.62128612865</v>
      </c>
      <c r="W266" s="1">
        <f t="shared" si="59"/>
        <v>721967.66586710338</v>
      </c>
    </row>
    <row r="267" spans="1:23" x14ac:dyDescent="0.25">
      <c r="A267" s="3">
        <v>257</v>
      </c>
      <c r="B267" s="1">
        <f t="shared" si="60"/>
        <v>-59854.886350078101</v>
      </c>
      <c r="C267" s="1">
        <f t="shared" si="64"/>
        <v>-56.862142032574191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531956.39216916682</v>
      </c>
      <c r="G267" s="3">
        <v>257</v>
      </c>
      <c r="H267" s="1">
        <f t="shared" si="61"/>
        <v>-53216.666666667137</v>
      </c>
      <c r="I267" s="1">
        <f t="shared" ref="I267:I330" si="69">H267*int_l_60/12</f>
        <v>-50.555833333333787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511252.33993641625</v>
      </c>
      <c r="M267" s="3">
        <v>257</v>
      </c>
      <c r="N267" s="1">
        <f t="shared" si="62"/>
        <v>-164975.81439167957</v>
      </c>
      <c r="O267" s="1">
        <f t="shared" si="65"/>
        <v>-182.56035700542893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730862.19887345913</v>
      </c>
      <c r="S267" s="3">
        <v>257</v>
      </c>
      <c r="T267" s="1">
        <f t="shared" si="63"/>
        <v>-163869.44444444112</v>
      </c>
      <c r="U267" s="1">
        <f t="shared" si="66"/>
        <v>-181.5093055555524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727411.52350132808</v>
      </c>
    </row>
    <row r="268" spans="1:23" x14ac:dyDescent="0.25">
      <c r="A268" s="3">
        <v>258</v>
      </c>
      <c r="B268" s="1">
        <f t="shared" ref="B268:B331" si="76">B267+C$3+C267</f>
        <v>-59301.462664091065</v>
      </c>
      <c r="C268" s="1">
        <f t="shared" si="64"/>
        <v>-56.336389530886514</v>
      </c>
      <c r="D268" s="1">
        <f t="shared" si="67"/>
        <v>657192.53730707604</v>
      </c>
      <c r="E268" s="1">
        <f t="shared" si="68"/>
        <v>535949.18529546738</v>
      </c>
      <c r="G268" s="3">
        <v>258</v>
      </c>
      <c r="H268" s="1">
        <f t="shared" ref="H268:H331" si="77">H267+I$2/360</f>
        <v>-52700.000000000473</v>
      </c>
      <c r="I268" s="1">
        <f t="shared" si="69"/>
        <v>-50.065000000000452</v>
      </c>
      <c r="J268" s="1">
        <f t="shared" si="70"/>
        <v>657192.53730707604</v>
      </c>
      <c r="K268" s="1">
        <f t="shared" si="71"/>
        <v>515167.91358604532</v>
      </c>
      <c r="M268" s="3">
        <v>258</v>
      </c>
      <c r="N268" s="1">
        <f t="shared" ref="N268:N331" si="78">N267+O$3+(O267+P$3)</f>
        <v>-164883.57711068174</v>
      </c>
      <c r="O268" s="1">
        <f t="shared" si="65"/>
        <v>-182.472731588481</v>
      </c>
      <c r="P268" s="1">
        <f t="shared" si="72"/>
        <v>657192.53730707604</v>
      </c>
      <c r="Q268" s="1">
        <f t="shared" si="73"/>
        <v>736350.76406221779</v>
      </c>
      <c r="S268" s="3">
        <v>258</v>
      </c>
      <c r="T268" s="1">
        <f t="shared" ref="T268:T331" si="79">T267+U$2/360</f>
        <v>-163783.33333333</v>
      </c>
      <c r="U268" s="1">
        <f t="shared" si="66"/>
        <v>-181.42749999999683</v>
      </c>
      <c r="V268" s="1">
        <f t="shared" si="74"/>
        <v>657192.53730707604</v>
      </c>
      <c r="W268" s="1">
        <f t="shared" si="75"/>
        <v>732887.21877730801</v>
      </c>
    </row>
    <row r="269" spans="1:23" x14ac:dyDescent="0.25">
      <c r="A269" s="3">
        <v>259</v>
      </c>
      <c r="B269" s="1">
        <f t="shared" si="76"/>
        <v>-58747.513225602343</v>
      </c>
      <c r="C269" s="1">
        <f t="shared" si="64"/>
        <v>-55.810137564322226</v>
      </c>
      <c r="D269" s="1">
        <f t="shared" si="67"/>
        <v>659109.34887422167</v>
      </c>
      <c r="E269" s="1">
        <f t="shared" si="68"/>
        <v>539965.26971500472</v>
      </c>
      <c r="G269" s="3">
        <v>259</v>
      </c>
      <c r="H269" s="1">
        <f t="shared" si="77"/>
        <v>-52183.333333333809</v>
      </c>
      <c r="I269" s="1">
        <f t="shared" si="69"/>
        <v>-49.574166666667118</v>
      </c>
      <c r="J269" s="1">
        <f t="shared" si="70"/>
        <v>659109.34887422167</v>
      </c>
      <c r="K269" s="1">
        <f t="shared" si="71"/>
        <v>519106.81891529728</v>
      </c>
      <c r="M269" s="3">
        <v>259</v>
      </c>
      <c r="N269" s="1">
        <f t="shared" si="78"/>
        <v>-164791.25220426696</v>
      </c>
      <c r="O269" s="1">
        <f t="shared" si="65"/>
        <v>-182.38502292738696</v>
      </c>
      <c r="P269" s="1">
        <f t="shared" si="72"/>
        <v>659109.34887422167</v>
      </c>
      <c r="Q269" s="1">
        <f t="shared" si="73"/>
        <v>741871.34588124417</v>
      </c>
      <c r="S269" s="3">
        <v>259</v>
      </c>
      <c r="T269" s="1">
        <f t="shared" si="79"/>
        <v>-163697.22222221887</v>
      </c>
      <c r="U269" s="1">
        <f t="shared" si="66"/>
        <v>-181.34569444444128</v>
      </c>
      <c r="V269" s="1">
        <f t="shared" si="74"/>
        <v>659109.34887422167</v>
      </c>
      <c r="W269" s="1">
        <f t="shared" si="75"/>
        <v>738394.93741462007</v>
      </c>
    </row>
    <row r="270" spans="1:23" x14ac:dyDescent="0.25">
      <c r="A270" s="3">
        <v>260</v>
      </c>
      <c r="B270" s="1">
        <f t="shared" si="76"/>
        <v>-58193.037535147057</v>
      </c>
      <c r="C270" s="1">
        <f t="shared" si="64"/>
        <v>-55.283385658389705</v>
      </c>
      <c r="D270" s="1">
        <f t="shared" si="67"/>
        <v>661031.75114177144</v>
      </c>
      <c r="E270" s="1">
        <f t="shared" si="68"/>
        <v>544004.78129365598</v>
      </c>
      <c r="G270" s="3">
        <v>260</v>
      </c>
      <c r="H270" s="1">
        <f t="shared" si="77"/>
        <v>-51666.666666667144</v>
      </c>
      <c r="I270" s="1">
        <f t="shared" si="69"/>
        <v>-49.08333333333379</v>
      </c>
      <c r="J270" s="1">
        <f t="shared" si="70"/>
        <v>661031.75114177144</v>
      </c>
      <c r="K270" s="1">
        <f t="shared" si="71"/>
        <v>523069.1920256365</v>
      </c>
      <c r="M270" s="3">
        <v>260</v>
      </c>
      <c r="N270" s="1">
        <f t="shared" si="78"/>
        <v>-164698.83958919108</v>
      </c>
      <c r="O270" s="1">
        <f t="shared" si="65"/>
        <v>-182.29723094306487</v>
      </c>
      <c r="P270" s="1">
        <f t="shared" si="72"/>
        <v>661031.75114177144</v>
      </c>
      <c r="Q270" s="1">
        <f t="shared" si="73"/>
        <v>747424.13109421486</v>
      </c>
      <c r="S270" s="3">
        <v>260</v>
      </c>
      <c r="T270" s="1">
        <f t="shared" si="79"/>
        <v>-163611.11111110775</v>
      </c>
      <c r="U270" s="1">
        <f t="shared" si="66"/>
        <v>-181.2638888888857</v>
      </c>
      <c r="V270" s="1">
        <f t="shared" si="74"/>
        <v>661031.75114177144</v>
      </c>
      <c r="W270" s="1">
        <f t="shared" si="75"/>
        <v>743934.86621620541</v>
      </c>
    </row>
    <row r="271" spans="1:23" x14ac:dyDescent="0.25">
      <c r="A271" s="3">
        <v>261</v>
      </c>
      <c r="B271" s="1">
        <f t="shared" si="76"/>
        <v>-57638.035092785838</v>
      </c>
      <c r="C271" s="1">
        <f t="shared" si="64"/>
        <v>-54.756133338146547</v>
      </c>
      <c r="D271" s="1">
        <f t="shared" si="67"/>
        <v>662959.76041593496</v>
      </c>
      <c r="E271" s="1">
        <f t="shared" si="68"/>
        <v>548067.8566898494</v>
      </c>
      <c r="G271" s="3">
        <v>261</v>
      </c>
      <c r="H271" s="1">
        <f t="shared" si="77"/>
        <v>-51150.00000000048</v>
      </c>
      <c r="I271" s="1">
        <f t="shared" si="69"/>
        <v>-48.592500000000456</v>
      </c>
      <c r="J271" s="1">
        <f t="shared" si="70"/>
        <v>662959.76041593496</v>
      </c>
      <c r="K271" s="1">
        <f t="shared" si="71"/>
        <v>527055.16981245275</v>
      </c>
      <c r="M271" s="3">
        <v>261</v>
      </c>
      <c r="N271" s="1">
        <f t="shared" si="78"/>
        <v>-164606.33918213088</v>
      </c>
      <c r="O271" s="1">
        <f t="shared" si="65"/>
        <v>-182.20935555635768</v>
      </c>
      <c r="P271" s="1">
        <f t="shared" si="72"/>
        <v>662959.76041593496</v>
      </c>
      <c r="Q271" s="1">
        <f t="shared" si="73"/>
        <v>753009.30755426118</v>
      </c>
      <c r="S271" s="3">
        <v>261</v>
      </c>
      <c r="T271" s="1">
        <f t="shared" si="79"/>
        <v>-163524.99999999662</v>
      </c>
      <c r="U271" s="1">
        <f t="shared" si="66"/>
        <v>-181.18208333333013</v>
      </c>
      <c r="V271" s="1">
        <f t="shared" si="74"/>
        <v>662959.76041593496</v>
      </c>
      <c r="W271" s="1">
        <f t="shared" si="75"/>
        <v>749507.19307468878</v>
      </c>
    </row>
    <row r="272" spans="1:23" x14ac:dyDescent="0.25">
      <c r="A272" s="3">
        <v>262</v>
      </c>
      <c r="B272" s="1">
        <f t="shared" si="76"/>
        <v>-57082.505398104375</v>
      </c>
      <c r="C272" s="1">
        <f t="shared" si="64"/>
        <v>-54.228380128199156</v>
      </c>
      <c r="D272" s="1">
        <f t="shared" si="67"/>
        <v>664893.39305048145</v>
      </c>
      <c r="E272" s="1">
        <f t="shared" si="68"/>
        <v>552154.63335918728</v>
      </c>
      <c r="G272" s="3">
        <v>262</v>
      </c>
      <c r="H272" s="1">
        <f t="shared" si="77"/>
        <v>-50633.333333333816</v>
      </c>
      <c r="I272" s="1">
        <f t="shared" si="69"/>
        <v>-48.101666666667121</v>
      </c>
      <c r="J272" s="1">
        <f t="shared" si="70"/>
        <v>664893.39305048145</v>
      </c>
      <c r="K272" s="1">
        <f t="shared" si="71"/>
        <v>531064.8899696921</v>
      </c>
      <c r="M272" s="3">
        <v>262</v>
      </c>
      <c r="N272" s="1">
        <f t="shared" si="78"/>
        <v>-164513.75089968398</v>
      </c>
      <c r="O272" s="1">
        <f t="shared" si="65"/>
        <v>-182.12139668803312</v>
      </c>
      <c r="P272" s="1">
        <f t="shared" si="72"/>
        <v>664893.39305048145</v>
      </c>
      <c r="Q272" s="1">
        <f t="shared" si="73"/>
        <v>758627.06421032443</v>
      </c>
      <c r="S272" s="3">
        <v>262</v>
      </c>
      <c r="T272" s="1">
        <f t="shared" si="79"/>
        <v>-163438.8888888855</v>
      </c>
      <c r="U272" s="1">
        <f t="shared" si="66"/>
        <v>-181.10027777777458</v>
      </c>
      <c r="V272" s="1">
        <f t="shared" si="74"/>
        <v>664893.39305048145</v>
      </c>
      <c r="W272" s="1">
        <f t="shared" si="75"/>
        <v>755112.10697873565</v>
      </c>
    </row>
    <row r="273" spans="1:23" x14ac:dyDescent="0.25">
      <c r="A273" s="3">
        <v>263</v>
      </c>
      <c r="B273" s="1">
        <f t="shared" si="76"/>
        <v>-56526.447950212962</v>
      </c>
      <c r="C273" s="1">
        <f t="shared" si="64"/>
        <v>-53.70012555270231</v>
      </c>
      <c r="D273" s="1">
        <f t="shared" si="67"/>
        <v>666832.66544687864</v>
      </c>
      <c r="E273" s="1">
        <f t="shared" si="68"/>
        <v>556265.24955909629</v>
      </c>
      <c r="G273" s="3">
        <v>263</v>
      </c>
      <c r="H273" s="1">
        <f t="shared" si="77"/>
        <v>-50116.666666667152</v>
      </c>
      <c r="I273" s="1">
        <f t="shared" si="69"/>
        <v>-47.610833333333794</v>
      </c>
      <c r="J273" s="1">
        <f t="shared" si="70"/>
        <v>666832.66544687864</v>
      </c>
      <c r="K273" s="1">
        <f t="shared" si="71"/>
        <v>535098.49099451536</v>
      </c>
      <c r="M273" s="3">
        <v>263</v>
      </c>
      <c r="N273" s="1">
        <f t="shared" si="78"/>
        <v>-164421.07465836874</v>
      </c>
      <c r="O273" s="1">
        <f t="shared" si="65"/>
        <v>-182.03335425878365</v>
      </c>
      <c r="P273" s="1">
        <f t="shared" si="72"/>
        <v>666832.66544687864</v>
      </c>
      <c r="Q273" s="1">
        <f t="shared" si="73"/>
        <v>764277.59111354814</v>
      </c>
      <c r="S273" s="3">
        <v>263</v>
      </c>
      <c r="T273" s="1">
        <f t="shared" si="79"/>
        <v>-163352.77777777438</v>
      </c>
      <c r="U273" s="1">
        <f t="shared" si="66"/>
        <v>-181.018472222219</v>
      </c>
      <c r="V273" s="1">
        <f t="shared" si="74"/>
        <v>666832.66544687864</v>
      </c>
      <c r="W273" s="1">
        <f t="shared" si="75"/>
        <v>760749.79801944492</v>
      </c>
    </row>
    <row r="274" spans="1:23" x14ac:dyDescent="0.25">
      <c r="A274" s="3">
        <v>264</v>
      </c>
      <c r="B274" s="1">
        <f t="shared" si="76"/>
        <v>-55969.862247746052</v>
      </c>
      <c r="C274" s="1">
        <f t="shared" si="64"/>
        <v>-53.171369135358752</v>
      </c>
      <c r="D274" s="1">
        <f t="shared" si="67"/>
        <v>668777.594054432</v>
      </c>
      <c r="E274" s="1">
        <f t="shared" si="68"/>
        <v>560399.84435350471</v>
      </c>
      <c r="G274" s="3">
        <v>264</v>
      </c>
      <c r="H274" s="1">
        <f t="shared" si="77"/>
        <v>-49600.000000000487</v>
      </c>
      <c r="I274" s="1">
        <f t="shared" si="69"/>
        <v>-47.120000000000466</v>
      </c>
      <c r="J274" s="1">
        <f t="shared" si="70"/>
        <v>668777.594054432</v>
      </c>
      <c r="K274" s="1">
        <f t="shared" si="71"/>
        <v>539156.11219198338</v>
      </c>
      <c r="M274" s="3">
        <v>264</v>
      </c>
      <c r="N274" s="1">
        <f t="shared" si="78"/>
        <v>-164328.31037462427</v>
      </c>
      <c r="O274" s="1">
        <f t="shared" si="65"/>
        <v>-181.94522818922641</v>
      </c>
      <c r="P274" s="1">
        <f t="shared" si="72"/>
        <v>668777.594054432</v>
      </c>
      <c r="Q274" s="1">
        <f t="shared" si="73"/>
        <v>769961.07942370733</v>
      </c>
      <c r="S274" s="3">
        <v>264</v>
      </c>
      <c r="T274" s="1">
        <f t="shared" si="79"/>
        <v>-163266.66666666325</v>
      </c>
      <c r="U274" s="1">
        <f t="shared" si="66"/>
        <v>-180.93666666666343</v>
      </c>
      <c r="V274" s="1">
        <f t="shared" si="74"/>
        <v>668777.594054432</v>
      </c>
      <c r="W274" s="1">
        <f t="shared" si="75"/>
        <v>766420.45739678061</v>
      </c>
    </row>
    <row r="275" spans="1:23" x14ac:dyDescent="0.25">
      <c r="A275" s="3">
        <v>265</v>
      </c>
      <c r="B275" s="1">
        <f t="shared" si="76"/>
        <v>-55412.747788861801</v>
      </c>
      <c r="C275" s="1">
        <f t="shared" si="64"/>
        <v>-52.642110399418719</v>
      </c>
      <c r="D275" s="1">
        <f t="shared" si="67"/>
        <v>670728.19537042407</v>
      </c>
      <c r="E275" s="1">
        <f t="shared" si="68"/>
        <v>564558.55761754722</v>
      </c>
      <c r="G275" s="3">
        <v>265</v>
      </c>
      <c r="H275" s="1">
        <f t="shared" si="77"/>
        <v>-49083.333333333823</v>
      </c>
      <c r="I275" s="1">
        <f t="shared" si="69"/>
        <v>-46.629166666667139</v>
      </c>
      <c r="J275" s="1">
        <f t="shared" si="70"/>
        <v>670728.19537042407</v>
      </c>
      <c r="K275" s="1">
        <f t="shared" si="71"/>
        <v>543237.89367977006</v>
      </c>
      <c r="M275" s="3">
        <v>265</v>
      </c>
      <c r="N275" s="1">
        <f t="shared" si="78"/>
        <v>-164235.45796481022</v>
      </c>
      <c r="O275" s="1">
        <f t="shared" si="65"/>
        <v>-181.85701839990304</v>
      </c>
      <c r="P275" s="1">
        <f t="shared" si="72"/>
        <v>670728.19537042407</v>
      </c>
      <c r="Q275" s="1">
        <f t="shared" si="73"/>
        <v>775677.72141567571</v>
      </c>
      <c r="S275" s="3">
        <v>265</v>
      </c>
      <c r="T275" s="1">
        <f t="shared" si="79"/>
        <v>-163180.55555555213</v>
      </c>
      <c r="U275" s="1">
        <f t="shared" si="66"/>
        <v>-180.85486111110785</v>
      </c>
      <c r="V275" s="1">
        <f t="shared" si="74"/>
        <v>670728.19537042407</v>
      </c>
      <c r="W275" s="1">
        <f t="shared" si="75"/>
        <v>772124.27742603957</v>
      </c>
    </row>
    <row r="276" spans="1:23" x14ac:dyDescent="0.25">
      <c r="A276" s="3">
        <v>266</v>
      </c>
      <c r="B276" s="1">
        <f t="shared" si="76"/>
        <v>-54855.104071241614</v>
      </c>
      <c r="C276" s="1">
        <f t="shared" si="64"/>
        <v>-52.112348867679536</v>
      </c>
      <c r="D276" s="1">
        <f t="shared" si="67"/>
        <v>672684.48594025453</v>
      </c>
      <c r="E276" s="1">
        <f t="shared" si="68"/>
        <v>568741.53004229662</v>
      </c>
      <c r="G276" s="3">
        <v>266</v>
      </c>
      <c r="H276" s="1">
        <f t="shared" si="77"/>
        <v>-48566.666666667159</v>
      </c>
      <c r="I276" s="1">
        <f t="shared" si="69"/>
        <v>-46.138333333333804</v>
      </c>
      <c r="J276" s="1">
        <f t="shared" si="70"/>
        <v>672684.48594025453</v>
      </c>
      <c r="K276" s="1">
        <f t="shared" si="71"/>
        <v>547343.97639290208</v>
      </c>
      <c r="M276" s="3">
        <v>266</v>
      </c>
      <c r="N276" s="1">
        <f t="shared" si="78"/>
        <v>-164142.51734520687</v>
      </c>
      <c r="O276" s="1">
        <f t="shared" si="65"/>
        <v>-181.76872481127987</v>
      </c>
      <c r="P276" s="1">
        <f t="shared" si="72"/>
        <v>672684.48594025453</v>
      </c>
      <c r="Q276" s="1">
        <f t="shared" si="73"/>
        <v>781427.71048593055</v>
      </c>
      <c r="S276" s="3">
        <v>266</v>
      </c>
      <c r="T276" s="1">
        <f t="shared" si="79"/>
        <v>-163094.444444441</v>
      </c>
      <c r="U276" s="1">
        <f t="shared" si="66"/>
        <v>-180.7730555555523</v>
      </c>
      <c r="V276" s="1">
        <f t="shared" si="74"/>
        <v>672684.48594025453</v>
      </c>
      <c r="W276" s="1">
        <f t="shared" si="75"/>
        <v>777861.45154435816</v>
      </c>
    </row>
    <row r="277" spans="1:23" x14ac:dyDescent="0.25">
      <c r="A277" s="3">
        <v>267</v>
      </c>
      <c r="B277" s="1">
        <f t="shared" si="76"/>
        <v>-54296.930592089688</v>
      </c>
      <c r="C277" s="1">
        <f t="shared" si="64"/>
        <v>-51.582084062485201</v>
      </c>
      <c r="D277" s="1">
        <f t="shared" si="67"/>
        <v>674646.48235758033</v>
      </c>
      <c r="E277" s="1">
        <f t="shared" si="68"/>
        <v>572948.90313952381</v>
      </c>
      <c r="G277" s="3">
        <v>267</v>
      </c>
      <c r="H277" s="1">
        <f t="shared" si="77"/>
        <v>-48050.000000000495</v>
      </c>
      <c r="I277" s="1">
        <f t="shared" si="69"/>
        <v>-45.64750000000047</v>
      </c>
      <c r="J277" s="1">
        <f t="shared" si="70"/>
        <v>674646.48235758033</v>
      </c>
      <c r="K277" s="1">
        <f t="shared" si="71"/>
        <v>551474.50208852743</v>
      </c>
      <c r="M277" s="3">
        <v>267</v>
      </c>
      <c r="N277" s="1">
        <f t="shared" si="78"/>
        <v>-164049.48843201488</v>
      </c>
      <c r="O277" s="1">
        <f t="shared" si="65"/>
        <v>-181.68034734374748</v>
      </c>
      <c r="P277" s="1">
        <f t="shared" si="72"/>
        <v>674646.48235758033</v>
      </c>
      <c r="Q277" s="1">
        <f t="shared" si="73"/>
        <v>787211.2411590952</v>
      </c>
      <c r="S277" s="3">
        <v>267</v>
      </c>
      <c r="T277" s="1">
        <f t="shared" si="79"/>
        <v>-163008.33333332988</v>
      </c>
      <c r="U277" s="1">
        <f t="shared" si="66"/>
        <v>-180.69124999999673</v>
      </c>
      <c r="V277" s="1">
        <f t="shared" si="74"/>
        <v>674646.48235758033</v>
      </c>
      <c r="W277" s="1">
        <f t="shared" si="75"/>
        <v>783632.17431725573</v>
      </c>
    </row>
    <row r="278" spans="1:23" x14ac:dyDescent="0.25">
      <c r="A278" s="3">
        <v>268</v>
      </c>
      <c r="B278" s="1">
        <f t="shared" si="76"/>
        <v>-53738.226848132566</v>
      </c>
      <c r="C278" s="1">
        <f t="shared" si="64"/>
        <v>-51.051315505725938</v>
      </c>
      <c r="D278" s="1">
        <f t="shared" si="67"/>
        <v>676614.20126445661</v>
      </c>
      <c r="E278" s="1">
        <f t="shared" si="68"/>
        <v>577180.81924648478</v>
      </c>
      <c r="G278" s="3">
        <v>268</v>
      </c>
      <c r="H278" s="1">
        <f t="shared" si="77"/>
        <v>-47533.333333333831</v>
      </c>
      <c r="I278" s="1">
        <f t="shared" si="69"/>
        <v>-45.156666666667142</v>
      </c>
      <c r="J278" s="1">
        <f t="shared" si="70"/>
        <v>676614.20126445661</v>
      </c>
      <c r="K278" s="1">
        <f t="shared" si="71"/>
        <v>555629.6133507106</v>
      </c>
      <c r="M278" s="3">
        <v>268</v>
      </c>
      <c r="N278" s="1">
        <f t="shared" si="78"/>
        <v>-163956.37114135537</v>
      </c>
      <c r="O278" s="1">
        <f t="shared" si="65"/>
        <v>-181.59188591762094</v>
      </c>
      <c r="P278" s="1">
        <f t="shared" si="72"/>
        <v>676614.20126445661</v>
      </c>
      <c r="Q278" s="1">
        <f t="shared" si="73"/>
        <v>793028.50909452001</v>
      </c>
      <c r="S278" s="3">
        <v>268</v>
      </c>
      <c r="T278" s="1">
        <f t="shared" si="79"/>
        <v>-162922.22222221876</v>
      </c>
      <c r="U278" s="1">
        <f t="shared" si="66"/>
        <v>-180.60944444444115</v>
      </c>
      <c r="V278" s="1">
        <f t="shared" si="74"/>
        <v>676614.20126445661</v>
      </c>
      <c r="W278" s="1">
        <f t="shared" si="75"/>
        <v>789436.64144521754</v>
      </c>
    </row>
    <row r="279" spans="1:23" x14ac:dyDescent="0.25">
      <c r="A279" s="3">
        <v>269</v>
      </c>
      <c r="B279" s="1">
        <f t="shared" si="76"/>
        <v>-53178.992335618685</v>
      </c>
      <c r="C279" s="1">
        <f t="shared" si="64"/>
        <v>-50.52004271883775</v>
      </c>
      <c r="D279" s="1">
        <f t="shared" si="67"/>
        <v>678587.65935147798</v>
      </c>
      <c r="E279" s="1">
        <f t="shared" si="68"/>
        <v>581437.42153073638</v>
      </c>
      <c r="G279" s="3">
        <v>269</v>
      </c>
      <c r="H279" s="1">
        <f t="shared" si="77"/>
        <v>-47016.666666667166</v>
      </c>
      <c r="I279" s="1">
        <f t="shared" si="69"/>
        <v>-44.665833333333808</v>
      </c>
      <c r="J279" s="1">
        <f t="shared" si="70"/>
        <v>678587.65935147798</v>
      </c>
      <c r="K279" s="1">
        <f t="shared" si="71"/>
        <v>559809.45359525643</v>
      </c>
      <c r="M279" s="3">
        <v>269</v>
      </c>
      <c r="N279" s="1">
        <f t="shared" si="78"/>
        <v>-163863.16538926971</v>
      </c>
      <c r="O279" s="1">
        <f t="shared" si="65"/>
        <v>-181.50334045313957</v>
      </c>
      <c r="P279" s="1">
        <f t="shared" si="72"/>
        <v>678587.65935147798</v>
      </c>
      <c r="Q279" s="1">
        <f t="shared" si="73"/>
        <v>798879.71109290153</v>
      </c>
      <c r="S279" s="3">
        <v>269</v>
      </c>
      <c r="T279" s="1">
        <f t="shared" si="79"/>
        <v>-162836.11111110763</v>
      </c>
      <c r="U279" s="1">
        <f t="shared" si="66"/>
        <v>-180.5276388888856</v>
      </c>
      <c r="V279" s="1">
        <f t="shared" si="74"/>
        <v>678587.65935147798</v>
      </c>
      <c r="W279" s="1">
        <f t="shared" si="75"/>
        <v>795275.0497703146</v>
      </c>
    </row>
    <row r="280" spans="1:23" x14ac:dyDescent="0.25">
      <c r="A280" s="3">
        <v>270</v>
      </c>
      <c r="B280" s="1">
        <f t="shared" si="76"/>
        <v>-52619.226550317915</v>
      </c>
      <c r="C280" s="1">
        <f t="shared" si="64"/>
        <v>-49.988265222802021</v>
      </c>
      <c r="D280" s="1">
        <f t="shared" si="67"/>
        <v>680566.87335791974</v>
      </c>
      <c r="E280" s="1">
        <f t="shared" si="68"/>
        <v>585718.85399497941</v>
      </c>
      <c r="G280" s="3">
        <v>270</v>
      </c>
      <c r="H280" s="1">
        <f t="shared" si="77"/>
        <v>-46500.000000000502</v>
      </c>
      <c r="I280" s="1">
        <f t="shared" si="69"/>
        <v>-44.175000000000473</v>
      </c>
      <c r="J280" s="1">
        <f t="shared" si="70"/>
        <v>680566.87335791974</v>
      </c>
      <c r="K280" s="1">
        <f t="shared" si="71"/>
        <v>564014.16707456205</v>
      </c>
      <c r="M280" s="3">
        <v>270</v>
      </c>
      <c r="N280" s="1">
        <f t="shared" si="78"/>
        <v>-163769.87109171957</v>
      </c>
      <c r="O280" s="1">
        <f t="shared" si="65"/>
        <v>-181.41471087046693</v>
      </c>
      <c r="P280" s="1">
        <f t="shared" si="72"/>
        <v>680566.87335791974</v>
      </c>
      <c r="Q280" s="1">
        <f t="shared" si="73"/>
        <v>804765.04510294017</v>
      </c>
      <c r="S280" s="3">
        <v>270</v>
      </c>
      <c r="T280" s="1">
        <f t="shared" si="79"/>
        <v>-162749.99999999651</v>
      </c>
      <c r="U280" s="1">
        <f t="shared" si="66"/>
        <v>-180.44583333333003</v>
      </c>
      <c r="V280" s="1">
        <f t="shared" si="74"/>
        <v>680566.87335791974</v>
      </c>
      <c r="W280" s="1">
        <f t="shared" si="75"/>
        <v>801147.59728286369</v>
      </c>
    </row>
    <row r="281" spans="1:23" x14ac:dyDescent="0.25">
      <c r="A281" s="3">
        <v>271</v>
      </c>
      <c r="B281" s="1">
        <f t="shared" si="76"/>
        <v>-52058.928987521111</v>
      </c>
      <c r="C281" s="1">
        <f t="shared" si="64"/>
        <v>-49.455982538145058</v>
      </c>
      <c r="D281" s="1">
        <f t="shared" si="67"/>
        <v>682551.86007188039</v>
      </c>
      <c r="E281" s="1">
        <f t="shared" si="68"/>
        <v>590025.2614819305</v>
      </c>
      <c r="G281" s="3">
        <v>271</v>
      </c>
      <c r="H281" s="1">
        <f t="shared" si="77"/>
        <v>-45983.333333333838</v>
      </c>
      <c r="I281" s="1">
        <f t="shared" si="69"/>
        <v>-43.684166666667146</v>
      </c>
      <c r="J281" s="1">
        <f t="shared" si="70"/>
        <v>682551.86007188039</v>
      </c>
      <c r="K281" s="1">
        <f t="shared" si="71"/>
        <v>568243.89888249699</v>
      </c>
      <c r="M281" s="3">
        <v>271</v>
      </c>
      <c r="N281" s="1">
        <f t="shared" si="78"/>
        <v>-163676.48816458677</v>
      </c>
      <c r="O281" s="1">
        <f t="shared" si="65"/>
        <v>-181.32599708969079</v>
      </c>
      <c r="P281" s="1">
        <f t="shared" si="72"/>
        <v>682551.86007188039</v>
      </c>
      <c r="Q281" s="1">
        <f t="shared" si="73"/>
        <v>810684.71022803744</v>
      </c>
      <c r="S281" s="3">
        <v>271</v>
      </c>
      <c r="T281" s="1">
        <f t="shared" si="79"/>
        <v>-162663.88888888538</v>
      </c>
      <c r="U281" s="1">
        <f t="shared" si="66"/>
        <v>-180.36402777777445</v>
      </c>
      <c r="V281" s="1">
        <f t="shared" si="74"/>
        <v>682551.86007188039</v>
      </c>
      <c r="W281" s="1">
        <f t="shared" si="75"/>
        <v>807054.48312812485</v>
      </c>
    </row>
    <row r="282" spans="1:23" x14ac:dyDescent="0.25">
      <c r="A282" s="3">
        <v>272</v>
      </c>
      <c r="B282" s="1">
        <f t="shared" si="76"/>
        <v>-51498.099142039646</v>
      </c>
      <c r="C282" s="1">
        <f t="shared" si="64"/>
        <v>-48.923194184937664</v>
      </c>
      <c r="D282" s="1">
        <f t="shared" si="67"/>
        <v>684542.63633042341</v>
      </c>
      <c r="E282" s="1">
        <f t="shared" si="68"/>
        <v>594356.78967922216</v>
      </c>
      <c r="G282" s="3">
        <v>272</v>
      </c>
      <c r="H282" s="1">
        <f t="shared" si="77"/>
        <v>-45466.666666667174</v>
      </c>
      <c r="I282" s="1">
        <f t="shared" si="69"/>
        <v>-43.193333333333818</v>
      </c>
      <c r="J282" s="1">
        <f t="shared" si="70"/>
        <v>684542.63633042341</v>
      </c>
      <c r="K282" s="1">
        <f t="shared" si="71"/>
        <v>572498.79495931161</v>
      </c>
      <c r="M282" s="3">
        <v>272</v>
      </c>
      <c r="N282" s="1">
        <f t="shared" si="78"/>
        <v>-163583.0165236732</v>
      </c>
      <c r="O282" s="1">
        <f t="shared" si="65"/>
        <v>-181.23719903082289</v>
      </c>
      <c r="P282" s="1">
        <f t="shared" si="72"/>
        <v>684542.63633042341</v>
      </c>
      <c r="Q282" s="1">
        <f t="shared" si="73"/>
        <v>816638.90673303115</v>
      </c>
      <c r="S282" s="3">
        <v>272</v>
      </c>
      <c r="T282" s="1">
        <f t="shared" si="79"/>
        <v>-162577.77777777426</v>
      </c>
      <c r="U282" s="1">
        <f t="shared" si="66"/>
        <v>-180.28222222221888</v>
      </c>
      <c r="V282" s="1">
        <f t="shared" si="74"/>
        <v>684542.63633042341</v>
      </c>
      <c r="W282" s="1">
        <f t="shared" si="75"/>
        <v>812995.9076130389</v>
      </c>
    </row>
    <row r="283" spans="1:23" x14ac:dyDescent="0.25">
      <c r="A283" s="3">
        <v>273</v>
      </c>
      <c r="B283" s="1">
        <f t="shared" si="76"/>
        <v>-50936.736508204973</v>
      </c>
      <c r="C283" s="1">
        <f t="shared" si="64"/>
        <v>-48.389899682794727</v>
      </c>
      <c r="D283" s="1">
        <f t="shared" si="67"/>
        <v>686539.21901972045</v>
      </c>
      <c r="E283" s="1">
        <f t="shared" si="68"/>
        <v>598713.58512433141</v>
      </c>
      <c r="G283" s="3">
        <v>273</v>
      </c>
      <c r="H283" s="1">
        <f t="shared" si="77"/>
        <v>-44950.000000000509</v>
      </c>
      <c r="I283" s="1">
        <f t="shared" si="69"/>
        <v>-42.702500000000491</v>
      </c>
      <c r="J283" s="1">
        <f t="shared" si="70"/>
        <v>686539.21901972045</v>
      </c>
      <c r="K283" s="1">
        <f t="shared" si="71"/>
        <v>576779.00209657429</v>
      </c>
      <c r="M283" s="3">
        <v>273</v>
      </c>
      <c r="N283" s="1">
        <f t="shared" si="78"/>
        <v>-163489.45608470077</v>
      </c>
      <c r="O283" s="1">
        <f t="shared" si="65"/>
        <v>-181.14831661379907</v>
      </c>
      <c r="P283" s="1">
        <f t="shared" si="72"/>
        <v>686539.21901972045</v>
      </c>
      <c r="Q283" s="1">
        <f t="shared" si="73"/>
        <v>822627.8360509706</v>
      </c>
      <c r="S283" s="3">
        <v>273</v>
      </c>
      <c r="T283" s="1">
        <f t="shared" si="79"/>
        <v>-162491.66666666314</v>
      </c>
      <c r="U283" s="1">
        <f t="shared" si="66"/>
        <v>-180.20041666666333</v>
      </c>
      <c r="V283" s="1">
        <f t="shared" si="74"/>
        <v>686539.21901972045</v>
      </c>
      <c r="W283" s="1">
        <f t="shared" si="75"/>
        <v>818972.07221300388</v>
      </c>
    </row>
    <row r="284" spans="1:23" x14ac:dyDescent="0.25">
      <c r="A284" s="3">
        <v>274</v>
      </c>
      <c r="B284" s="1">
        <f t="shared" si="76"/>
        <v>-50374.840579868156</v>
      </c>
      <c r="C284" s="1">
        <f t="shared" si="64"/>
        <v>-47.856098550874748</v>
      </c>
      <c r="D284" s="1">
        <f t="shared" si="67"/>
        <v>688541.62507519464</v>
      </c>
      <c r="E284" s="1">
        <f t="shared" si="68"/>
        <v>603095.79520953703</v>
      </c>
      <c r="G284" s="3">
        <v>274</v>
      </c>
      <c r="H284" s="1">
        <f t="shared" si="77"/>
        <v>-44433.333333333845</v>
      </c>
      <c r="I284" s="1">
        <f t="shared" si="69"/>
        <v>-42.211666666667156</v>
      </c>
      <c r="J284" s="1">
        <f t="shared" si="70"/>
        <v>688541.62507519464</v>
      </c>
      <c r="K284" s="1">
        <f t="shared" si="71"/>
        <v>581084.66794213769</v>
      </c>
      <c r="M284" s="3">
        <v>274</v>
      </c>
      <c r="N284" s="1">
        <f t="shared" si="78"/>
        <v>-163395.8067633113</v>
      </c>
      <c r="O284" s="1">
        <f t="shared" si="65"/>
        <v>-181.05934975847907</v>
      </c>
      <c r="P284" s="1">
        <f t="shared" si="72"/>
        <v>688541.62507519464</v>
      </c>
      <c r="Q284" s="1">
        <f t="shared" si="73"/>
        <v>828651.70078993135</v>
      </c>
      <c r="S284" s="3">
        <v>274</v>
      </c>
      <c r="T284" s="1">
        <f t="shared" si="79"/>
        <v>-162405.55555555201</v>
      </c>
      <c r="U284" s="1">
        <f t="shared" si="66"/>
        <v>-180.11861111110775</v>
      </c>
      <c r="V284" s="1">
        <f t="shared" si="74"/>
        <v>688541.62507519464</v>
      </c>
      <c r="W284" s="1">
        <f t="shared" si="75"/>
        <v>824983.17957869091</v>
      </c>
    </row>
    <row r="285" spans="1:23" x14ac:dyDescent="0.25">
      <c r="A285" s="3">
        <v>275</v>
      </c>
      <c r="B285" s="1">
        <f t="shared" si="76"/>
        <v>-49812.410850399421</v>
      </c>
      <c r="C285" s="1">
        <f t="shared" si="64"/>
        <v>-47.321790307879446</v>
      </c>
      <c r="D285" s="1">
        <f t="shared" si="67"/>
        <v>690549.87148166401</v>
      </c>
      <c r="E285" s="1">
        <f t="shared" si="68"/>
        <v>607503.5681869064</v>
      </c>
      <c r="G285" s="3">
        <v>275</v>
      </c>
      <c r="H285" s="1">
        <f t="shared" si="77"/>
        <v>-43916.666666667181</v>
      </c>
      <c r="I285" s="1">
        <f t="shared" si="69"/>
        <v>-41.720833333333822</v>
      </c>
      <c r="J285" s="1">
        <f t="shared" si="70"/>
        <v>690549.87148166401</v>
      </c>
      <c r="K285" s="1">
        <f t="shared" si="71"/>
        <v>585415.94100513356</v>
      </c>
      <c r="M285" s="3">
        <v>275</v>
      </c>
      <c r="N285" s="1">
        <f t="shared" si="78"/>
        <v>-163302.06847506651</v>
      </c>
      <c r="O285" s="1">
        <f t="shared" si="65"/>
        <v>-180.97029838464653</v>
      </c>
      <c r="P285" s="1">
        <f t="shared" si="72"/>
        <v>690549.87148166401</v>
      </c>
      <c r="Q285" s="1">
        <f t="shared" si="73"/>
        <v>834710.70473986934</v>
      </c>
      <c r="S285" s="3">
        <v>275</v>
      </c>
      <c r="T285" s="1">
        <f t="shared" si="79"/>
        <v>-162319.44444444089</v>
      </c>
      <c r="U285" s="1">
        <f t="shared" si="66"/>
        <v>-180.03680555555218</v>
      </c>
      <c r="V285" s="1">
        <f t="shared" si="74"/>
        <v>690549.87148166401</v>
      </c>
      <c r="W285" s="1">
        <f t="shared" si="75"/>
        <v>831029.4335428999</v>
      </c>
    </row>
    <row r="286" spans="1:23" x14ac:dyDescent="0.25">
      <c r="A286" s="3">
        <v>276</v>
      </c>
      <c r="B286" s="1">
        <f t="shared" si="76"/>
        <v>-49249.446812687689</v>
      </c>
      <c r="C286" s="1">
        <f t="shared" si="64"/>
        <v>-46.786974472053309</v>
      </c>
      <c r="D286" s="1">
        <f t="shared" si="67"/>
        <v>692563.97527348553</v>
      </c>
      <c r="E286" s="1">
        <f t="shared" si="68"/>
        <v>611937.05317331047</v>
      </c>
      <c r="G286" s="3">
        <v>276</v>
      </c>
      <c r="H286" s="1">
        <f t="shared" si="77"/>
        <v>-43400.000000000517</v>
      </c>
      <c r="I286" s="1">
        <f t="shared" si="69"/>
        <v>-41.230000000000494</v>
      </c>
      <c r="J286" s="1">
        <f t="shared" si="70"/>
        <v>692563.97527348553</v>
      </c>
      <c r="K286" s="1">
        <f t="shared" si="71"/>
        <v>589772.97066099686</v>
      </c>
      <c r="M286" s="3">
        <v>276</v>
      </c>
      <c r="N286" s="1">
        <f t="shared" si="78"/>
        <v>-163208.2411354479</v>
      </c>
      <c r="O286" s="1">
        <f t="shared" si="65"/>
        <v>-180.88116241200885</v>
      </c>
      <c r="P286" s="1">
        <f t="shared" si="72"/>
        <v>692563.97527348553</v>
      </c>
      <c r="Q286" s="1">
        <f t="shared" si="73"/>
        <v>840805.05287951534</v>
      </c>
      <c r="S286" s="3">
        <v>276</v>
      </c>
      <c r="T286" s="1">
        <f t="shared" si="79"/>
        <v>-162233.33333332976</v>
      </c>
      <c r="U286" s="1">
        <f t="shared" si="66"/>
        <v>-179.95499999999663</v>
      </c>
      <c r="V286" s="1">
        <f t="shared" si="74"/>
        <v>692563.97527348553</v>
      </c>
      <c r="W286" s="1">
        <f t="shared" si="75"/>
        <v>837111.03912745579</v>
      </c>
    </row>
    <row r="287" spans="1:23" x14ac:dyDescent="0.25">
      <c r="A287" s="3">
        <v>277</v>
      </c>
      <c r="B287" s="1">
        <f t="shared" si="76"/>
        <v>-48685.947959140132</v>
      </c>
      <c r="C287" s="1">
        <f t="shared" si="64"/>
        <v>-46.251650561183133</v>
      </c>
      <c r="D287" s="1">
        <f t="shared" si="67"/>
        <v>694583.95353469986</v>
      </c>
      <c r="E287" s="1">
        <f t="shared" si="68"/>
        <v>616396.40015546849</v>
      </c>
      <c r="G287" s="3">
        <v>277</v>
      </c>
      <c r="H287" s="1">
        <f t="shared" si="77"/>
        <v>-42883.333333333852</v>
      </c>
      <c r="I287" s="1">
        <f t="shared" si="69"/>
        <v>-40.73916666666716</v>
      </c>
      <c r="J287" s="1">
        <f t="shared" si="70"/>
        <v>694583.95353469986</v>
      </c>
      <c r="K287" s="1">
        <f t="shared" si="71"/>
        <v>594155.90715651948</v>
      </c>
      <c r="M287" s="3">
        <v>277</v>
      </c>
      <c r="N287" s="1">
        <f t="shared" si="78"/>
        <v>-163114.32465985665</v>
      </c>
      <c r="O287" s="1">
        <f t="shared" si="65"/>
        <v>-180.79194176019715</v>
      </c>
      <c r="P287" s="1">
        <f t="shared" si="72"/>
        <v>694583.95353469986</v>
      </c>
      <c r="Q287" s="1">
        <f t="shared" si="73"/>
        <v>846934.95138330932</v>
      </c>
      <c r="S287" s="3">
        <v>277</v>
      </c>
      <c r="T287" s="1">
        <f t="shared" si="79"/>
        <v>-162147.22222221864</v>
      </c>
      <c r="U287" s="1">
        <f t="shared" si="66"/>
        <v>-179.87319444444105</v>
      </c>
      <c r="V287" s="1">
        <f t="shared" si="74"/>
        <v>694583.95353469986</v>
      </c>
      <c r="W287" s="1">
        <f t="shared" si="75"/>
        <v>843228.2025501437</v>
      </c>
    </row>
    <row r="288" spans="1:23" x14ac:dyDescent="0.25">
      <c r="A288" s="3">
        <v>278</v>
      </c>
      <c r="B288" s="1">
        <f t="shared" si="76"/>
        <v>-48121.913781681709</v>
      </c>
      <c r="C288" s="1">
        <f t="shared" si="64"/>
        <v>-45.71581809259763</v>
      </c>
      <c r="D288" s="1">
        <f t="shared" si="67"/>
        <v>696609.82339917612</v>
      </c>
      <c r="E288" s="1">
        <f t="shared" si="68"/>
        <v>620881.75999502244</v>
      </c>
      <c r="G288" s="3">
        <v>278</v>
      </c>
      <c r="H288" s="1">
        <f t="shared" si="77"/>
        <v>-42366.666666667188</v>
      </c>
      <c r="I288" s="1">
        <f t="shared" si="69"/>
        <v>-40.248333333333832</v>
      </c>
      <c r="J288" s="1">
        <f t="shared" si="70"/>
        <v>696609.82339917612</v>
      </c>
      <c r="K288" s="1">
        <f t="shared" si="71"/>
        <v>598564.90161493258</v>
      </c>
      <c r="M288" s="3">
        <v>278</v>
      </c>
      <c r="N288" s="1">
        <f t="shared" si="78"/>
        <v>-163020.31896361356</v>
      </c>
      <c r="O288" s="1">
        <f t="shared" si="65"/>
        <v>-180.70263634876622</v>
      </c>
      <c r="P288" s="1">
        <f t="shared" si="72"/>
        <v>696609.82339917612</v>
      </c>
      <c r="Q288" s="1">
        <f t="shared" si="73"/>
        <v>853100.60762837541</v>
      </c>
      <c r="S288" s="3">
        <v>278</v>
      </c>
      <c r="T288" s="1">
        <f t="shared" si="79"/>
        <v>-162061.11111110752</v>
      </c>
      <c r="U288" s="1">
        <f t="shared" si="66"/>
        <v>-179.79138888888548</v>
      </c>
      <c r="V288" s="1">
        <f t="shared" si="74"/>
        <v>696609.82339917612</v>
      </c>
      <c r="W288" s="1">
        <f t="shared" si="75"/>
        <v>849381.13123168622</v>
      </c>
    </row>
    <row r="289" spans="1:23" x14ac:dyDescent="0.25">
      <c r="A289" s="3">
        <v>279</v>
      </c>
      <c r="B289" s="1">
        <f t="shared" si="76"/>
        <v>-47557.343771754699</v>
      </c>
      <c r="C289" s="1">
        <f t="shared" si="64"/>
        <v>-45.179476583166966</v>
      </c>
      <c r="D289" s="1">
        <f t="shared" si="67"/>
        <v>698641.60205075704</v>
      </c>
      <c r="E289" s="1">
        <f t="shared" si="68"/>
        <v>625393.28443364042</v>
      </c>
      <c r="G289" s="3">
        <v>279</v>
      </c>
      <c r="H289" s="1">
        <f t="shared" si="77"/>
        <v>-41850.000000000524</v>
      </c>
      <c r="I289" s="1">
        <f t="shared" si="69"/>
        <v>-39.757500000000498</v>
      </c>
      <c r="J289" s="1">
        <f t="shared" si="70"/>
        <v>698641.60205075704</v>
      </c>
      <c r="K289" s="1">
        <f t="shared" si="71"/>
        <v>603000.10604101978</v>
      </c>
      <c r="M289" s="3">
        <v>279</v>
      </c>
      <c r="N289" s="1">
        <f t="shared" si="78"/>
        <v>-162926.22396195907</v>
      </c>
      <c r="O289" s="1">
        <f t="shared" si="65"/>
        <v>-180.61324609719446</v>
      </c>
      <c r="P289" s="1">
        <f t="shared" si="72"/>
        <v>698641.60205075704</v>
      </c>
      <c r="Q289" s="1">
        <f t="shared" si="73"/>
        <v>859302.23020153772</v>
      </c>
      <c r="S289" s="3">
        <v>279</v>
      </c>
      <c r="T289" s="1">
        <f t="shared" si="79"/>
        <v>-161974.99999999639</v>
      </c>
      <c r="U289" s="1">
        <f t="shared" si="66"/>
        <v>-179.7095833333299</v>
      </c>
      <c r="V289" s="1">
        <f t="shared" si="74"/>
        <v>698641.60205075704</v>
      </c>
      <c r="W289" s="1">
        <f t="shared" si="75"/>
        <v>855570.03380275995</v>
      </c>
    </row>
    <row r="290" spans="1:23" x14ac:dyDescent="0.25">
      <c r="A290" s="3">
        <v>280</v>
      </c>
      <c r="B290" s="1">
        <f t="shared" si="76"/>
        <v>-46992.237420318255</v>
      </c>
      <c r="C290" s="1">
        <f t="shared" si="64"/>
        <v>-44.642625549302345</v>
      </c>
      <c r="D290" s="1">
        <f t="shared" si="67"/>
        <v>700679.30672340514</v>
      </c>
      <c r="E290" s="1">
        <f t="shared" si="68"/>
        <v>629931.12609815039</v>
      </c>
      <c r="G290" s="3">
        <v>280</v>
      </c>
      <c r="H290" s="1">
        <f t="shared" si="77"/>
        <v>-41333.33333333386</v>
      </c>
      <c r="I290" s="1">
        <f t="shared" si="69"/>
        <v>-39.26666666666717</v>
      </c>
      <c r="J290" s="1">
        <f t="shared" si="70"/>
        <v>700679.30672340514</v>
      </c>
      <c r="K290" s="1">
        <f t="shared" si="71"/>
        <v>607461.67332625901</v>
      </c>
      <c r="M290" s="3">
        <v>280</v>
      </c>
      <c r="N290" s="1">
        <f t="shared" si="78"/>
        <v>-162832.03957005299</v>
      </c>
      <c r="O290" s="1">
        <f t="shared" si="65"/>
        <v>-180.52377092488368</v>
      </c>
      <c r="P290" s="1">
        <f t="shared" si="72"/>
        <v>700679.30672340514</v>
      </c>
      <c r="Q290" s="1">
        <f t="shared" si="73"/>
        <v>865540.0289063768</v>
      </c>
      <c r="S290" s="3">
        <v>280</v>
      </c>
      <c r="T290" s="1">
        <f t="shared" si="79"/>
        <v>-161888.88888888527</v>
      </c>
      <c r="U290" s="1">
        <f t="shared" si="66"/>
        <v>-179.62777777777436</v>
      </c>
      <c r="V290" s="1">
        <f t="shared" si="74"/>
        <v>700679.30672340514</v>
      </c>
      <c r="W290" s="1">
        <f t="shared" si="75"/>
        <v>861795.12011105393</v>
      </c>
    </row>
    <row r="291" spans="1:23" x14ac:dyDescent="0.25">
      <c r="A291" s="3">
        <v>281</v>
      </c>
      <c r="B291" s="1">
        <f t="shared" si="76"/>
        <v>-46426.594217847945</v>
      </c>
      <c r="C291" s="1">
        <f t="shared" si="64"/>
        <v>-44.105264506955557</v>
      </c>
      <c r="D291" s="1">
        <f t="shared" si="67"/>
        <v>702722.95470134844</v>
      </c>
      <c r="E291" s="1">
        <f t="shared" si="68"/>
        <v>634495.43850570335</v>
      </c>
      <c r="G291" s="3">
        <v>281</v>
      </c>
      <c r="H291" s="1">
        <f t="shared" si="77"/>
        <v>-40816.666666667195</v>
      </c>
      <c r="I291" s="1">
        <f t="shared" si="69"/>
        <v>-38.775833333333836</v>
      </c>
      <c r="J291" s="1">
        <f t="shared" si="70"/>
        <v>702722.95470134844</v>
      </c>
      <c r="K291" s="1">
        <f t="shared" si="71"/>
        <v>611949.75725399551</v>
      </c>
      <c r="M291" s="3">
        <v>281</v>
      </c>
      <c r="N291" s="1">
        <f t="shared" si="78"/>
        <v>-162737.7657029746</v>
      </c>
      <c r="O291" s="1">
        <f t="shared" si="65"/>
        <v>-180.43421075115921</v>
      </c>
      <c r="P291" s="1">
        <f t="shared" si="72"/>
        <v>702722.95470134844</v>
      </c>
      <c r="Q291" s="1">
        <f t="shared" si="73"/>
        <v>871814.21477032744</v>
      </c>
      <c r="S291" s="3">
        <v>281</v>
      </c>
      <c r="T291" s="1">
        <f t="shared" si="79"/>
        <v>-161802.77777777414</v>
      </c>
      <c r="U291" s="1">
        <f t="shared" si="66"/>
        <v>-179.54597222221878</v>
      </c>
      <c r="V291" s="1">
        <f t="shared" si="74"/>
        <v>702722.95470134844</v>
      </c>
      <c r="W291" s="1">
        <f t="shared" si="75"/>
        <v>868056.60122836835</v>
      </c>
    </row>
    <row r="292" spans="1:23" x14ac:dyDescent="0.25">
      <c r="A292" s="3">
        <v>282</v>
      </c>
      <c r="B292" s="1">
        <f t="shared" si="76"/>
        <v>-45860.413654335294</v>
      </c>
      <c r="C292" s="1">
        <f t="shared" si="64"/>
        <v>-43.567392971618524</v>
      </c>
      <c r="D292" s="1">
        <f t="shared" si="67"/>
        <v>704772.56331922743</v>
      </c>
      <c r="E292" s="1">
        <f t="shared" si="68"/>
        <v>639086.37606896705</v>
      </c>
      <c r="G292" s="3">
        <v>282</v>
      </c>
      <c r="H292" s="1">
        <f t="shared" si="77"/>
        <v>-40300.000000000531</v>
      </c>
      <c r="I292" s="1">
        <f t="shared" si="69"/>
        <v>-38.285000000000508</v>
      </c>
      <c r="J292" s="1">
        <f t="shared" si="70"/>
        <v>704772.56331922743</v>
      </c>
      <c r="K292" s="1">
        <f t="shared" si="71"/>
        <v>616464.51250464388</v>
      </c>
      <c r="M292" s="3">
        <v>282</v>
      </c>
      <c r="N292" s="1">
        <f t="shared" si="78"/>
        <v>-162643.4022757225</v>
      </c>
      <c r="O292" s="1">
        <f t="shared" si="65"/>
        <v>-180.34456549526973</v>
      </c>
      <c r="P292" s="1">
        <f t="shared" si="72"/>
        <v>704772.56331922743</v>
      </c>
      <c r="Q292" s="1">
        <f t="shared" si="73"/>
        <v>878125.00005181774</v>
      </c>
      <c r="S292" s="3">
        <v>282</v>
      </c>
      <c r="T292" s="1">
        <f t="shared" si="79"/>
        <v>-161716.66666666302</v>
      </c>
      <c r="U292" s="1">
        <f t="shared" si="66"/>
        <v>-179.4641666666632</v>
      </c>
      <c r="V292" s="1">
        <f t="shared" si="74"/>
        <v>704772.56331922743</v>
      </c>
      <c r="W292" s="1">
        <f t="shared" si="75"/>
        <v>874354.68945775612</v>
      </c>
    </row>
    <row r="293" spans="1:23" x14ac:dyDescent="0.25">
      <c r="A293" s="3">
        <v>283</v>
      </c>
      <c r="B293" s="1">
        <f t="shared" si="76"/>
        <v>-45293.695219287307</v>
      </c>
      <c r="C293" s="1">
        <f t="shared" si="64"/>
        <v>-43.029010458322944</v>
      </c>
      <c r="D293" s="1">
        <f t="shared" si="67"/>
        <v>706828.14996224188</v>
      </c>
      <c r="E293" s="1">
        <f t="shared" si="68"/>
        <v>643704.09410134971</v>
      </c>
      <c r="G293" s="3">
        <v>283</v>
      </c>
      <c r="H293" s="1">
        <f t="shared" si="77"/>
        <v>-39783.333333333867</v>
      </c>
      <c r="I293" s="1">
        <f t="shared" si="69"/>
        <v>-37.794166666667174</v>
      </c>
      <c r="J293" s="1">
        <f t="shared" si="70"/>
        <v>706828.14996224188</v>
      </c>
      <c r="K293" s="1">
        <f t="shared" si="71"/>
        <v>621006.09466092102</v>
      </c>
      <c r="M293" s="3">
        <v>283</v>
      </c>
      <c r="N293" s="1">
        <f t="shared" si="78"/>
        <v>-162548.94920321449</v>
      </c>
      <c r="O293" s="1">
        <f t="shared" si="65"/>
        <v>-180.25483507638711</v>
      </c>
      <c r="P293" s="1">
        <f t="shared" si="72"/>
        <v>706828.14996224188</v>
      </c>
      <c r="Q293" s="1">
        <f t="shared" si="73"/>
        <v>884472.59824745008</v>
      </c>
      <c r="S293" s="3">
        <v>283</v>
      </c>
      <c r="T293" s="1">
        <f t="shared" si="79"/>
        <v>-161630.55555555189</v>
      </c>
      <c r="U293" s="1">
        <f t="shared" si="66"/>
        <v>-179.38236111110766</v>
      </c>
      <c r="V293" s="1">
        <f t="shared" si="74"/>
        <v>706828.14996224188</v>
      </c>
      <c r="W293" s="1">
        <f t="shared" si="75"/>
        <v>880689.59834070411</v>
      </c>
    </row>
    <row r="294" spans="1:23" x14ac:dyDescent="0.25">
      <c r="A294" s="3">
        <v>284</v>
      </c>
      <c r="B294" s="1">
        <f t="shared" si="76"/>
        <v>-44726.438401726024</v>
      </c>
      <c r="C294" s="1">
        <f t="shared" si="64"/>
        <v>-42.490116481639724</v>
      </c>
      <c r="D294" s="1">
        <f t="shared" si="67"/>
        <v>708889.73206629837</v>
      </c>
      <c r="E294" s="1">
        <f t="shared" si="68"/>
        <v>648348.74882225471</v>
      </c>
      <c r="G294" s="3">
        <v>284</v>
      </c>
      <c r="H294" s="1">
        <f t="shared" si="77"/>
        <v>-39266.666666667203</v>
      </c>
      <c r="I294" s="1">
        <f t="shared" si="69"/>
        <v>-37.303333333333846</v>
      </c>
      <c r="J294" s="1">
        <f t="shared" si="70"/>
        <v>708889.73206629837</v>
      </c>
      <c r="K294" s="1">
        <f t="shared" si="71"/>
        <v>625574.6602131098</v>
      </c>
      <c r="M294" s="3">
        <v>284</v>
      </c>
      <c r="N294" s="1">
        <f t="shared" si="78"/>
        <v>-162454.40640028761</v>
      </c>
      <c r="O294" s="1">
        <f t="shared" si="65"/>
        <v>-180.16501941360659</v>
      </c>
      <c r="P294" s="1">
        <f t="shared" si="72"/>
        <v>708889.73206629837</v>
      </c>
      <c r="Q294" s="1">
        <f t="shared" si="73"/>
        <v>890857.22409922362</v>
      </c>
      <c r="S294" s="3">
        <v>284</v>
      </c>
      <c r="T294" s="1">
        <f t="shared" si="79"/>
        <v>-161544.44444444077</v>
      </c>
      <c r="U294" s="1">
        <f t="shared" si="66"/>
        <v>-179.30055555555208</v>
      </c>
      <c r="V294" s="1">
        <f t="shared" si="74"/>
        <v>708889.73206629837</v>
      </c>
      <c r="W294" s="1">
        <f t="shared" si="75"/>
        <v>887061.54266435828</v>
      </c>
    </row>
    <row r="295" spans="1:23" x14ac:dyDescent="0.25">
      <c r="A295" s="3">
        <v>285</v>
      </c>
      <c r="B295" s="1">
        <f t="shared" si="76"/>
        <v>-44158.642690188055</v>
      </c>
      <c r="C295" s="1">
        <f t="shared" si="64"/>
        <v>-41.950710555678654</v>
      </c>
      <c r="D295" s="1">
        <f t="shared" si="67"/>
        <v>710957.32711815846</v>
      </c>
      <c r="E295" s="1">
        <f t="shared" si="68"/>
        <v>653020.4973623649</v>
      </c>
      <c r="G295" s="3">
        <v>285</v>
      </c>
      <c r="H295" s="1">
        <f t="shared" si="77"/>
        <v>-38750.000000000538</v>
      </c>
      <c r="I295" s="1">
        <f t="shared" si="69"/>
        <v>-36.812500000000512</v>
      </c>
      <c r="J295" s="1">
        <f t="shared" si="70"/>
        <v>710957.32711815846</v>
      </c>
      <c r="K295" s="1">
        <f t="shared" si="71"/>
        <v>630170.366564353</v>
      </c>
      <c r="M295" s="3">
        <v>285</v>
      </c>
      <c r="N295" s="1">
        <f t="shared" si="78"/>
        <v>-162359.77378169794</v>
      </c>
      <c r="O295" s="1">
        <f t="shared" si="65"/>
        <v>-180.07511842594639</v>
      </c>
      <c r="P295" s="1">
        <f t="shared" si="72"/>
        <v>710957.32711815846</v>
      </c>
      <c r="Q295" s="1">
        <f t="shared" si="73"/>
        <v>897279.09360179922</v>
      </c>
      <c r="S295" s="3">
        <v>285</v>
      </c>
      <c r="T295" s="1">
        <f t="shared" si="79"/>
        <v>-161458.33333332965</v>
      </c>
      <c r="U295" s="1">
        <f t="shared" si="66"/>
        <v>-179.2187499999965</v>
      </c>
      <c r="V295" s="1">
        <f t="shared" si="74"/>
        <v>710957.32711815846</v>
      </c>
      <c r="W295" s="1">
        <f t="shared" si="75"/>
        <v>893470.73846878926</v>
      </c>
    </row>
    <row r="296" spans="1:23" x14ac:dyDescent="0.25">
      <c r="A296" s="3">
        <v>286</v>
      </c>
      <c r="B296" s="1">
        <f t="shared" si="76"/>
        <v>-43590.307572724123</v>
      </c>
      <c r="C296" s="1">
        <f t="shared" si="64"/>
        <v>-41.410792194087918</v>
      </c>
      <c r="D296" s="1">
        <f t="shared" si="67"/>
        <v>713030.95265558641</v>
      </c>
      <c r="E296" s="1">
        <f t="shared" si="68"/>
        <v>657719.49776895915</v>
      </c>
      <c r="G296" s="3">
        <v>286</v>
      </c>
      <c r="H296" s="1">
        <f t="shared" si="77"/>
        <v>-38233.333333333874</v>
      </c>
      <c r="I296" s="1">
        <f t="shared" si="69"/>
        <v>-36.321666666667184</v>
      </c>
      <c r="J296" s="1">
        <f t="shared" si="70"/>
        <v>713030.95265558641</v>
      </c>
      <c r="K296" s="1">
        <f t="shared" si="71"/>
        <v>634793.37203597848</v>
      </c>
      <c r="M296" s="3">
        <v>286</v>
      </c>
      <c r="N296" s="1">
        <f t="shared" si="78"/>
        <v>-162265.0512621206</v>
      </c>
      <c r="O296" s="1">
        <f t="shared" si="65"/>
        <v>-179.98513203234791</v>
      </c>
      <c r="P296" s="1">
        <f t="shared" si="72"/>
        <v>713030.95265558641</v>
      </c>
      <c r="Q296" s="1">
        <f t="shared" si="73"/>
        <v>903738.42400980648</v>
      </c>
      <c r="S296" s="3">
        <v>286</v>
      </c>
      <c r="T296" s="1">
        <f t="shared" si="79"/>
        <v>-161372.22222221852</v>
      </c>
      <c r="U296" s="1">
        <f t="shared" si="66"/>
        <v>-179.13694444444093</v>
      </c>
      <c r="V296" s="1">
        <f t="shared" si="74"/>
        <v>713030.95265558641</v>
      </c>
      <c r="W296" s="1">
        <f t="shared" si="75"/>
        <v>899917.40305430174</v>
      </c>
    </row>
    <row r="297" spans="1:23" x14ac:dyDescent="0.25">
      <c r="A297" s="3">
        <v>287</v>
      </c>
      <c r="B297" s="1">
        <f t="shared" si="76"/>
        <v>-43021.432536898603</v>
      </c>
      <c r="C297" s="1">
        <f t="shared" si="64"/>
        <v>-40.87036091005367</v>
      </c>
      <c r="D297" s="1">
        <f t="shared" si="67"/>
        <v>715110.62626749859</v>
      </c>
      <c r="E297" s="1">
        <f t="shared" si="68"/>
        <v>662445.90901125851</v>
      </c>
      <c r="G297" s="3">
        <v>287</v>
      </c>
      <c r="H297" s="1">
        <f t="shared" si="77"/>
        <v>-37716.66666666721</v>
      </c>
      <c r="I297" s="1">
        <f t="shared" si="69"/>
        <v>-35.83083333333385</v>
      </c>
      <c r="J297" s="1">
        <f t="shared" si="70"/>
        <v>715110.62626749859</v>
      </c>
      <c r="K297" s="1">
        <f t="shared" si="71"/>
        <v>639443.83587285504</v>
      </c>
      <c r="M297" s="3">
        <v>287</v>
      </c>
      <c r="N297" s="1">
        <f t="shared" si="78"/>
        <v>-162170.23875614969</v>
      </c>
      <c r="O297" s="1">
        <f t="shared" si="65"/>
        <v>-179.89506015167555</v>
      </c>
      <c r="P297" s="1">
        <f t="shared" si="72"/>
        <v>715110.62626749859</v>
      </c>
      <c r="Q297" s="1">
        <f t="shared" si="73"/>
        <v>910235.43384519382</v>
      </c>
      <c r="S297" s="3">
        <v>287</v>
      </c>
      <c r="T297" s="1">
        <f t="shared" si="79"/>
        <v>-161286.1111111074</v>
      </c>
      <c r="U297" s="1">
        <f t="shared" si="66"/>
        <v>-179.05513888888538</v>
      </c>
      <c r="V297" s="1">
        <f t="shared" si="74"/>
        <v>715110.62626749859</v>
      </c>
      <c r="W297" s="1">
        <f t="shared" si="75"/>
        <v>906401.75498878513</v>
      </c>
    </row>
    <row r="298" spans="1:23" x14ac:dyDescent="0.25">
      <c r="A298" s="3">
        <v>288</v>
      </c>
      <c r="B298" s="1">
        <f t="shared" si="76"/>
        <v>-42452.01706978905</v>
      </c>
      <c r="C298" s="1">
        <f t="shared" si="64"/>
        <v>-40.329416216299599</v>
      </c>
      <c r="D298" s="1">
        <f t="shared" si="67"/>
        <v>717196.36559411208</v>
      </c>
      <c r="E298" s="1">
        <f t="shared" si="68"/>
        <v>667199.89098580461</v>
      </c>
      <c r="G298" s="3">
        <v>288</v>
      </c>
      <c r="H298" s="1">
        <f t="shared" si="77"/>
        <v>-37200.000000000546</v>
      </c>
      <c r="I298" s="1">
        <f t="shared" si="69"/>
        <v>-35.340000000000522</v>
      </c>
      <c r="J298" s="1">
        <f t="shared" si="70"/>
        <v>717196.36559411208</v>
      </c>
      <c r="K298" s="1">
        <f t="shared" si="71"/>
        <v>644121.91824878007</v>
      </c>
      <c r="M298" s="3">
        <v>288</v>
      </c>
      <c r="N298" s="1">
        <f t="shared" si="78"/>
        <v>-162075.33617829811</v>
      </c>
      <c r="O298" s="1">
        <f t="shared" si="65"/>
        <v>-179.80490270271653</v>
      </c>
      <c r="P298" s="1">
        <f t="shared" si="72"/>
        <v>717196.36559411208</v>
      </c>
      <c r="Q298" s="1">
        <f t="shared" si="73"/>
        <v>916770.34290462092</v>
      </c>
      <c r="S298" s="3">
        <v>288</v>
      </c>
      <c r="T298" s="1">
        <f t="shared" si="79"/>
        <v>-161199.99999999627</v>
      </c>
      <c r="U298" s="1">
        <f t="shared" si="66"/>
        <v>-178.9733333333298</v>
      </c>
      <c r="V298" s="1">
        <f t="shared" si="74"/>
        <v>717196.36559411208</v>
      </c>
      <c r="W298" s="1">
        <f t="shared" si="75"/>
        <v>912924.01411510853</v>
      </c>
    </row>
    <row r="299" spans="1:23" x14ac:dyDescent="0.25">
      <c r="A299" s="3">
        <v>289</v>
      </c>
      <c r="B299" s="1">
        <f t="shared" si="76"/>
        <v>-41882.060657985741</v>
      </c>
      <c r="C299" s="1">
        <f t="shared" si="64"/>
        <v>-39.787957625086456</v>
      </c>
      <c r="D299" s="1">
        <f t="shared" si="67"/>
        <v>719288.18832709489</v>
      </c>
      <c r="E299" s="1">
        <f t="shared" si="68"/>
        <v>671981.60452186887</v>
      </c>
      <c r="G299" s="3">
        <v>289</v>
      </c>
      <c r="H299" s="1">
        <f t="shared" si="77"/>
        <v>-36683.333333333881</v>
      </c>
      <c r="I299" s="1">
        <f t="shared" si="69"/>
        <v>-34.849166666667188</v>
      </c>
      <c r="J299" s="1">
        <f t="shared" si="70"/>
        <v>719288.18832709489</v>
      </c>
      <c r="K299" s="1">
        <f t="shared" si="71"/>
        <v>648827.78027189802</v>
      </c>
      <c r="M299" s="3">
        <v>289</v>
      </c>
      <c r="N299" s="1">
        <f t="shared" si="78"/>
        <v>-161980.34344299755</v>
      </c>
      <c r="O299" s="1">
        <f t="shared" si="65"/>
        <v>-179.71465960418101</v>
      </c>
      <c r="P299" s="1">
        <f t="shared" si="72"/>
        <v>719288.18832709489</v>
      </c>
      <c r="Q299" s="1">
        <f t="shared" si="73"/>
        <v>923343.37226689467</v>
      </c>
      <c r="S299" s="3">
        <v>289</v>
      </c>
      <c r="T299" s="1">
        <f t="shared" si="79"/>
        <v>-161113.88888888515</v>
      </c>
      <c r="U299" s="1">
        <f t="shared" si="66"/>
        <v>-178.89152777777423</v>
      </c>
      <c r="V299" s="1">
        <f t="shared" si="74"/>
        <v>719288.18832709489</v>
      </c>
      <c r="W299" s="1">
        <f t="shared" si="75"/>
        <v>919484.40155855776</v>
      </c>
    </row>
    <row r="300" spans="1:23" x14ac:dyDescent="0.25">
      <c r="A300" s="3">
        <v>290</v>
      </c>
      <c r="B300" s="1">
        <f t="shared" si="76"/>
        <v>-41311.562787591218</v>
      </c>
      <c r="C300" s="1">
        <f t="shared" si="64"/>
        <v>-39.24598464821166</v>
      </c>
      <c r="D300" s="1">
        <f t="shared" si="67"/>
        <v>721386.11220971565</v>
      </c>
      <c r="E300" s="1">
        <f t="shared" si="68"/>
        <v>676791.21138689353</v>
      </c>
      <c r="G300" s="3">
        <v>290</v>
      </c>
      <c r="H300" s="1">
        <f t="shared" si="77"/>
        <v>-36166.666666667217</v>
      </c>
      <c r="I300" s="1">
        <f t="shared" si="69"/>
        <v>-34.358333333333853</v>
      </c>
      <c r="J300" s="1">
        <f t="shared" si="70"/>
        <v>721386.11220971565</v>
      </c>
      <c r="K300" s="1">
        <f t="shared" si="71"/>
        <v>653561.58399015083</v>
      </c>
      <c r="M300" s="3">
        <v>290</v>
      </c>
      <c r="N300" s="1">
        <f t="shared" si="78"/>
        <v>-161885.26046459845</v>
      </c>
      <c r="O300" s="1">
        <f t="shared" si="65"/>
        <v>-179.62433077470189</v>
      </c>
      <c r="P300" s="1">
        <f t="shared" si="72"/>
        <v>721386.11220971565</v>
      </c>
      <c r="Q300" s="1">
        <f t="shared" si="73"/>
        <v>929954.74430044834</v>
      </c>
      <c r="S300" s="3">
        <v>290</v>
      </c>
      <c r="T300" s="1">
        <f t="shared" si="79"/>
        <v>-161027.77777777403</v>
      </c>
      <c r="U300" s="1">
        <f t="shared" si="66"/>
        <v>-178.80972222221868</v>
      </c>
      <c r="V300" s="1">
        <f t="shared" si="74"/>
        <v>721386.11220971565</v>
      </c>
      <c r="W300" s="1">
        <f t="shared" si="75"/>
        <v>926083.13973431592</v>
      </c>
    </row>
    <row r="301" spans="1:23" x14ac:dyDescent="0.25">
      <c r="A301" s="3">
        <v>291</v>
      </c>
      <c r="B301" s="1">
        <f t="shared" si="76"/>
        <v>-40740.522944219818</v>
      </c>
      <c r="C301" s="1">
        <f t="shared" si="64"/>
        <v>-38.703496797008832</v>
      </c>
      <c r="D301" s="1">
        <f t="shared" si="67"/>
        <v>723490.15503699402</v>
      </c>
      <c r="E301" s="1">
        <f t="shared" si="68"/>
        <v>681628.87429196411</v>
      </c>
      <c r="G301" s="3">
        <v>291</v>
      </c>
      <c r="H301" s="1">
        <f t="shared" si="77"/>
        <v>-35650.000000000553</v>
      </c>
      <c r="I301" s="1">
        <f t="shared" si="69"/>
        <v>-33.867500000000526</v>
      </c>
      <c r="J301" s="1">
        <f t="shared" si="70"/>
        <v>723490.15503699402</v>
      </c>
      <c r="K301" s="1">
        <f t="shared" si="71"/>
        <v>658323.49239676003</v>
      </c>
      <c r="M301" s="3">
        <v>291</v>
      </c>
      <c r="N301" s="1">
        <f t="shared" si="78"/>
        <v>-161790.08715736988</v>
      </c>
      <c r="O301" s="1">
        <f t="shared" si="65"/>
        <v>-179.53391613283472</v>
      </c>
      <c r="P301" s="1">
        <f t="shared" si="72"/>
        <v>723490.15503699402</v>
      </c>
      <c r="Q301" s="1">
        <f t="shared" si="73"/>
        <v>936604.68267086439</v>
      </c>
      <c r="S301" s="3">
        <v>291</v>
      </c>
      <c r="T301" s="1">
        <f t="shared" si="79"/>
        <v>-160941.6666666629</v>
      </c>
      <c r="U301" s="1">
        <f t="shared" si="66"/>
        <v>-178.72791666666311</v>
      </c>
      <c r="V301" s="1">
        <f t="shared" si="74"/>
        <v>723490.15503699402</v>
      </c>
      <c r="W301" s="1">
        <f t="shared" si="75"/>
        <v>932720.45235498832</v>
      </c>
    </row>
    <row r="302" spans="1:23" x14ac:dyDescent="0.25">
      <c r="A302" s="3">
        <v>292</v>
      </c>
      <c r="B302" s="1">
        <f t="shared" si="76"/>
        <v>-40168.940612997219</v>
      </c>
      <c r="C302" s="1">
        <f t="shared" si="64"/>
        <v>-38.160493582347364</v>
      </c>
      <c r="D302" s="1">
        <f t="shared" si="67"/>
        <v>725600.33465585194</v>
      </c>
      <c r="E302" s="1">
        <f t="shared" si="68"/>
        <v>686494.75689731434</v>
      </c>
      <c r="G302" s="3">
        <v>292</v>
      </c>
      <c r="H302" s="1">
        <f t="shared" si="77"/>
        <v>-35133.333333333889</v>
      </c>
      <c r="I302" s="1">
        <f t="shared" si="69"/>
        <v>-33.376666666667198</v>
      </c>
      <c r="J302" s="1">
        <f t="shared" si="70"/>
        <v>725600.33465585194</v>
      </c>
      <c r="K302" s="1">
        <f t="shared" si="71"/>
        <v>663113.66943574115</v>
      </c>
      <c r="M302" s="3">
        <v>292</v>
      </c>
      <c r="N302" s="1">
        <f t="shared" si="78"/>
        <v>-161694.82343549945</v>
      </c>
      <c r="O302" s="1">
        <f t="shared" si="65"/>
        <v>-179.44341559705782</v>
      </c>
      <c r="P302" s="1">
        <f t="shared" si="72"/>
        <v>725600.33465585194</v>
      </c>
      <c r="Q302" s="1">
        <f t="shared" si="73"/>
        <v>943293.4123484412</v>
      </c>
      <c r="S302" s="3">
        <v>292</v>
      </c>
      <c r="T302" s="1">
        <f t="shared" si="79"/>
        <v>-160855.55555555178</v>
      </c>
      <c r="U302" s="1">
        <f t="shared" si="66"/>
        <v>-178.64611111110753</v>
      </c>
      <c r="V302" s="1">
        <f t="shared" si="74"/>
        <v>725600.33465585194</v>
      </c>
      <c r="W302" s="1">
        <f t="shared" si="75"/>
        <v>939396.56443817017</v>
      </c>
    </row>
    <row r="303" spans="1:23" x14ac:dyDescent="0.25">
      <c r="A303" s="3">
        <v>293</v>
      </c>
      <c r="B303" s="1">
        <f t="shared" si="76"/>
        <v>-39596.81527855996</v>
      </c>
      <c r="C303" s="1">
        <f t="shared" si="64"/>
        <v>-37.616974514631963</v>
      </c>
      <c r="D303" s="1">
        <f t="shared" si="67"/>
        <v>727716.66896526481</v>
      </c>
      <c r="E303" s="1">
        <f t="shared" si="68"/>
        <v>691389.02381786238</v>
      </c>
      <c r="G303" s="3">
        <v>293</v>
      </c>
      <c r="H303" s="1">
        <f t="shared" si="77"/>
        <v>-34616.666666667224</v>
      </c>
      <c r="I303" s="1">
        <f t="shared" si="69"/>
        <v>-32.885833333333863</v>
      </c>
      <c r="J303" s="1">
        <f t="shared" si="70"/>
        <v>727716.66896526481</v>
      </c>
      <c r="K303" s="1">
        <f t="shared" si="71"/>
        <v>667932.28000744968</v>
      </c>
      <c r="M303" s="3">
        <v>293</v>
      </c>
      <c r="N303" s="1">
        <f t="shared" si="78"/>
        <v>-161599.46921309325</v>
      </c>
      <c r="O303" s="1">
        <f t="shared" si="65"/>
        <v>-179.35282908577193</v>
      </c>
      <c r="P303" s="1">
        <f t="shared" si="72"/>
        <v>727716.66896526481</v>
      </c>
      <c r="Q303" s="1">
        <f t="shared" si="73"/>
        <v>950021.15961580386</v>
      </c>
      <c r="S303" s="3">
        <v>293</v>
      </c>
      <c r="T303" s="1">
        <f t="shared" si="79"/>
        <v>-160769.44444444065</v>
      </c>
      <c r="U303" s="1">
        <f t="shared" si="66"/>
        <v>-178.56430555555195</v>
      </c>
      <c r="V303" s="1">
        <f t="shared" si="74"/>
        <v>727716.66896526481</v>
      </c>
      <c r="W303" s="1">
        <f t="shared" si="75"/>
        <v>946111.70231405948</v>
      </c>
    </row>
    <row r="304" spans="1:23" x14ac:dyDescent="0.25">
      <c r="A304" s="3">
        <v>294</v>
      </c>
      <c r="B304" s="1">
        <f t="shared" si="76"/>
        <v>-39024.146425054983</v>
      </c>
      <c r="C304" s="1">
        <f t="shared" si="64"/>
        <v>-37.072939103802234</v>
      </c>
      <c r="D304" s="1">
        <f t="shared" si="67"/>
        <v>729839.17591641354</v>
      </c>
      <c r="E304" s="1">
        <f t="shared" si="68"/>
        <v>696311.84062878031</v>
      </c>
      <c r="G304" s="3">
        <v>294</v>
      </c>
      <c r="H304" s="1">
        <f t="shared" si="77"/>
        <v>-34100.00000000056</v>
      </c>
      <c r="I304" s="1">
        <f t="shared" si="69"/>
        <v>-32.395000000000529</v>
      </c>
      <c r="J304" s="1">
        <f t="shared" si="70"/>
        <v>729839.17591641354</v>
      </c>
      <c r="K304" s="1">
        <f t="shared" si="71"/>
        <v>672779.48997415986</v>
      </c>
      <c r="M304" s="3">
        <v>294</v>
      </c>
      <c r="N304" s="1">
        <f t="shared" si="78"/>
        <v>-161504.02440417575</v>
      </c>
      <c r="O304" s="1">
        <f t="shared" si="65"/>
        <v>-179.2621565173003</v>
      </c>
      <c r="P304" s="1">
        <f t="shared" si="72"/>
        <v>729839.17591641354</v>
      </c>
      <c r="Q304" s="1">
        <f t="shared" si="73"/>
        <v>956788.15207555948</v>
      </c>
      <c r="S304" s="3">
        <v>294</v>
      </c>
      <c r="T304" s="1">
        <f t="shared" si="79"/>
        <v>-160683.33333332953</v>
      </c>
      <c r="U304" s="1">
        <f t="shared" si="66"/>
        <v>-178.48249999999641</v>
      </c>
      <c r="V304" s="1">
        <f t="shared" si="74"/>
        <v>729839.17591641354</v>
      </c>
      <c r="W304" s="1">
        <f t="shared" si="75"/>
        <v>952866.09363311366</v>
      </c>
    </row>
    <row r="305" spans="1:23" x14ac:dyDescent="0.25">
      <c r="A305" s="3">
        <v>295</v>
      </c>
      <c r="B305" s="1">
        <f t="shared" si="76"/>
        <v>-38450.933536139179</v>
      </c>
      <c r="C305" s="1">
        <f t="shared" si="64"/>
        <v>-36.528386859332223</v>
      </c>
      <c r="D305" s="1">
        <f t="shared" si="67"/>
        <v>731967.87351283641</v>
      </c>
      <c r="E305" s="1">
        <f t="shared" si="68"/>
        <v>701263.37387109525</v>
      </c>
      <c r="G305" s="3">
        <v>295</v>
      </c>
      <c r="H305" s="1">
        <f t="shared" si="77"/>
        <v>-33583.333333333896</v>
      </c>
      <c r="I305" s="1">
        <f t="shared" si="69"/>
        <v>-31.904166666667205</v>
      </c>
      <c r="J305" s="1">
        <f t="shared" si="70"/>
        <v>731967.87351283641</v>
      </c>
      <c r="K305" s="1">
        <f t="shared" si="71"/>
        <v>677655.4661656759</v>
      </c>
      <c r="M305" s="3">
        <v>295</v>
      </c>
      <c r="N305" s="1">
        <f t="shared" si="78"/>
        <v>-161408.48892268978</v>
      </c>
      <c r="O305" s="1">
        <f t="shared" si="65"/>
        <v>-179.17139780988865</v>
      </c>
      <c r="P305" s="1">
        <f t="shared" si="72"/>
        <v>731967.87351283641</v>
      </c>
      <c r="Q305" s="1">
        <f t="shared" si="73"/>
        <v>963594.61865799699</v>
      </c>
      <c r="S305" s="3">
        <v>295</v>
      </c>
      <c r="T305" s="1">
        <f t="shared" si="79"/>
        <v>-160597.22222221841</v>
      </c>
      <c r="U305" s="1">
        <f t="shared" si="66"/>
        <v>-178.40069444444083</v>
      </c>
      <c r="V305" s="1">
        <f t="shared" si="74"/>
        <v>731967.87351283641</v>
      </c>
      <c r="W305" s="1">
        <f t="shared" si="75"/>
        <v>959659.96737375134</v>
      </c>
    </row>
    <row r="306" spans="1:23" x14ac:dyDescent="0.25">
      <c r="A306" s="3">
        <v>296</v>
      </c>
      <c r="B306" s="1">
        <f t="shared" si="76"/>
        <v>-37877.176094978902</v>
      </c>
      <c r="C306" s="1">
        <f t="shared" si="64"/>
        <v>-35.983317290229955</v>
      </c>
      <c r="D306" s="1">
        <f t="shared" si="67"/>
        <v>734102.77981058217</v>
      </c>
      <c r="E306" s="1">
        <f t="shared" si="68"/>
        <v>706243.79105732369</v>
      </c>
      <c r="G306" s="3">
        <v>296</v>
      </c>
      <c r="H306" s="1">
        <f t="shared" si="77"/>
        <v>-33066.666666667232</v>
      </c>
      <c r="I306" s="1">
        <f t="shared" si="69"/>
        <v>-31.41333333333387</v>
      </c>
      <c r="J306" s="1">
        <f t="shared" si="70"/>
        <v>734102.77981058217</v>
      </c>
      <c r="K306" s="1">
        <f t="shared" si="71"/>
        <v>682560.37638497574</v>
      </c>
      <c r="M306" s="3">
        <v>296</v>
      </c>
      <c r="N306" s="1">
        <f t="shared" si="78"/>
        <v>-161312.8626824964</v>
      </c>
      <c r="O306" s="1">
        <f t="shared" si="65"/>
        <v>-179.08055288170493</v>
      </c>
      <c r="P306" s="1">
        <f t="shared" si="72"/>
        <v>734102.77981058217</v>
      </c>
      <c r="Q306" s="1">
        <f t="shared" si="73"/>
        <v>970440.78962883214</v>
      </c>
      <c r="S306" s="3">
        <v>296</v>
      </c>
      <c r="T306" s="1">
        <f t="shared" si="79"/>
        <v>-160511.11111110728</v>
      </c>
      <c r="U306" s="1">
        <f t="shared" si="66"/>
        <v>-178.31888888888525</v>
      </c>
      <c r="V306" s="1">
        <f t="shared" si="74"/>
        <v>734102.77981058217</v>
      </c>
      <c r="W306" s="1">
        <f t="shared" si="75"/>
        <v>966493.55385009816</v>
      </c>
    </row>
    <row r="307" spans="1:23" x14ac:dyDescent="0.25">
      <c r="A307" s="3">
        <v>297</v>
      </c>
      <c r="B307" s="1">
        <f t="shared" si="76"/>
        <v>-37302.873584249523</v>
      </c>
      <c r="C307" s="1">
        <f t="shared" si="64"/>
        <v>-35.437729905037045</v>
      </c>
      <c r="D307" s="1">
        <f t="shared" si="67"/>
        <v>736243.912918363</v>
      </c>
      <c r="E307" s="1">
        <f t="shared" si="68"/>
        <v>711253.26067713846</v>
      </c>
      <c r="G307" s="3">
        <v>297</v>
      </c>
      <c r="H307" s="1">
        <f t="shared" si="77"/>
        <v>-32550.000000000564</v>
      </c>
      <c r="I307" s="1">
        <f t="shared" si="69"/>
        <v>-30.922500000000536</v>
      </c>
      <c r="J307" s="1">
        <f t="shared" si="70"/>
        <v>736243.912918363</v>
      </c>
      <c r="K307" s="1">
        <f t="shared" si="71"/>
        <v>687494.38941388822</v>
      </c>
      <c r="M307" s="3">
        <v>297</v>
      </c>
      <c r="N307" s="1">
        <f t="shared" si="78"/>
        <v>-161217.14559737485</v>
      </c>
      <c r="O307" s="1">
        <f t="shared" si="65"/>
        <v>-178.98962165083947</v>
      </c>
      <c r="P307" s="1">
        <f t="shared" si="72"/>
        <v>736243.912918363</v>
      </c>
      <c r="Q307" s="1">
        <f t="shared" si="73"/>
        <v>977326.89659699704</v>
      </c>
      <c r="S307" s="3">
        <v>297</v>
      </c>
      <c r="T307" s="1">
        <f t="shared" si="79"/>
        <v>-160424.99999999616</v>
      </c>
      <c r="U307" s="1">
        <f t="shared" si="66"/>
        <v>-178.23708333332971</v>
      </c>
      <c r="V307" s="1">
        <f t="shared" si="74"/>
        <v>736243.912918363</v>
      </c>
      <c r="W307" s="1">
        <f t="shared" si="75"/>
        <v>973367.08471977932</v>
      </c>
    </row>
    <row r="308" spans="1:23" x14ac:dyDescent="0.25">
      <c r="A308" s="3">
        <v>298</v>
      </c>
      <c r="B308" s="1">
        <f t="shared" si="76"/>
        <v>-36728.025486134953</v>
      </c>
      <c r="C308" s="1">
        <f t="shared" si="64"/>
        <v>-34.891624211828209</v>
      </c>
      <c r="D308" s="1">
        <f t="shared" si="67"/>
        <v>738391.29099770822</v>
      </c>
      <c r="E308" s="1">
        <f t="shared" si="68"/>
        <v>716291.95220306888</v>
      </c>
      <c r="G308" s="3">
        <v>298</v>
      </c>
      <c r="H308" s="1">
        <f t="shared" si="77"/>
        <v>-32033.333333333896</v>
      </c>
      <c r="I308" s="1">
        <f t="shared" si="69"/>
        <v>-30.431666666667201</v>
      </c>
      <c r="J308" s="1">
        <f t="shared" si="70"/>
        <v>738391.29099770822</v>
      </c>
      <c r="K308" s="1">
        <f t="shared" si="71"/>
        <v>692457.67501880263</v>
      </c>
      <c r="M308" s="3">
        <v>298</v>
      </c>
      <c r="N308" s="1">
        <f t="shared" si="78"/>
        <v>-161121.33758102241</v>
      </c>
      <c r="O308" s="1">
        <f t="shared" si="65"/>
        <v>-178.89860403530463</v>
      </c>
      <c r="P308" s="1">
        <f t="shared" si="72"/>
        <v>738391.29099770822</v>
      </c>
      <c r="Q308" s="1">
        <f t="shared" si="73"/>
        <v>984253.17252247629</v>
      </c>
      <c r="S308" s="3">
        <v>298</v>
      </c>
      <c r="T308" s="1">
        <f t="shared" si="79"/>
        <v>-160338.88888888503</v>
      </c>
      <c r="U308" s="1">
        <f t="shared" si="66"/>
        <v>-178.15527777777413</v>
      </c>
      <c r="V308" s="1">
        <f t="shared" si="74"/>
        <v>738391.29099770822</v>
      </c>
      <c r="W308" s="1">
        <f t="shared" si="75"/>
        <v>980280.79299175576</v>
      </c>
    </row>
    <row r="309" spans="1:23" x14ac:dyDescent="0.25">
      <c r="A309" s="3">
        <v>299</v>
      </c>
      <c r="B309" s="1">
        <f t="shared" si="76"/>
        <v>-36152.631282327173</v>
      </c>
      <c r="C309" s="1">
        <f t="shared" si="64"/>
        <v>-34.344999718210815</v>
      </c>
      <c r="D309" s="1">
        <f t="shared" si="67"/>
        <v>740544.93226311821</v>
      </c>
      <c r="E309" s="1">
        <f t="shared" si="68"/>
        <v>721360.03609623387</v>
      </c>
      <c r="G309" s="3">
        <v>299</v>
      </c>
      <c r="H309" s="1">
        <f t="shared" si="77"/>
        <v>-31516.666666667228</v>
      </c>
      <c r="I309" s="1">
        <f t="shared" si="69"/>
        <v>-29.940833333333867</v>
      </c>
      <c r="J309" s="1">
        <f t="shared" si="70"/>
        <v>740544.93226311821</v>
      </c>
      <c r="K309" s="1">
        <f t="shared" si="71"/>
        <v>697450.40395641245</v>
      </c>
      <c r="M309" s="3">
        <v>299</v>
      </c>
      <c r="N309" s="1">
        <f t="shared" si="78"/>
        <v>-161025.43854705445</v>
      </c>
      <c r="O309" s="1">
        <f t="shared" si="65"/>
        <v>-178.80749995303506</v>
      </c>
      <c r="P309" s="1">
        <f t="shared" si="72"/>
        <v>740544.93226311821</v>
      </c>
      <c r="Q309" s="1">
        <f t="shared" si="73"/>
        <v>991219.85172418749</v>
      </c>
      <c r="S309" s="3">
        <v>299</v>
      </c>
      <c r="T309" s="1">
        <f t="shared" si="79"/>
        <v>-160252.77777777391</v>
      </c>
      <c r="U309" s="1">
        <f t="shared" si="66"/>
        <v>-178.07347222221856</v>
      </c>
      <c r="V309" s="1">
        <f t="shared" si="74"/>
        <v>740544.93226311821</v>
      </c>
      <c r="W309" s="1">
        <f t="shared" si="75"/>
        <v>987234.91303420765</v>
      </c>
    </row>
    <row r="310" spans="1:23" x14ac:dyDescent="0.25">
      <c r="A310" s="3">
        <v>300</v>
      </c>
      <c r="B310" s="1">
        <f t="shared" si="76"/>
        <v>-35576.690454025775</v>
      </c>
      <c r="C310" s="1">
        <f t="shared" si="64"/>
        <v>-33.797855931324484</v>
      </c>
      <c r="D310" s="1">
        <f t="shared" si="67"/>
        <v>742704.85498221894</v>
      </c>
      <c r="E310" s="1">
        <f t="shared" si="68"/>
        <v>726457.68381210894</v>
      </c>
      <c r="G310" s="3">
        <v>300</v>
      </c>
      <c r="H310" s="1">
        <f t="shared" si="77"/>
        <v>-31000.00000000056</v>
      </c>
      <c r="I310" s="1">
        <f t="shared" si="69"/>
        <v>-29.450000000000532</v>
      </c>
      <c r="J310" s="1">
        <f t="shared" si="70"/>
        <v>742704.85498221894</v>
      </c>
      <c r="K310" s="1">
        <f t="shared" si="71"/>
        <v>702472.7479794916</v>
      </c>
      <c r="M310" s="3">
        <v>300</v>
      </c>
      <c r="N310" s="1">
        <f t="shared" si="78"/>
        <v>-160929.44840900422</v>
      </c>
      <c r="O310" s="1">
        <f t="shared" si="65"/>
        <v>-178.71630932188737</v>
      </c>
      <c r="P310" s="1">
        <f t="shared" si="72"/>
        <v>742704.85498221894</v>
      </c>
      <c r="Q310" s="1">
        <f t="shared" si="73"/>
        <v>998227.16988790873</v>
      </c>
      <c r="S310" s="3">
        <v>300</v>
      </c>
      <c r="T310" s="1">
        <f t="shared" si="79"/>
        <v>-160166.66666666279</v>
      </c>
      <c r="U310" s="1">
        <f t="shared" si="66"/>
        <v>-177.99166666666298</v>
      </c>
      <c r="V310" s="1">
        <f t="shared" si="74"/>
        <v>742704.85498221894</v>
      </c>
      <c r="W310" s="1">
        <f t="shared" si="75"/>
        <v>994229.68058246269</v>
      </c>
    </row>
    <row r="311" spans="1:23" x14ac:dyDescent="0.25">
      <c r="A311" s="3">
        <v>301</v>
      </c>
      <c r="B311" s="1">
        <f t="shared" si="76"/>
        <v>-35000.202481937493</v>
      </c>
      <c r="C311" s="1">
        <f t="shared" si="64"/>
        <v>-33.250192357840618</v>
      </c>
      <c r="D311" s="1">
        <f t="shared" si="67"/>
        <v>744871.07747591706</v>
      </c>
      <c r="E311" s="1">
        <f t="shared" si="68"/>
        <v>731585.06780632667</v>
      </c>
      <c r="G311" s="3">
        <v>301</v>
      </c>
      <c r="H311" s="1">
        <f t="shared" si="77"/>
        <v>-30483.333333333892</v>
      </c>
      <c r="I311" s="1">
        <f t="shared" si="69"/>
        <v>-28.959166666667198</v>
      </c>
      <c r="J311" s="1">
        <f t="shared" si="70"/>
        <v>744871.07747591706</v>
      </c>
      <c r="K311" s="1">
        <f t="shared" si="71"/>
        <v>707524.87984270544</v>
      </c>
      <c r="M311" s="3">
        <v>301</v>
      </c>
      <c r="N311" s="1">
        <f t="shared" si="78"/>
        <v>-160833.36708032285</v>
      </c>
      <c r="O311" s="1">
        <f t="shared" si="65"/>
        <v>-178.62503205964003</v>
      </c>
      <c r="P311" s="1">
        <f t="shared" si="72"/>
        <v>744871.07747591706</v>
      </c>
      <c r="Q311" s="1">
        <f t="shared" si="73"/>
        <v>1005275.3640742516</v>
      </c>
      <c r="S311" s="3">
        <v>301</v>
      </c>
      <c r="T311" s="1">
        <f t="shared" si="79"/>
        <v>-160080.55555555166</v>
      </c>
      <c r="U311" s="1">
        <f t="shared" si="66"/>
        <v>-177.90986111110743</v>
      </c>
      <c r="V311" s="1">
        <f t="shared" si="74"/>
        <v>744871.07747591706</v>
      </c>
      <c r="W311" s="1">
        <f t="shared" si="75"/>
        <v>1001265.3327469715</v>
      </c>
    </row>
    <row r="312" spans="1:23" x14ac:dyDescent="0.25">
      <c r="A312" s="3">
        <v>302</v>
      </c>
      <c r="B312" s="1">
        <f t="shared" si="76"/>
        <v>-34423.166846275722</v>
      </c>
      <c r="C312" s="1">
        <f t="shared" si="64"/>
        <v>-32.702008503961942</v>
      </c>
      <c r="D312" s="1">
        <f t="shared" si="67"/>
        <v>747043.61811855517</v>
      </c>
      <c r="E312" s="1">
        <f t="shared" si="68"/>
        <v>736742.36154051067</v>
      </c>
      <c r="G312" s="3">
        <v>302</v>
      </c>
      <c r="H312" s="1">
        <f t="shared" si="77"/>
        <v>-29966.666666667224</v>
      </c>
      <c r="I312" s="1">
        <f t="shared" si="69"/>
        <v>-28.468333333333863</v>
      </c>
      <c r="J312" s="1">
        <f t="shared" si="70"/>
        <v>747043.61811855517</v>
      </c>
      <c r="K312" s="1">
        <f t="shared" si="71"/>
        <v>712606.97330845462</v>
      </c>
      <c r="M312" s="3">
        <v>302</v>
      </c>
      <c r="N312" s="1">
        <f t="shared" si="78"/>
        <v>-160737.19447437921</v>
      </c>
      <c r="O312" s="1">
        <f t="shared" si="65"/>
        <v>-178.5336680839936</v>
      </c>
      <c r="P312" s="1">
        <f t="shared" si="72"/>
        <v>747043.61811855517</v>
      </c>
      <c r="Q312" s="1">
        <f t="shared" si="73"/>
        <v>1012364.6727266816</v>
      </c>
      <c r="S312" s="3">
        <v>302</v>
      </c>
      <c r="T312" s="1">
        <f t="shared" si="79"/>
        <v>-159994.44444444054</v>
      </c>
      <c r="U312" s="1">
        <f t="shared" si="66"/>
        <v>-177.82805555555186</v>
      </c>
      <c r="V312" s="1">
        <f t="shared" si="74"/>
        <v>747043.61811855517</v>
      </c>
      <c r="W312" s="1">
        <f t="shared" si="75"/>
        <v>1008342.1080213288</v>
      </c>
    </row>
    <row r="313" spans="1:23" x14ac:dyDescent="0.25">
      <c r="A313" s="3">
        <v>303</v>
      </c>
      <c r="B313" s="1">
        <f t="shared" si="76"/>
        <v>-33845.583026760076</v>
      </c>
      <c r="C313" s="1">
        <f t="shared" si="64"/>
        <v>-32.153303875422075</v>
      </c>
      <c r="D313" s="1">
        <f t="shared" si="67"/>
        <v>749222.49533806765</v>
      </c>
      <c r="E313" s="1">
        <f t="shared" si="68"/>
        <v>741929.73948814406</v>
      </c>
      <c r="G313" s="3">
        <v>303</v>
      </c>
      <c r="H313" s="1">
        <f t="shared" si="77"/>
        <v>-29450.000000000557</v>
      </c>
      <c r="I313" s="1">
        <f t="shared" si="69"/>
        <v>-27.977500000000532</v>
      </c>
      <c r="J313" s="1">
        <f t="shared" si="70"/>
        <v>749222.49533806765</v>
      </c>
      <c r="K313" s="1">
        <f t="shared" si="71"/>
        <v>717719.20315275399</v>
      </c>
      <c r="M313" s="3">
        <v>303</v>
      </c>
      <c r="N313" s="1">
        <f t="shared" si="78"/>
        <v>-160640.93050445995</v>
      </c>
      <c r="O313" s="1">
        <f t="shared" si="65"/>
        <v>-178.44221731257028</v>
      </c>
      <c r="P313" s="1">
        <f t="shared" si="72"/>
        <v>749222.49533806765</v>
      </c>
      <c r="Q313" s="1">
        <f t="shared" si="73"/>
        <v>1019495.3356795839</v>
      </c>
      <c r="S313" s="3">
        <v>303</v>
      </c>
      <c r="T313" s="1">
        <f t="shared" si="79"/>
        <v>-159908.33333332941</v>
      </c>
      <c r="U313" s="1">
        <f t="shared" si="66"/>
        <v>-177.74624999999628</v>
      </c>
      <c r="V313" s="1">
        <f t="shared" si="74"/>
        <v>749222.49533806765</v>
      </c>
      <c r="W313" s="1">
        <f t="shared" si="75"/>
        <v>1015460.2462903422</v>
      </c>
    </row>
    <row r="314" spans="1:23" x14ac:dyDescent="0.25">
      <c r="A314" s="3">
        <v>304</v>
      </c>
      <c r="B314" s="1">
        <f t="shared" si="76"/>
        <v>-33267.450502615888</v>
      </c>
      <c r="C314" s="1">
        <f t="shared" si="64"/>
        <v>-31.604077977485094</v>
      </c>
      <c r="D314" s="1">
        <f t="shared" si="67"/>
        <v>751407.72761613701</v>
      </c>
      <c r="E314" s="1">
        <f t="shared" si="68"/>
        <v>747147.37714047194</v>
      </c>
      <c r="G314" s="3">
        <v>304</v>
      </c>
      <c r="H314" s="1">
        <f t="shared" si="77"/>
        <v>-28933.333333333889</v>
      </c>
      <c r="I314" s="1">
        <f t="shared" si="69"/>
        <v>-27.486666666667194</v>
      </c>
      <c r="J314" s="1">
        <f t="shared" si="70"/>
        <v>751407.72761613701</v>
      </c>
      <c r="K314" s="1">
        <f t="shared" si="71"/>
        <v>722861.74517114507</v>
      </c>
      <c r="M314" s="3">
        <v>304</v>
      </c>
      <c r="N314" s="1">
        <f t="shared" si="78"/>
        <v>-160544.57508376925</v>
      </c>
      <c r="O314" s="1">
        <f t="shared" si="65"/>
        <v>-178.35067966291413</v>
      </c>
      <c r="P314" s="1">
        <f t="shared" si="72"/>
        <v>751407.72761613701</v>
      </c>
      <c r="Q314" s="1">
        <f t="shared" si="73"/>
        <v>1026667.5941663783</v>
      </c>
      <c r="S314" s="3">
        <v>304</v>
      </c>
      <c r="T314" s="1">
        <f t="shared" si="79"/>
        <v>-159822.22222221829</v>
      </c>
      <c r="U314" s="1">
        <f t="shared" si="66"/>
        <v>-177.66444444444073</v>
      </c>
      <c r="V314" s="1">
        <f t="shared" si="74"/>
        <v>751407.72761613701</v>
      </c>
      <c r="W314" s="1">
        <f t="shared" si="75"/>
        <v>1022619.9888381469</v>
      </c>
    </row>
    <row r="315" spans="1:23" x14ac:dyDescent="0.25">
      <c r="A315" s="3">
        <v>305</v>
      </c>
      <c r="B315" s="1">
        <f t="shared" si="76"/>
        <v>-32688.76875257376</v>
      </c>
      <c r="C315" s="1">
        <f t="shared" si="64"/>
        <v>-31.054330314945073</v>
      </c>
      <c r="D315" s="1">
        <f t="shared" si="67"/>
        <v>753599.33348835073</v>
      </c>
      <c r="E315" s="1">
        <f t="shared" si="68"/>
        <v>752395.4510124384</v>
      </c>
      <c r="G315" s="3">
        <v>305</v>
      </c>
      <c r="H315" s="1">
        <f t="shared" si="77"/>
        <v>-28416.666666667221</v>
      </c>
      <c r="I315" s="1">
        <f t="shared" si="69"/>
        <v>-26.995833333333863</v>
      </c>
      <c r="J315" s="1">
        <f t="shared" si="70"/>
        <v>753599.33348835073</v>
      </c>
      <c r="K315" s="1">
        <f t="shared" si="71"/>
        <v>728034.7761846435</v>
      </c>
      <c r="M315" s="3">
        <v>305</v>
      </c>
      <c r="N315" s="1">
        <f t="shared" si="78"/>
        <v>-160448.12812542889</v>
      </c>
      <c r="O315" s="1">
        <f t="shared" si="65"/>
        <v>-178.25905505249079</v>
      </c>
      <c r="P315" s="1">
        <f t="shared" si="72"/>
        <v>753599.33348835073</v>
      </c>
      <c r="Q315" s="1">
        <f t="shared" si="73"/>
        <v>1033881.6908276789</v>
      </c>
      <c r="S315" s="3">
        <v>305</v>
      </c>
      <c r="T315" s="1">
        <f t="shared" si="79"/>
        <v>-159736.11111110717</v>
      </c>
      <c r="U315" s="1">
        <f t="shared" si="66"/>
        <v>-177.58263888888516</v>
      </c>
      <c r="V315" s="1">
        <f t="shared" si="74"/>
        <v>753599.33348835073</v>
      </c>
      <c r="W315" s="1">
        <f t="shared" si="75"/>
        <v>1029821.5783563695</v>
      </c>
    </row>
    <row r="316" spans="1:23" x14ac:dyDescent="0.25">
      <c r="A316" s="3">
        <v>306</v>
      </c>
      <c r="B316" s="1">
        <f t="shared" si="76"/>
        <v>-32109.537254869094</v>
      </c>
      <c r="C316" s="1">
        <f t="shared" si="64"/>
        <v>-30.504060392125641</v>
      </c>
      <c r="D316" s="1">
        <f t="shared" si="67"/>
        <v>755797.3315443584</v>
      </c>
      <c r="E316" s="1">
        <f t="shared" si="68"/>
        <v>757674.13864865806</v>
      </c>
      <c r="G316" s="3">
        <v>306</v>
      </c>
      <c r="H316" s="1">
        <f t="shared" si="77"/>
        <v>-27900.000000000553</v>
      </c>
      <c r="I316" s="1">
        <f t="shared" si="69"/>
        <v>-26.505000000000525</v>
      </c>
      <c r="J316" s="1">
        <f t="shared" si="70"/>
        <v>755797.3315443584</v>
      </c>
      <c r="K316" s="1">
        <f t="shared" si="71"/>
        <v>733238.47404572065</v>
      </c>
      <c r="M316" s="3">
        <v>306</v>
      </c>
      <c r="N316" s="1">
        <f t="shared" si="78"/>
        <v>-160351.58954247812</v>
      </c>
      <c r="O316" s="1">
        <f t="shared" si="65"/>
        <v>-178.16734339868756</v>
      </c>
      <c r="P316" s="1">
        <f t="shared" si="72"/>
        <v>755797.3315443584</v>
      </c>
      <c r="Q316" s="1">
        <f t="shared" si="73"/>
        <v>1041137.8697195038</v>
      </c>
      <c r="S316" s="3">
        <v>306</v>
      </c>
      <c r="T316" s="1">
        <f t="shared" si="79"/>
        <v>-159649.99999999604</v>
      </c>
      <c r="U316" s="1">
        <f t="shared" si="66"/>
        <v>-177.50083333332958</v>
      </c>
      <c r="V316" s="1">
        <f t="shared" si="74"/>
        <v>755797.3315443584</v>
      </c>
      <c r="W316" s="1">
        <f t="shared" si="75"/>
        <v>1037065.2589523372</v>
      </c>
    </row>
    <row r="317" spans="1:23" x14ac:dyDescent="0.25">
      <c r="A317" s="3">
        <v>307</v>
      </c>
      <c r="B317" s="1">
        <f t="shared" si="76"/>
        <v>-31529.755487241608</v>
      </c>
      <c r="C317" s="1">
        <f t="shared" si="64"/>
        <v>-29.953267712879526</v>
      </c>
      <c r="D317" s="1">
        <f t="shared" si="67"/>
        <v>758001.74042802944</v>
      </c>
      <c r="E317" s="1">
        <f t="shared" si="68"/>
        <v>762983.61862942227</v>
      </c>
      <c r="G317" s="3">
        <v>307</v>
      </c>
      <c r="H317" s="1">
        <f t="shared" si="77"/>
        <v>-27383.333333333885</v>
      </c>
      <c r="I317" s="1">
        <f t="shared" si="69"/>
        <v>-26.014166666667194</v>
      </c>
      <c r="J317" s="1">
        <f t="shared" si="70"/>
        <v>758001.74042802944</v>
      </c>
      <c r="K317" s="1">
        <f t="shared" si="71"/>
        <v>738473.01764432073</v>
      </c>
      <c r="M317" s="3">
        <v>307</v>
      </c>
      <c r="N317" s="1">
        <f t="shared" si="78"/>
        <v>-160254.95924787354</v>
      </c>
      <c r="O317" s="1">
        <f t="shared" si="65"/>
        <v>-178.07554461881321</v>
      </c>
      <c r="P317" s="1">
        <f t="shared" si="72"/>
        <v>758001.74042802944</v>
      </c>
      <c r="Q317" s="1">
        <f t="shared" si="73"/>
        <v>1048436.376321531</v>
      </c>
      <c r="S317" s="3">
        <v>307</v>
      </c>
      <c r="T317" s="1">
        <f t="shared" si="79"/>
        <v>-159563.88888888492</v>
      </c>
      <c r="U317" s="1">
        <f t="shared" si="66"/>
        <v>-177.41902777777401</v>
      </c>
      <c r="V317" s="1">
        <f t="shared" si="74"/>
        <v>758001.74042802944</v>
      </c>
      <c r="W317" s="1">
        <f t="shared" si="75"/>
        <v>1044351.276157337</v>
      </c>
    </row>
    <row r="318" spans="1:23" x14ac:dyDescent="0.25">
      <c r="A318" s="3">
        <v>308</v>
      </c>
      <c r="B318" s="1">
        <f t="shared" si="76"/>
        <v>-30949.422926934876</v>
      </c>
      <c r="C318" s="1">
        <f t="shared" si="64"/>
        <v>-29.401951780588135</v>
      </c>
      <c r="D318" s="1">
        <f t="shared" si="67"/>
        <v>760212.57883761125</v>
      </c>
      <c r="E318" s="1">
        <f t="shared" si="68"/>
        <v>768324.07057674101</v>
      </c>
      <c r="G318" s="3">
        <v>308</v>
      </c>
      <c r="H318" s="1">
        <f t="shared" si="77"/>
        <v>-26866.666666667217</v>
      </c>
      <c r="I318" s="1">
        <f t="shared" si="69"/>
        <v>-25.523333333333856</v>
      </c>
      <c r="J318" s="1">
        <f t="shared" si="70"/>
        <v>760212.57883761125</v>
      </c>
      <c r="K318" s="1">
        <f t="shared" si="71"/>
        <v>743738.58691391267</v>
      </c>
      <c r="M318" s="3">
        <v>308</v>
      </c>
      <c r="N318" s="1">
        <f t="shared" si="78"/>
        <v>-160158.23715448909</v>
      </c>
      <c r="O318" s="1">
        <f t="shared" si="65"/>
        <v>-177.98365863009798</v>
      </c>
      <c r="P318" s="1">
        <f t="shared" si="72"/>
        <v>760212.57883761125</v>
      </c>
      <c r="Q318" s="1">
        <f t="shared" si="73"/>
        <v>1055777.4575454034</v>
      </c>
      <c r="S318" s="3">
        <v>308</v>
      </c>
      <c r="T318" s="1">
        <f t="shared" si="79"/>
        <v>-159477.77777777379</v>
      </c>
      <c r="U318" s="1">
        <f t="shared" si="66"/>
        <v>-177.33722222221846</v>
      </c>
      <c r="V318" s="1">
        <f t="shared" si="74"/>
        <v>760212.57883761125</v>
      </c>
      <c r="W318" s="1">
        <f t="shared" si="75"/>
        <v>1051679.8769349216</v>
      </c>
    </row>
    <row r="319" spans="1:23" x14ac:dyDescent="0.25">
      <c r="A319" s="3">
        <v>309</v>
      </c>
      <c r="B319" s="1">
        <f t="shared" si="76"/>
        <v>-30368.53905069585</v>
      </c>
      <c r="C319" s="1">
        <f t="shared" si="64"/>
        <v>-28.850112098161059</v>
      </c>
      <c r="D319" s="1">
        <f t="shared" si="67"/>
        <v>762429.86552588758</v>
      </c>
      <c r="E319" s="1">
        <f t="shared" si="68"/>
        <v>773695.67516041908</v>
      </c>
      <c r="G319" s="3">
        <v>309</v>
      </c>
      <c r="H319" s="1">
        <f t="shared" si="77"/>
        <v>-26350.000000000549</v>
      </c>
      <c r="I319" s="1">
        <f t="shared" si="69"/>
        <v>-25.032500000000525</v>
      </c>
      <c r="J319" s="1">
        <f t="shared" si="70"/>
        <v>762429.86552588758</v>
      </c>
      <c r="K319" s="1">
        <f t="shared" si="71"/>
        <v>749035.36283757724</v>
      </c>
      <c r="M319" s="3">
        <v>309</v>
      </c>
      <c r="N319" s="1">
        <f t="shared" si="78"/>
        <v>-160061.42317511592</v>
      </c>
      <c r="O319" s="1">
        <f t="shared" si="65"/>
        <v>-177.89168534969346</v>
      </c>
      <c r="P319" s="1">
        <f t="shared" si="72"/>
        <v>762429.86552588758</v>
      </c>
      <c r="Q319" s="1">
        <f t="shared" si="73"/>
        <v>1063161.3617430816</v>
      </c>
      <c r="S319" s="3">
        <v>309</v>
      </c>
      <c r="T319" s="1">
        <f t="shared" si="79"/>
        <v>-159391.66666666267</v>
      </c>
      <c r="U319" s="1">
        <f t="shared" si="66"/>
        <v>-177.25541666666288</v>
      </c>
      <c r="V319" s="1">
        <f t="shared" si="74"/>
        <v>762429.86552588758</v>
      </c>
      <c r="W319" s="1">
        <f t="shared" si="75"/>
        <v>1059051.3096892643</v>
      </c>
    </row>
    <row r="320" spans="1:23" x14ac:dyDescent="0.25">
      <c r="A320" s="3">
        <v>310</v>
      </c>
      <c r="B320" s="1">
        <f t="shared" si="76"/>
        <v>-29787.103334774398</v>
      </c>
      <c r="C320" s="1">
        <f t="shared" si="64"/>
        <v>-28.297748168035678</v>
      </c>
      <c r="D320" s="1">
        <f t="shared" si="67"/>
        <v>764653.61930033809</v>
      </c>
      <c r="E320" s="1">
        <f t="shared" si="68"/>
        <v>779098.61410416861</v>
      </c>
      <c r="G320" s="3">
        <v>310</v>
      </c>
      <c r="H320" s="1">
        <f t="shared" si="77"/>
        <v>-25833.333333333881</v>
      </c>
      <c r="I320" s="1">
        <f t="shared" si="69"/>
        <v>-24.541666666667187</v>
      </c>
      <c r="J320" s="1">
        <f t="shared" si="70"/>
        <v>764653.61930033809</v>
      </c>
      <c r="K320" s="1">
        <f t="shared" si="71"/>
        <v>754363.52745412989</v>
      </c>
      <c r="M320" s="3">
        <v>310</v>
      </c>
      <c r="N320" s="1">
        <f t="shared" si="78"/>
        <v>-159964.51722246234</v>
      </c>
      <c r="O320" s="1">
        <f t="shared" si="65"/>
        <v>-177.79962469467256</v>
      </c>
      <c r="P320" s="1">
        <f t="shared" si="72"/>
        <v>764653.61930033809</v>
      </c>
      <c r="Q320" s="1">
        <f t="shared" si="73"/>
        <v>1070588.3387152464</v>
      </c>
      <c r="S320" s="3">
        <v>310</v>
      </c>
      <c r="T320" s="1">
        <f t="shared" si="79"/>
        <v>-159305.55555555155</v>
      </c>
      <c r="U320" s="1">
        <f t="shared" si="66"/>
        <v>-177.17361111110731</v>
      </c>
      <c r="V320" s="1">
        <f t="shared" si="74"/>
        <v>764653.61930033809</v>
      </c>
      <c r="W320" s="1">
        <f t="shared" si="75"/>
        <v>1066465.824273563</v>
      </c>
    </row>
    <row r="321" spans="1:23" x14ac:dyDescent="0.25">
      <c r="A321" s="3">
        <v>311</v>
      </c>
      <c r="B321" s="1">
        <f t="shared" si="76"/>
        <v>-29205.115254922821</v>
      </c>
      <c r="C321" s="1">
        <f t="shared" si="64"/>
        <v>-27.744859492176683</v>
      </c>
      <c r="D321" s="1">
        <f t="shared" si="67"/>
        <v>766883.85902329744</v>
      </c>
      <c r="E321" s="1">
        <f t="shared" si="68"/>
        <v>784533.07019175671</v>
      </c>
      <c r="G321" s="3">
        <v>311</v>
      </c>
      <c r="H321" s="1">
        <f t="shared" si="77"/>
        <v>-25316.666666667214</v>
      </c>
      <c r="I321" s="1">
        <f t="shared" si="69"/>
        <v>-24.050833333333856</v>
      </c>
      <c r="J321" s="1">
        <f t="shared" si="70"/>
        <v>766883.85902329744</v>
      </c>
      <c r="K321" s="1">
        <f t="shared" si="71"/>
        <v>759723.26386427903</v>
      </c>
      <c r="M321" s="3">
        <v>311</v>
      </c>
      <c r="N321" s="1">
        <f t="shared" si="78"/>
        <v>-159867.51920915375</v>
      </c>
      <c r="O321" s="1">
        <f t="shared" si="65"/>
        <v>-177.70747658202941</v>
      </c>
      <c r="P321" s="1">
        <f t="shared" si="72"/>
        <v>766883.85902329744</v>
      </c>
      <c r="Q321" s="1">
        <f t="shared" si="73"/>
        <v>1078058.6397197489</v>
      </c>
      <c r="S321" s="3">
        <v>311</v>
      </c>
      <c r="T321" s="1">
        <f t="shared" si="79"/>
        <v>-159219.44444444042</v>
      </c>
      <c r="U321" s="1">
        <f t="shared" si="66"/>
        <v>-177.09180555555173</v>
      </c>
      <c r="V321" s="1">
        <f t="shared" si="74"/>
        <v>766883.85902329744</v>
      </c>
      <c r="W321" s="1">
        <f t="shared" si="75"/>
        <v>1073923.6719984922</v>
      </c>
    </row>
    <row r="322" spans="1:23" x14ac:dyDescent="0.25">
      <c r="A322" s="3">
        <v>312</v>
      </c>
      <c r="B322" s="1">
        <f t="shared" si="76"/>
        <v>-28622.574286395386</v>
      </c>
      <c r="C322" s="1">
        <f t="shared" si="64"/>
        <v>-27.191445572075619</v>
      </c>
      <c r="D322" s="1">
        <f t="shared" si="67"/>
        <v>769120.60361211537</v>
      </c>
      <c r="E322" s="1">
        <f t="shared" si="68"/>
        <v>789999.227273189</v>
      </c>
      <c r="G322" s="3">
        <v>312</v>
      </c>
      <c r="H322" s="1">
        <f t="shared" si="77"/>
        <v>-24800.000000000546</v>
      </c>
      <c r="I322" s="1">
        <f t="shared" si="69"/>
        <v>-23.560000000000517</v>
      </c>
      <c r="J322" s="1">
        <f t="shared" si="70"/>
        <v>769120.60361211537</v>
      </c>
      <c r="K322" s="1">
        <f t="shared" si="71"/>
        <v>765114.7562368206</v>
      </c>
      <c r="M322" s="3">
        <v>312</v>
      </c>
      <c r="N322" s="1">
        <f t="shared" si="78"/>
        <v>-159770.4290477325</v>
      </c>
      <c r="O322" s="1">
        <f t="shared" si="65"/>
        <v>-177.61524092867921</v>
      </c>
      <c r="P322" s="1">
        <f t="shared" si="72"/>
        <v>769120.60361211537</v>
      </c>
      <c r="Q322" s="1">
        <f t="shared" si="73"/>
        <v>1085572.5174801107</v>
      </c>
      <c r="S322" s="3">
        <v>312</v>
      </c>
      <c r="T322" s="1">
        <f t="shared" si="79"/>
        <v>-159133.3333333293</v>
      </c>
      <c r="U322" s="1">
        <f t="shared" si="66"/>
        <v>-177.00999999999618</v>
      </c>
      <c r="V322" s="1">
        <f t="shared" si="74"/>
        <v>769120.60361211537</v>
      </c>
      <c r="W322" s="1">
        <f t="shared" si="75"/>
        <v>1081425.1056407057</v>
      </c>
    </row>
    <row r="323" spans="1:23" x14ac:dyDescent="0.25">
      <c r="A323" s="3">
        <v>313</v>
      </c>
      <c r="B323" s="1">
        <f t="shared" si="76"/>
        <v>-28039.479903947849</v>
      </c>
      <c r="C323" s="1">
        <f t="shared" si="64"/>
        <v>-26.637505908750459</v>
      </c>
      <c r="D323" s="1">
        <f t="shared" si="67"/>
        <v>771363.87203931739</v>
      </c>
      <c r="E323" s="1">
        <f t="shared" si="68"/>
        <v>795497.27027092967</v>
      </c>
      <c r="G323" s="3">
        <v>313</v>
      </c>
      <c r="H323" s="1">
        <f t="shared" si="77"/>
        <v>-24283.333333333878</v>
      </c>
      <c r="I323" s="1">
        <f t="shared" si="69"/>
        <v>-23.069166666667186</v>
      </c>
      <c r="J323" s="1">
        <f t="shared" si="70"/>
        <v>771363.87203931739</v>
      </c>
      <c r="K323" s="1">
        <f t="shared" si="71"/>
        <v>770538.18981486873</v>
      </c>
      <c r="M323" s="3">
        <v>313</v>
      </c>
      <c r="N323" s="1">
        <f t="shared" si="78"/>
        <v>-159673.24665065791</v>
      </c>
      <c r="O323" s="1">
        <f t="shared" si="65"/>
        <v>-177.52291765145836</v>
      </c>
      <c r="P323" s="1">
        <f t="shared" si="72"/>
        <v>771363.87203931739</v>
      </c>
      <c r="Q323" s="1">
        <f t="shared" si="73"/>
        <v>1093130.2261940748</v>
      </c>
      <c r="S323" s="3">
        <v>313</v>
      </c>
      <c r="T323" s="1">
        <f t="shared" si="79"/>
        <v>-159047.22222221817</v>
      </c>
      <c r="U323" s="1">
        <f t="shared" si="66"/>
        <v>-176.92819444444061</v>
      </c>
      <c r="V323" s="1">
        <f t="shared" si="74"/>
        <v>771363.87203931739</v>
      </c>
      <c r="W323" s="1">
        <f t="shared" si="75"/>
        <v>1088970.3794513878</v>
      </c>
    </row>
    <row r="324" spans="1:23" x14ac:dyDescent="0.25">
      <c r="A324" s="3">
        <v>314</v>
      </c>
      <c r="B324" s="1">
        <f t="shared" si="76"/>
        <v>-27455.831581836988</v>
      </c>
      <c r="C324" s="1">
        <f t="shared" si="64"/>
        <v>-26.08304000274514</v>
      </c>
      <c r="D324" s="1">
        <f t="shared" si="67"/>
        <v>773613.68333276536</v>
      </c>
      <c r="E324" s="1">
        <f t="shared" si="68"/>
        <v>801027.38518615719</v>
      </c>
      <c r="G324" s="3">
        <v>314</v>
      </c>
      <c r="H324" s="1">
        <f t="shared" si="77"/>
        <v>-23766.66666666721</v>
      </c>
      <c r="I324" s="1">
        <f t="shared" si="69"/>
        <v>-22.578333333333848</v>
      </c>
      <c r="J324" s="1">
        <f t="shared" si="70"/>
        <v>773613.68333276536</v>
      </c>
      <c r="K324" s="1">
        <f t="shared" si="71"/>
        <v>775993.75092212216</v>
      </c>
      <c r="M324" s="3">
        <v>314</v>
      </c>
      <c r="N324" s="1">
        <f t="shared" si="78"/>
        <v>-159575.97193030608</v>
      </c>
      <c r="O324" s="1">
        <f t="shared" si="65"/>
        <v>-177.43050666712412</v>
      </c>
      <c r="P324" s="1">
        <f t="shared" si="72"/>
        <v>773613.68333276536</v>
      </c>
      <c r="Q324" s="1">
        <f t="shared" si="73"/>
        <v>1100732.0215422036</v>
      </c>
      <c r="S324" s="3">
        <v>314</v>
      </c>
      <c r="T324" s="1">
        <f t="shared" si="79"/>
        <v>-158961.11111110705</v>
      </c>
      <c r="U324" s="1">
        <f t="shared" si="66"/>
        <v>-176.84638888888503</v>
      </c>
      <c r="V324" s="1">
        <f t="shared" si="74"/>
        <v>773613.68333276536</v>
      </c>
      <c r="W324" s="1">
        <f t="shared" si="75"/>
        <v>1096559.7491648544</v>
      </c>
    </row>
    <row r="325" spans="1:23" x14ac:dyDescent="0.25">
      <c r="A325" s="3">
        <v>315</v>
      </c>
      <c r="B325" s="1">
        <f t="shared" si="76"/>
        <v>-26871.62879382012</v>
      </c>
      <c r="C325" s="1">
        <f t="shared" si="64"/>
        <v>-25.528047354129114</v>
      </c>
      <c r="D325" s="1">
        <f t="shared" si="67"/>
        <v>775870.05657581927</v>
      </c>
      <c r="E325" s="1">
        <f t="shared" si="68"/>
        <v>806589.75910505687</v>
      </c>
      <c r="G325" s="3">
        <v>315</v>
      </c>
      <c r="H325" s="1">
        <f t="shared" si="77"/>
        <v>-23250.000000000542</v>
      </c>
      <c r="I325" s="1">
        <f t="shared" si="69"/>
        <v>-22.087500000000517</v>
      </c>
      <c r="J325" s="1">
        <f t="shared" si="70"/>
        <v>775870.05657581927</v>
      </c>
      <c r="K325" s="1">
        <f t="shared" si="71"/>
        <v>781481.62696916785</v>
      </c>
      <c r="M325" s="3">
        <v>315</v>
      </c>
      <c r="N325" s="1">
        <f t="shared" si="78"/>
        <v>-159478.60479896993</v>
      </c>
      <c r="O325" s="1">
        <f t="shared" si="65"/>
        <v>-177.33800789235477</v>
      </c>
      <c r="P325" s="1">
        <f t="shared" si="72"/>
        <v>775870.05657581927</v>
      </c>
      <c r="Q325" s="1">
        <f t="shared" si="73"/>
        <v>1108378.16069653</v>
      </c>
      <c r="S325" s="3">
        <v>315</v>
      </c>
      <c r="T325" s="1">
        <f t="shared" si="79"/>
        <v>-158874.99999999593</v>
      </c>
      <c r="U325" s="1">
        <f t="shared" si="66"/>
        <v>-176.76458333332948</v>
      </c>
      <c r="V325" s="1">
        <f t="shared" si="74"/>
        <v>775870.05657581927</v>
      </c>
      <c r="W325" s="1">
        <f t="shared" si="75"/>
        <v>1104193.472007205</v>
      </c>
    </row>
    <row r="326" spans="1:23" x14ac:dyDescent="0.25">
      <c r="A326" s="3">
        <v>316</v>
      </c>
      <c r="B326" s="1">
        <f t="shared" si="76"/>
        <v>-26286.871013154636</v>
      </c>
      <c r="C326" s="1">
        <f t="shared" si="64"/>
        <v>-24.972527462496902</v>
      </c>
      <c r="D326" s="1">
        <f t="shared" si="67"/>
        <v>778133.01090749877</v>
      </c>
      <c r="E326" s="1">
        <f t="shared" si="68"/>
        <v>812184.58020515007</v>
      </c>
      <c r="G326" s="3">
        <v>316</v>
      </c>
      <c r="H326" s="1">
        <f t="shared" si="77"/>
        <v>-22733.333333333874</v>
      </c>
      <c r="I326" s="1">
        <f t="shared" si="69"/>
        <v>-21.596666666667179</v>
      </c>
      <c r="J326" s="1">
        <f t="shared" si="70"/>
        <v>778133.01090749877</v>
      </c>
      <c r="K326" s="1">
        <f t="shared" si="71"/>
        <v>787002.00645982136</v>
      </c>
      <c r="M326" s="3">
        <v>316</v>
      </c>
      <c r="N326" s="1">
        <f t="shared" si="78"/>
        <v>-159381.14516885902</v>
      </c>
      <c r="O326" s="1">
        <f t="shared" si="65"/>
        <v>-177.2454212437494</v>
      </c>
      <c r="P326" s="1">
        <f t="shared" si="72"/>
        <v>778133.01090749877</v>
      </c>
      <c r="Q326" s="1">
        <f t="shared" si="73"/>
        <v>1116068.9023292565</v>
      </c>
      <c r="S326" s="3">
        <v>316</v>
      </c>
      <c r="T326" s="1">
        <f t="shared" si="79"/>
        <v>-158788.8888888848</v>
      </c>
      <c r="U326" s="1">
        <f t="shared" si="66"/>
        <v>-176.68277777777391</v>
      </c>
      <c r="V326" s="1">
        <f t="shared" si="74"/>
        <v>778133.01090749877</v>
      </c>
      <c r="W326" s="1">
        <f t="shared" si="75"/>
        <v>1111871.806705025</v>
      </c>
    </row>
    <row r="327" spans="1:23" x14ac:dyDescent="0.25">
      <c r="A327" s="3">
        <v>317</v>
      </c>
      <c r="B327" s="1">
        <f t="shared" si="76"/>
        <v>-25701.557712597521</v>
      </c>
      <c r="C327" s="1">
        <f t="shared" si="64"/>
        <v>-24.416479826967645</v>
      </c>
      <c r="D327" s="1">
        <f t="shared" si="67"/>
        <v>780402.5655226456</v>
      </c>
      <c r="E327" s="1">
        <f t="shared" si="68"/>
        <v>817812.03776166053</v>
      </c>
      <c r="G327" s="3">
        <v>317</v>
      </c>
      <c r="H327" s="1">
        <f t="shared" si="77"/>
        <v>-22216.666666667206</v>
      </c>
      <c r="I327" s="1">
        <f t="shared" si="69"/>
        <v>-21.105833333333845</v>
      </c>
      <c r="J327" s="1">
        <f t="shared" si="70"/>
        <v>780402.5655226456</v>
      </c>
      <c r="K327" s="1">
        <f t="shared" si="71"/>
        <v>792555.07899750373</v>
      </c>
      <c r="M327" s="3">
        <v>317</v>
      </c>
      <c r="N327" s="1">
        <f t="shared" si="78"/>
        <v>-159283.59295209951</v>
      </c>
      <c r="O327" s="1">
        <f t="shared" si="65"/>
        <v>-177.15274663782787</v>
      </c>
      <c r="P327" s="1">
        <f t="shared" si="72"/>
        <v>780402.5655226456</v>
      </c>
      <c r="Q327" s="1">
        <f t="shared" si="73"/>
        <v>1123804.5066215072</v>
      </c>
      <c r="S327" s="3">
        <v>317</v>
      </c>
      <c r="T327" s="1">
        <f t="shared" si="79"/>
        <v>-158702.77777777368</v>
      </c>
      <c r="U327" s="1">
        <f t="shared" si="66"/>
        <v>-176.60097222221833</v>
      </c>
      <c r="V327" s="1">
        <f t="shared" si="74"/>
        <v>780402.5655226456</v>
      </c>
      <c r="W327" s="1">
        <f t="shared" si="75"/>
        <v>1119595.0134941379</v>
      </c>
    </row>
    <row r="328" spans="1:23" x14ac:dyDescent="0.25">
      <c r="A328" s="3">
        <v>318</v>
      </c>
      <c r="B328" s="1">
        <f t="shared" si="76"/>
        <v>-25115.688364404876</v>
      </c>
      <c r="C328" s="1">
        <f t="shared" si="64"/>
        <v>-23.859903946184634</v>
      </c>
      <c r="D328" s="1">
        <f t="shared" si="67"/>
        <v>782678.73967208667</v>
      </c>
      <c r="E328" s="1">
        <f t="shared" si="68"/>
        <v>823472.32215391728</v>
      </c>
      <c r="G328" s="3">
        <v>318</v>
      </c>
      <c r="H328" s="1">
        <f t="shared" si="77"/>
        <v>-21700.000000000538</v>
      </c>
      <c r="I328" s="1">
        <f t="shared" si="69"/>
        <v>-20.61500000000051</v>
      </c>
      <c r="J328" s="1">
        <f t="shared" si="70"/>
        <v>782678.73967208667</v>
      </c>
      <c r="K328" s="1">
        <f t="shared" si="71"/>
        <v>798141.03529165592</v>
      </c>
      <c r="M328" s="3">
        <v>318</v>
      </c>
      <c r="N328" s="1">
        <f t="shared" si="78"/>
        <v>-159185.94806073408</v>
      </c>
      <c r="O328" s="1">
        <f t="shared" si="65"/>
        <v>-177.05998399103072</v>
      </c>
      <c r="P328" s="1">
        <f t="shared" si="72"/>
        <v>782678.73967208667</v>
      </c>
      <c r="Q328" s="1">
        <f t="shared" si="73"/>
        <v>1131585.2352721295</v>
      </c>
      <c r="S328" s="3">
        <v>318</v>
      </c>
      <c r="T328" s="1">
        <f t="shared" si="79"/>
        <v>-158616.66666666255</v>
      </c>
      <c r="U328" s="1">
        <f t="shared" si="66"/>
        <v>-176.51916666666276</v>
      </c>
      <c r="V328" s="1">
        <f t="shared" si="74"/>
        <v>782678.73967208667</v>
      </c>
      <c r="W328" s="1">
        <f t="shared" si="75"/>
        <v>1127363.3541284094</v>
      </c>
    </row>
    <row r="329" spans="1:23" x14ac:dyDescent="0.25">
      <c r="A329" s="3">
        <v>319</v>
      </c>
      <c r="B329" s="1">
        <f t="shared" si="76"/>
        <v>-24529.262440331448</v>
      </c>
      <c r="C329" s="1">
        <f t="shared" si="64"/>
        <v>-23.302799318314879</v>
      </c>
      <c r="D329" s="1">
        <f t="shared" si="67"/>
        <v>784961.55266279692</v>
      </c>
      <c r="E329" s="1">
        <f t="shared" si="68"/>
        <v>829165.62487179553</v>
      </c>
      <c r="G329" s="3">
        <v>319</v>
      </c>
      <c r="H329" s="1">
        <f t="shared" si="77"/>
        <v>-21183.333333333871</v>
      </c>
      <c r="I329" s="1">
        <f t="shared" si="69"/>
        <v>-20.124166666667175</v>
      </c>
      <c r="J329" s="1">
        <f t="shared" si="70"/>
        <v>784961.55266279692</v>
      </c>
      <c r="K329" s="1">
        <f t="shared" si="71"/>
        <v>803760.0671641907</v>
      </c>
      <c r="M329" s="3">
        <v>319</v>
      </c>
      <c r="N329" s="1">
        <f t="shared" si="78"/>
        <v>-159088.21040672183</v>
      </c>
      <c r="O329" s="1">
        <f t="shared" si="65"/>
        <v>-176.96713321971907</v>
      </c>
      <c r="P329" s="1">
        <f t="shared" si="72"/>
        <v>784961.55266279692</v>
      </c>
      <c r="Q329" s="1">
        <f t="shared" si="73"/>
        <v>1139411.3515065471</v>
      </c>
      <c r="S329" s="3">
        <v>319</v>
      </c>
      <c r="T329" s="1">
        <f t="shared" si="79"/>
        <v>-158530.55555555143</v>
      </c>
      <c r="U329" s="1">
        <f t="shared" si="66"/>
        <v>-176.43736111110721</v>
      </c>
      <c r="V329" s="1">
        <f t="shared" si="74"/>
        <v>784961.55266279692</v>
      </c>
      <c r="W329" s="1">
        <f t="shared" si="75"/>
        <v>1135177.0918886031</v>
      </c>
    </row>
    <row r="330" spans="1:23" x14ac:dyDescent="0.25">
      <c r="A330" s="3">
        <v>320</v>
      </c>
      <c r="B330" s="1">
        <f t="shared" si="76"/>
        <v>-23942.279411630148</v>
      </c>
      <c r="C330" s="1">
        <f t="shared" ref="C330:C393" si="80">B330*int_a_60/12</f>
        <v>-22.745165441048641</v>
      </c>
      <c r="D330" s="1">
        <f t="shared" si="67"/>
        <v>787251.02385806339</v>
      </c>
      <c r="E330" s="1">
        <f t="shared" si="68"/>
        <v>834892.1385221947</v>
      </c>
      <c r="G330" s="3">
        <v>320</v>
      </c>
      <c r="H330" s="1">
        <f t="shared" si="77"/>
        <v>-20666.666666667203</v>
      </c>
      <c r="I330" s="1">
        <f t="shared" si="69"/>
        <v>-19.633333333333841</v>
      </c>
      <c r="J330" s="1">
        <f t="shared" si="70"/>
        <v>787251.02385806339</v>
      </c>
      <c r="K330" s="1">
        <f t="shared" si="71"/>
        <v>809412.36755598185</v>
      </c>
      <c r="M330" s="3">
        <v>320</v>
      </c>
      <c r="N330" s="1">
        <f t="shared" si="78"/>
        <v>-158990.37990193829</v>
      </c>
      <c r="O330" s="1">
        <f t="shared" ref="O330:O393" si="81">(N330+P$2)*int_a_60/12-P$3</f>
        <v>-176.87419424017472</v>
      </c>
      <c r="P330" s="1">
        <f t="shared" si="72"/>
        <v>787251.02385806339</v>
      </c>
      <c r="Q330" s="1">
        <f t="shared" si="73"/>
        <v>1147283.1200856653</v>
      </c>
      <c r="S330" s="3">
        <v>320</v>
      </c>
      <c r="T330" s="1">
        <f t="shared" si="79"/>
        <v>-158444.44444444031</v>
      </c>
      <c r="U330" s="1">
        <f t="shared" ref="U330:U393" si="82">(T330+V$2)*int_l_60/12-V$3</f>
        <v>-176.35555555555163</v>
      </c>
      <c r="V330" s="1">
        <f t="shared" si="74"/>
        <v>787251.02385806339</v>
      </c>
      <c r="W330" s="1">
        <f t="shared" si="75"/>
        <v>1143036.4915912866</v>
      </c>
    </row>
    <row r="331" spans="1:23" x14ac:dyDescent="0.25">
      <c r="A331" s="3">
        <v>321</v>
      </c>
      <c r="B331" s="1">
        <f t="shared" si="76"/>
        <v>-23354.738749051583</v>
      </c>
      <c r="C331" s="1">
        <f t="shared" si="80"/>
        <v>-22.187001811599004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840652.05683555454</v>
      </c>
      <c r="G331" s="3">
        <v>321</v>
      </c>
      <c r="H331" s="1">
        <f t="shared" si="77"/>
        <v>-20150.000000000535</v>
      </c>
      <c r="I331" s="1">
        <f t="shared" ref="I331:I394" si="85">H331*int_l_60/12</f>
        <v>-19.14250000000051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815098.13053339184</v>
      </c>
      <c r="M331" s="3">
        <v>321</v>
      </c>
      <c r="N331" s="1">
        <f t="shared" si="78"/>
        <v>-158892.45645817521</v>
      </c>
      <c r="O331" s="1">
        <f t="shared" si="81"/>
        <v>-176.78116696859979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1155200.8073148285</v>
      </c>
      <c r="S331" s="3">
        <v>321</v>
      </c>
      <c r="T331" s="1">
        <f t="shared" si="79"/>
        <v>-158358.33333332918</v>
      </c>
      <c r="U331" s="1">
        <f t="shared" si="82"/>
        <v>-176.27374999999606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1150941.8195977916</v>
      </c>
    </row>
    <row r="332" spans="1:23" x14ac:dyDescent="0.25">
      <c r="A332" s="3">
        <v>322</v>
      </c>
      <c r="B332" s="1">
        <f t="shared" ref="B332:B370" si="92">B331+C$3+C331</f>
        <v>-22766.639922843569</v>
      </c>
      <c r="C332" s="1">
        <f t="shared" si="80"/>
        <v>-21.628307926701392</v>
      </c>
      <c r="D332" s="1">
        <f t="shared" si="83"/>
        <v>791850.01859795919</v>
      </c>
      <c r="E332" s="1">
        <f t="shared" si="84"/>
        <v>846445.57467240898</v>
      </c>
      <c r="G332" s="3">
        <v>322</v>
      </c>
      <c r="H332" s="1">
        <f t="shared" ref="H332:H370" si="93">H331+I$2/360</f>
        <v>-19633.333333333867</v>
      </c>
      <c r="I332" s="1">
        <f t="shared" si="85"/>
        <v>-18.651666666667175</v>
      </c>
      <c r="J332" s="1">
        <f t="shared" si="86"/>
        <v>791850.01859795919</v>
      </c>
      <c r="K332" s="1">
        <f t="shared" si="87"/>
        <v>820817.55129483668</v>
      </c>
      <c r="M332" s="3">
        <v>322</v>
      </c>
      <c r="N332" s="1">
        <f t="shared" ref="N332:N370" si="94">N331+O$3+(O331+P$3)</f>
        <v>-158794.43998714053</v>
      </c>
      <c r="O332" s="1">
        <f t="shared" si="81"/>
        <v>-176.68805132111686</v>
      </c>
      <c r="P332" s="1">
        <f t="shared" si="88"/>
        <v>791850.01859795919</v>
      </c>
      <c r="Q332" s="1">
        <f t="shared" si="89"/>
        <v>1163164.6810528284</v>
      </c>
      <c r="S332" s="3">
        <v>322</v>
      </c>
      <c r="T332" s="1">
        <f t="shared" ref="T332:T370" si="95">T331+U$2/360</f>
        <v>-158272.22222221806</v>
      </c>
      <c r="U332" s="1">
        <f t="shared" si="82"/>
        <v>-176.19194444444051</v>
      </c>
      <c r="V332" s="1">
        <f t="shared" si="90"/>
        <v>791850.01859795919</v>
      </c>
      <c r="W332" s="1">
        <f t="shared" si="91"/>
        <v>1158893.3438232231</v>
      </c>
    </row>
    <row r="333" spans="1:23" x14ac:dyDescent="0.25">
      <c r="A333" s="3">
        <v>323</v>
      </c>
      <c r="B333" s="1">
        <f t="shared" si="92"/>
        <v>-22177.982402750658</v>
      </c>
      <c r="C333" s="1">
        <f t="shared" si="80"/>
        <v>-21.069083282613125</v>
      </c>
      <c r="D333" s="1">
        <f t="shared" si="83"/>
        <v>794159.58115220326</v>
      </c>
      <c r="E333" s="1">
        <f t="shared" si="84"/>
        <v>852272.88802997849</v>
      </c>
      <c r="G333" s="3">
        <v>323</v>
      </c>
      <c r="H333" s="1">
        <f t="shared" si="93"/>
        <v>-19116.666666667199</v>
      </c>
      <c r="I333" s="1">
        <f t="shared" si="85"/>
        <v>-18.160833333333841</v>
      </c>
      <c r="J333" s="1">
        <f t="shared" si="86"/>
        <v>794159.58115220326</v>
      </c>
      <c r="K333" s="1">
        <f t="shared" si="87"/>
        <v>826570.82617738994</v>
      </c>
      <c r="M333" s="3">
        <v>323</v>
      </c>
      <c r="N333" s="1">
        <f t="shared" si="94"/>
        <v>-158696.33040045839</v>
      </c>
      <c r="O333" s="1">
        <f t="shared" si="81"/>
        <v>-176.59484721376882</v>
      </c>
      <c r="P333" s="1">
        <f t="shared" si="88"/>
        <v>794159.58115220326</v>
      </c>
      <c r="Q333" s="1">
        <f t="shared" si="89"/>
        <v>1171175.0107209666</v>
      </c>
      <c r="S333" s="3">
        <v>323</v>
      </c>
      <c r="T333" s="1">
        <f t="shared" si="95"/>
        <v>-158186.11111110693</v>
      </c>
      <c r="U333" s="1">
        <f t="shared" si="82"/>
        <v>-176.11013888888493</v>
      </c>
      <c r="V333" s="1">
        <f t="shared" si="90"/>
        <v>794159.58115220326</v>
      </c>
      <c r="W333" s="1">
        <f t="shared" si="91"/>
        <v>1166891.3337455255</v>
      </c>
    </row>
    <row r="334" spans="1:23" x14ac:dyDescent="0.25">
      <c r="A334" s="3">
        <v>324</v>
      </c>
      <c r="B334" s="1">
        <f t="shared" si="92"/>
        <v>-21588.765658013661</v>
      </c>
      <c r="C334" s="1">
        <f t="shared" si="80"/>
        <v>-20.509327375112978</v>
      </c>
      <c r="D334" s="1">
        <f t="shared" si="83"/>
        <v>796475.87993056385</v>
      </c>
      <c r="E334" s="1">
        <f t="shared" si="84"/>
        <v>858134.19404880039</v>
      </c>
      <c r="G334" s="3">
        <v>324</v>
      </c>
      <c r="H334" s="1">
        <f t="shared" si="93"/>
        <v>-18600.000000000531</v>
      </c>
      <c r="I334" s="1">
        <f t="shared" si="85"/>
        <v>-17.670000000000506</v>
      </c>
      <c r="J334" s="1">
        <f t="shared" si="86"/>
        <v>796475.87993056385</v>
      </c>
      <c r="K334" s="1">
        <f t="shared" si="87"/>
        <v>832358.15266342473</v>
      </c>
      <c r="M334" s="3">
        <v>324</v>
      </c>
      <c r="N334" s="1">
        <f t="shared" si="94"/>
        <v>-158598.12760966888</v>
      </c>
      <c r="O334" s="1">
        <f t="shared" si="81"/>
        <v>-176.50155456251878</v>
      </c>
      <c r="P334" s="1">
        <f t="shared" si="88"/>
        <v>796475.87993056385</v>
      </c>
      <c r="Q334" s="1">
        <f t="shared" si="89"/>
        <v>1179232.0673121691</v>
      </c>
      <c r="S334" s="3">
        <v>324</v>
      </c>
      <c r="T334" s="1">
        <f t="shared" si="95"/>
        <v>-158099.99999999581</v>
      </c>
      <c r="U334" s="1">
        <f t="shared" si="82"/>
        <v>-176.02833333332936</v>
      </c>
      <c r="V334" s="1">
        <f t="shared" si="90"/>
        <v>796475.87993056385</v>
      </c>
      <c r="W334" s="1">
        <f t="shared" si="91"/>
        <v>1174936.0604145967</v>
      </c>
    </row>
    <row r="335" spans="1:23" x14ac:dyDescent="0.25">
      <c r="A335" s="3">
        <v>325</v>
      </c>
      <c r="B335" s="1">
        <f t="shared" si="92"/>
        <v>-20998.98915736916</v>
      </c>
      <c r="C335" s="1">
        <f t="shared" si="80"/>
        <v>-19.949039699500702</v>
      </c>
      <c r="D335" s="1">
        <f t="shared" si="83"/>
        <v>798798.93458036135</v>
      </c>
      <c r="E335" s="1">
        <f t="shared" si="84"/>
        <v>864029.69101939886</v>
      </c>
      <c r="G335" s="3">
        <v>325</v>
      </c>
      <c r="H335" s="1">
        <f t="shared" si="93"/>
        <v>-18083.333333333863</v>
      </c>
      <c r="I335" s="1">
        <f t="shared" si="85"/>
        <v>-17.179166666667172</v>
      </c>
      <c r="J335" s="1">
        <f t="shared" si="86"/>
        <v>798798.93458036135</v>
      </c>
      <c r="K335" s="1">
        <f t="shared" si="87"/>
        <v>838179.72938729473</v>
      </c>
      <c r="M335" s="3">
        <v>325</v>
      </c>
      <c r="N335" s="1">
        <f t="shared" si="94"/>
        <v>-158499.83152622814</v>
      </c>
      <c r="O335" s="1">
        <f t="shared" si="81"/>
        <v>-176.40817328325008</v>
      </c>
      <c r="P335" s="1">
        <f t="shared" si="88"/>
        <v>798798.93458036135</v>
      </c>
      <c r="Q335" s="1">
        <f t="shared" si="89"/>
        <v>1187336.1234001536</v>
      </c>
      <c r="S335" s="3">
        <v>325</v>
      </c>
      <c r="T335" s="1">
        <f t="shared" si="95"/>
        <v>-158013.88888888469</v>
      </c>
      <c r="U335" s="1">
        <f t="shared" si="82"/>
        <v>-175.94652777777378</v>
      </c>
      <c r="V335" s="1">
        <f t="shared" si="90"/>
        <v>798798.93458036135</v>
      </c>
      <c r="W335" s="1">
        <f t="shared" si="91"/>
        <v>1183027.7964614597</v>
      </c>
    </row>
    <row r="336" spans="1:23" x14ac:dyDescent="0.25">
      <c r="A336" s="3">
        <v>326</v>
      </c>
      <c r="B336" s="1">
        <f t="shared" si="92"/>
        <v>-20408.65236904905</v>
      </c>
      <c r="C336" s="1">
        <f t="shared" si="80"/>
        <v>-19.388219750596598</v>
      </c>
      <c r="D336" s="1">
        <f t="shared" si="83"/>
        <v>801128.76480622077</v>
      </c>
      <c r="E336" s="1">
        <f t="shared" si="84"/>
        <v>869959.57838899246</v>
      </c>
      <c r="G336" s="3">
        <v>326</v>
      </c>
      <c r="H336" s="1">
        <f t="shared" si="93"/>
        <v>-17566.666666667195</v>
      </c>
      <c r="I336" s="1">
        <f t="shared" si="85"/>
        <v>-16.688333333333837</v>
      </c>
      <c r="J336" s="1">
        <f t="shared" si="86"/>
        <v>801128.76480622077</v>
      </c>
      <c r="K336" s="1">
        <f t="shared" si="87"/>
        <v>844035.75614205399</v>
      </c>
      <c r="M336" s="3">
        <v>326</v>
      </c>
      <c r="N336" s="1">
        <f t="shared" si="94"/>
        <v>-158401.44206150813</v>
      </c>
      <c r="O336" s="1">
        <f t="shared" si="81"/>
        <v>-176.31470329176608</v>
      </c>
      <c r="P336" s="1">
        <f t="shared" si="88"/>
        <v>801128.76480622077</v>
      </c>
      <c r="Q336" s="1">
        <f t="shared" si="89"/>
        <v>1195487.4531486512</v>
      </c>
      <c r="S336" s="3">
        <v>326</v>
      </c>
      <c r="T336" s="1">
        <f t="shared" si="95"/>
        <v>-157927.77777777356</v>
      </c>
      <c r="U336" s="1">
        <f t="shared" si="82"/>
        <v>-175.86472222221823</v>
      </c>
      <c r="V336" s="1">
        <f t="shared" si="90"/>
        <v>801128.76480622077</v>
      </c>
      <c r="W336" s="1">
        <f t="shared" si="91"/>
        <v>1191166.816107485</v>
      </c>
    </row>
    <row r="337" spans="1:23" x14ac:dyDescent="0.25">
      <c r="A337" s="3">
        <v>327</v>
      </c>
      <c r="B337" s="1">
        <f t="shared" si="92"/>
        <v>-19817.754760780033</v>
      </c>
      <c r="C337" s="1">
        <f t="shared" si="80"/>
        <v>-18.82686702274103</v>
      </c>
      <c r="D337" s="1">
        <f t="shared" si="83"/>
        <v>803465.39037023892</v>
      </c>
      <c r="E337" s="1">
        <f t="shared" si="84"/>
        <v>875924.05676824204</v>
      </c>
      <c r="G337" s="3">
        <v>327</v>
      </c>
      <c r="H337" s="1">
        <f t="shared" si="93"/>
        <v>-17050.000000000528</v>
      </c>
      <c r="I337" s="1">
        <f t="shared" si="85"/>
        <v>-16.197500000000502</v>
      </c>
      <c r="J337" s="1">
        <f t="shared" si="86"/>
        <v>803465.39037023892</v>
      </c>
      <c r="K337" s="1">
        <f t="shared" si="87"/>
        <v>849926.43388621602</v>
      </c>
      <c r="M337" s="3">
        <v>327</v>
      </c>
      <c r="N337" s="1">
        <f t="shared" si="94"/>
        <v>-158302.95912679663</v>
      </c>
      <c r="O337" s="1">
        <f t="shared" si="81"/>
        <v>-176.22114450379013</v>
      </c>
      <c r="P337" s="1">
        <f t="shared" si="88"/>
        <v>803465.39037023892</v>
      </c>
      <c r="Q337" s="1">
        <f t="shared" si="89"/>
        <v>1203686.3323206818</v>
      </c>
      <c r="S337" s="3">
        <v>327</v>
      </c>
      <c r="T337" s="1">
        <f t="shared" si="95"/>
        <v>-157841.66666666244</v>
      </c>
      <c r="U337" s="1">
        <f t="shared" si="82"/>
        <v>-175.78291666666266</v>
      </c>
      <c r="V337" s="1">
        <f t="shared" si="90"/>
        <v>803465.39037023892</v>
      </c>
      <c r="W337" s="1">
        <f t="shared" si="91"/>
        <v>1199353.3951736677</v>
      </c>
    </row>
    <row r="338" spans="1:23" x14ac:dyDescent="0.25">
      <c r="A338" s="3">
        <v>328</v>
      </c>
      <c r="B338" s="1">
        <f t="shared" si="92"/>
        <v>-19226.295799783162</v>
      </c>
      <c r="C338" s="1">
        <f t="shared" si="80"/>
        <v>-18.264981009794003</v>
      </c>
      <c r="D338" s="1">
        <f t="shared" si="83"/>
        <v>805808.83109215216</v>
      </c>
      <c r="E338" s="1">
        <f t="shared" si="84"/>
        <v>881923.32793803723</v>
      </c>
      <c r="G338" s="3">
        <v>328</v>
      </c>
      <c r="H338" s="1">
        <f t="shared" si="93"/>
        <v>-16533.33333333386</v>
      </c>
      <c r="I338" s="1">
        <f t="shared" si="85"/>
        <v>-15.706666666667168</v>
      </c>
      <c r="J338" s="1">
        <f t="shared" si="86"/>
        <v>805808.83109215216</v>
      </c>
      <c r="K338" s="1">
        <f t="shared" si="87"/>
        <v>855851.96475055232</v>
      </c>
      <c r="M338" s="3">
        <v>328</v>
      </c>
      <c r="N338" s="1">
        <f t="shared" si="94"/>
        <v>-158204.38263329715</v>
      </c>
      <c r="O338" s="1">
        <f t="shared" si="81"/>
        <v>-176.12749683496563</v>
      </c>
      <c r="P338" s="1">
        <f t="shared" si="88"/>
        <v>805808.83109215216</v>
      </c>
      <c r="Q338" s="1">
        <f t="shared" si="89"/>
        <v>1211933.0382878825</v>
      </c>
      <c r="S338" s="3">
        <v>328</v>
      </c>
      <c r="T338" s="1">
        <f t="shared" si="95"/>
        <v>-157755.55555555131</v>
      </c>
      <c r="U338" s="1">
        <f t="shared" si="82"/>
        <v>-175.70111111110708</v>
      </c>
      <c r="V338" s="1">
        <f t="shared" si="90"/>
        <v>805808.83109215216</v>
      </c>
      <c r="W338" s="1">
        <f t="shared" si="91"/>
        <v>1207587.8110899588</v>
      </c>
    </row>
    <row r="339" spans="1:23" x14ac:dyDescent="0.25">
      <c r="A339" s="3">
        <v>329</v>
      </c>
      <c r="B339" s="1">
        <f t="shared" si="92"/>
        <v>-18634.274952773343</v>
      </c>
      <c r="C339" s="1">
        <f t="shared" si="80"/>
        <v>-17.702561205134675</v>
      </c>
      <c r="D339" s="1">
        <f t="shared" si="83"/>
        <v>808159.10684950429</v>
      </c>
      <c r="E339" s="1">
        <f t="shared" si="84"/>
        <v>887957.59485632286</v>
      </c>
      <c r="G339" s="3">
        <v>329</v>
      </c>
      <c r="H339" s="1">
        <f t="shared" si="93"/>
        <v>-16016.666666667194</v>
      </c>
      <c r="I339" s="1">
        <f t="shared" si="85"/>
        <v>-15.215833333333833</v>
      </c>
      <c r="J339" s="1">
        <f t="shared" si="86"/>
        <v>808159.10684950429</v>
      </c>
      <c r="K339" s="1">
        <f t="shared" si="87"/>
        <v>861812.55204493064</v>
      </c>
      <c r="M339" s="3">
        <v>329</v>
      </c>
      <c r="N339" s="1">
        <f t="shared" si="94"/>
        <v>-158105.71249212883</v>
      </c>
      <c r="O339" s="1">
        <f t="shared" si="81"/>
        <v>-176.03376020085574</v>
      </c>
      <c r="P339" s="1">
        <f t="shared" si="88"/>
        <v>808159.10684950429</v>
      </c>
      <c r="Q339" s="1">
        <f t="shared" si="89"/>
        <v>1220227.8500398919</v>
      </c>
      <c r="S339" s="3">
        <v>329</v>
      </c>
      <c r="T339" s="1">
        <f t="shared" si="95"/>
        <v>-157669.44444444019</v>
      </c>
      <c r="U339" s="1">
        <f t="shared" si="82"/>
        <v>-175.61930555555153</v>
      </c>
      <c r="V339" s="1">
        <f t="shared" si="90"/>
        <v>808159.10684950429</v>
      </c>
      <c r="W339" s="1">
        <f t="shared" si="91"/>
        <v>1215870.3429046504</v>
      </c>
    </row>
    <row r="340" spans="1:23" x14ac:dyDescent="0.25">
      <c r="A340" s="3">
        <v>330</v>
      </c>
      <c r="B340" s="1">
        <f t="shared" si="92"/>
        <v>-18041.691685958864</v>
      </c>
      <c r="C340" s="1">
        <f t="shared" si="80"/>
        <v>-17.139607101660921</v>
      </c>
      <c r="D340" s="1">
        <f t="shared" si="83"/>
        <v>810516.23757781531</v>
      </c>
      <c r="E340" s="1">
        <f t="shared" si="84"/>
        <v>894027.06166496512</v>
      </c>
      <c r="G340" s="3">
        <v>330</v>
      </c>
      <c r="H340" s="1">
        <f t="shared" si="93"/>
        <v>-15500.000000000528</v>
      </c>
      <c r="I340" s="1">
        <f t="shared" si="85"/>
        <v>-14.725000000000501</v>
      </c>
      <c r="J340" s="1">
        <f t="shared" si="86"/>
        <v>810516.23757781531</v>
      </c>
      <c r="K340" s="1">
        <f t="shared" si="87"/>
        <v>867808.40026519285</v>
      </c>
      <c r="M340" s="3">
        <v>330</v>
      </c>
      <c r="N340" s="1">
        <f t="shared" si="94"/>
        <v>-158006.94861432642</v>
      </c>
      <c r="O340" s="1">
        <f t="shared" si="81"/>
        <v>-175.93993451694345</v>
      </c>
      <c r="P340" s="1">
        <f t="shared" si="88"/>
        <v>810516.23757781531</v>
      </c>
      <c r="Q340" s="1">
        <f t="shared" si="89"/>
        <v>1228571.0481937882</v>
      </c>
      <c r="S340" s="3">
        <v>330</v>
      </c>
      <c r="T340" s="1">
        <f t="shared" si="95"/>
        <v>-157583.33333332906</v>
      </c>
      <c r="U340" s="1">
        <f t="shared" si="82"/>
        <v>-175.53749999999596</v>
      </c>
      <c r="V340" s="1">
        <f t="shared" si="90"/>
        <v>810516.23757781531</v>
      </c>
      <c r="W340" s="1">
        <f t="shared" si="91"/>
        <v>1224201.2712938164</v>
      </c>
    </row>
    <row r="341" spans="1:23" x14ac:dyDescent="0.25">
      <c r="A341" s="3">
        <v>331</v>
      </c>
      <c r="B341" s="1">
        <f t="shared" si="92"/>
        <v>-17448.545465040912</v>
      </c>
      <c r="C341" s="1">
        <f t="shared" si="80"/>
        <v>-16.576118191788868</v>
      </c>
      <c r="D341" s="1">
        <f t="shared" si="83"/>
        <v>812880.24327075062</v>
      </c>
      <c r="E341" s="1">
        <f t="shared" si="84"/>
        <v>900131.93369665788</v>
      </c>
      <c r="G341" s="3">
        <v>331</v>
      </c>
      <c r="H341" s="1">
        <f t="shared" si="93"/>
        <v>-14983.333333333861</v>
      </c>
      <c r="I341" s="1">
        <f t="shared" si="85"/>
        <v>-14.23416666666717</v>
      </c>
      <c r="J341" s="1">
        <f t="shared" si="86"/>
        <v>812880.24327075062</v>
      </c>
      <c r="K341" s="1">
        <f t="shared" si="87"/>
        <v>873839.71510007326</v>
      </c>
      <c r="M341" s="3">
        <v>331</v>
      </c>
      <c r="N341" s="1">
        <f t="shared" si="94"/>
        <v>-157908.09091084011</v>
      </c>
      <c r="O341" s="1">
        <f t="shared" si="81"/>
        <v>-175.84601969863144</v>
      </c>
      <c r="P341" s="1">
        <f t="shared" si="88"/>
        <v>812880.24327075062</v>
      </c>
      <c r="Q341" s="1">
        <f t="shared" si="89"/>
        <v>1236962.9150035821</v>
      </c>
      <c r="S341" s="3">
        <v>331</v>
      </c>
      <c r="T341" s="1">
        <f t="shared" si="95"/>
        <v>-157497.22222221794</v>
      </c>
      <c r="U341" s="1">
        <f t="shared" si="82"/>
        <v>-175.45569444444038</v>
      </c>
      <c r="V341" s="1">
        <f t="shared" si="90"/>
        <v>812880.24327075062</v>
      </c>
      <c r="W341" s="1">
        <f t="shared" si="91"/>
        <v>1232580.8785708081</v>
      </c>
    </row>
    <row r="342" spans="1:23" x14ac:dyDescent="0.25">
      <c r="A342" s="3">
        <v>332</v>
      </c>
      <c r="B342" s="1">
        <f t="shared" si="92"/>
        <v>-16854.835755213087</v>
      </c>
      <c r="C342" s="1">
        <f t="shared" si="80"/>
        <v>-16.012093967452433</v>
      </c>
      <c r="D342" s="1">
        <f t="shared" si="83"/>
        <v>815251.14398029028</v>
      </c>
      <c r="E342" s="1">
        <f t="shared" si="84"/>
        <v>906272.41748186876</v>
      </c>
      <c r="G342" s="3">
        <v>332</v>
      </c>
      <c r="H342" s="1">
        <f t="shared" si="93"/>
        <v>-14466.666666667195</v>
      </c>
      <c r="I342" s="1">
        <f t="shared" si="85"/>
        <v>-13.743333333333837</v>
      </c>
      <c r="J342" s="1">
        <f t="shared" si="86"/>
        <v>815251.14398029028</v>
      </c>
      <c r="K342" s="1">
        <f t="shared" si="87"/>
        <v>879906.7034381571</v>
      </c>
      <c r="M342" s="3">
        <v>332</v>
      </c>
      <c r="N342" s="1">
        <f t="shared" si="94"/>
        <v>-157809.13929253546</v>
      </c>
      <c r="O342" s="1">
        <f t="shared" si="81"/>
        <v>-175.75201566124204</v>
      </c>
      <c r="P342" s="1">
        <f t="shared" si="88"/>
        <v>815251.14398029028</v>
      </c>
      <c r="Q342" s="1">
        <f t="shared" si="89"/>
        <v>1245403.7343697664</v>
      </c>
      <c r="S342" s="3">
        <v>332</v>
      </c>
      <c r="T342" s="1">
        <f t="shared" si="95"/>
        <v>-157411.11111110682</v>
      </c>
      <c r="U342" s="1">
        <f t="shared" si="82"/>
        <v>-175.37388888888481</v>
      </c>
      <c r="V342" s="1">
        <f t="shared" si="90"/>
        <v>815251.14398029028</v>
      </c>
      <c r="W342" s="1">
        <f t="shared" si="91"/>
        <v>1241009.4486958047</v>
      </c>
    </row>
    <row r="343" spans="1:23" x14ac:dyDescent="0.25">
      <c r="A343" s="3">
        <v>333</v>
      </c>
      <c r="B343" s="1">
        <f t="shared" si="92"/>
        <v>-16260.562021160928</v>
      </c>
      <c r="C343" s="1">
        <f t="shared" si="80"/>
        <v>-15.447533920102883</v>
      </c>
      <c r="D343" s="1">
        <f t="shared" si="83"/>
        <v>817628.9598168995</v>
      </c>
      <c r="E343" s="1">
        <f t="shared" si="84"/>
        <v>912448.7207558268</v>
      </c>
      <c r="G343" s="3">
        <v>333</v>
      </c>
      <c r="H343" s="1">
        <f t="shared" si="93"/>
        <v>-13950.000000000529</v>
      </c>
      <c r="I343" s="1">
        <f t="shared" si="85"/>
        <v>-13.252500000000502</v>
      </c>
      <c r="J343" s="1">
        <f t="shared" si="86"/>
        <v>817628.9598168995</v>
      </c>
      <c r="K343" s="1">
        <f t="shared" si="87"/>
        <v>886009.57337487978</v>
      </c>
      <c r="M343" s="3">
        <v>333</v>
      </c>
      <c r="N343" s="1">
        <f t="shared" si="94"/>
        <v>-157710.09367019343</v>
      </c>
      <c r="O343" s="1">
        <f t="shared" si="81"/>
        <v>-175.65792232001709</v>
      </c>
      <c r="P343" s="1">
        <f t="shared" si="88"/>
        <v>817628.9598168995</v>
      </c>
      <c r="Q343" s="1">
        <f t="shared" si="89"/>
        <v>1253893.7918489203</v>
      </c>
      <c r="S343" s="3">
        <v>333</v>
      </c>
      <c r="T343" s="1">
        <f t="shared" si="95"/>
        <v>-157324.99999999569</v>
      </c>
      <c r="U343" s="1">
        <f t="shared" si="82"/>
        <v>-175.29208333332926</v>
      </c>
      <c r="V343" s="1">
        <f t="shared" si="90"/>
        <v>817628.9598168995</v>
      </c>
      <c r="W343" s="1">
        <f t="shared" si="91"/>
        <v>1249487.2672854194</v>
      </c>
    </row>
    <row r="344" spans="1:23" x14ac:dyDescent="0.25">
      <c r="A344" s="3">
        <v>334</v>
      </c>
      <c r="B344" s="1">
        <f t="shared" si="92"/>
        <v>-15665.723727061419</v>
      </c>
      <c r="C344" s="1">
        <f t="shared" si="80"/>
        <v>-14.882437540708347</v>
      </c>
      <c r="D344" s="1">
        <f t="shared" si="83"/>
        <v>820013.71094969881</v>
      </c>
      <c r="E344" s="1">
        <f t="shared" si="84"/>
        <v>918661.05246554955</v>
      </c>
      <c r="G344" s="3">
        <v>334</v>
      </c>
      <c r="H344" s="1">
        <f t="shared" si="93"/>
        <v>-13433.333333333863</v>
      </c>
      <c r="I344" s="1">
        <f t="shared" si="85"/>
        <v>-12.761666666667169</v>
      </c>
      <c r="J344" s="1">
        <f t="shared" si="86"/>
        <v>820013.71094969881</v>
      </c>
      <c r="K344" s="1">
        <f t="shared" si="87"/>
        <v>892148.53421956662</v>
      </c>
      <c r="M344" s="3">
        <v>334</v>
      </c>
      <c r="N344" s="1">
        <f t="shared" si="94"/>
        <v>-157610.95395451019</v>
      </c>
      <c r="O344" s="1">
        <f t="shared" si="81"/>
        <v>-175.56373959011802</v>
      </c>
      <c r="P344" s="1">
        <f t="shared" si="88"/>
        <v>820013.71094969881</v>
      </c>
      <c r="Q344" s="1">
        <f t="shared" si="89"/>
        <v>1262433.374663369</v>
      </c>
      <c r="S344" s="3">
        <v>334</v>
      </c>
      <c r="T344" s="1">
        <f t="shared" si="95"/>
        <v>-157238.88888888457</v>
      </c>
      <c r="U344" s="1">
        <f t="shared" si="82"/>
        <v>-175.21027777777368</v>
      </c>
      <c r="V344" s="1">
        <f t="shared" si="90"/>
        <v>820013.71094969881</v>
      </c>
      <c r="W344" s="1">
        <f t="shared" si="91"/>
        <v>1258014.6216223622</v>
      </c>
    </row>
    <row r="345" spans="1:23" x14ac:dyDescent="0.25">
      <c r="A345" s="3">
        <v>335</v>
      </c>
      <c r="B345" s="1">
        <f t="shared" si="92"/>
        <v>-15070.320336582514</v>
      </c>
      <c r="C345" s="1">
        <f t="shared" si="80"/>
        <v>-14.316804319753388</v>
      </c>
      <c r="D345" s="1">
        <f t="shared" si="83"/>
        <v>822405.41760663548</v>
      </c>
      <c r="E345" s="1">
        <f t="shared" si="84"/>
        <v>924909.62277691229</v>
      </c>
      <c r="G345" s="3">
        <v>335</v>
      </c>
      <c r="H345" s="1">
        <f t="shared" si="93"/>
        <v>-12916.666666667197</v>
      </c>
      <c r="I345" s="1">
        <f t="shared" si="85"/>
        <v>-12.270833333333838</v>
      </c>
      <c r="J345" s="1">
        <f t="shared" si="86"/>
        <v>822405.41760663548</v>
      </c>
      <c r="K345" s="1">
        <f t="shared" si="87"/>
        <v>898323.79650251416</v>
      </c>
      <c r="M345" s="3">
        <v>335</v>
      </c>
      <c r="N345" s="1">
        <f t="shared" si="94"/>
        <v>-157511.72005609702</v>
      </c>
      <c r="O345" s="1">
        <f t="shared" si="81"/>
        <v>-175.46946738662552</v>
      </c>
      <c r="P345" s="1">
        <f t="shared" si="88"/>
        <v>822405.41760663548</v>
      </c>
      <c r="Q345" s="1">
        <f t="shared" si="89"/>
        <v>1271022.7717109022</v>
      </c>
      <c r="S345" s="3">
        <v>335</v>
      </c>
      <c r="T345" s="1">
        <f t="shared" si="95"/>
        <v>-157152.77777777344</v>
      </c>
      <c r="U345" s="1">
        <f t="shared" si="82"/>
        <v>-175.12847222221811</v>
      </c>
      <c r="V345" s="1">
        <f t="shared" si="90"/>
        <v>822405.41760663548</v>
      </c>
      <c r="W345" s="1">
        <f t="shared" si="91"/>
        <v>1266591.8006651595</v>
      </c>
    </row>
    <row r="346" spans="1:23" x14ac:dyDescent="0.25">
      <c r="A346" s="3">
        <v>336</v>
      </c>
      <c r="B346" s="1">
        <f t="shared" si="92"/>
        <v>-14474.351312882654</v>
      </c>
      <c r="C346" s="1">
        <f t="shared" si="80"/>
        <v>-13.750633747238522</v>
      </c>
      <c r="D346" s="1">
        <f t="shared" si="83"/>
        <v>824804.10007465479</v>
      </c>
      <c r="E346" s="1">
        <f t="shared" si="84"/>
        <v>931194.64308175805</v>
      </c>
      <c r="G346" s="3">
        <v>336</v>
      </c>
      <c r="H346" s="1">
        <f t="shared" si="93"/>
        <v>-12400.000000000531</v>
      </c>
      <c r="I346" s="1">
        <f t="shared" si="85"/>
        <v>-11.780000000000506</v>
      </c>
      <c r="J346" s="1">
        <f t="shared" si="86"/>
        <v>824804.10007465479</v>
      </c>
      <c r="K346" s="1">
        <f t="shared" si="87"/>
        <v>904535.57198211225</v>
      </c>
      <c r="M346" s="3">
        <v>336</v>
      </c>
      <c r="N346" s="1">
        <f t="shared" si="94"/>
        <v>-157412.39188548038</v>
      </c>
      <c r="O346" s="1">
        <f t="shared" si="81"/>
        <v>-175.37510562453971</v>
      </c>
      <c r="P346" s="1">
        <f t="shared" si="88"/>
        <v>824804.10007465479</v>
      </c>
      <c r="Q346" s="1">
        <f t="shared" si="89"/>
        <v>1279662.273574546</v>
      </c>
      <c r="S346" s="3">
        <v>336</v>
      </c>
      <c r="T346" s="1">
        <f t="shared" si="95"/>
        <v>-157066.66666666232</v>
      </c>
      <c r="U346" s="1">
        <f t="shared" si="82"/>
        <v>-175.04666666666256</v>
      </c>
      <c r="V346" s="1">
        <f t="shared" si="90"/>
        <v>824804.10007465479</v>
      </c>
      <c r="W346" s="1">
        <f t="shared" si="91"/>
        <v>1275219.0950579287</v>
      </c>
    </row>
    <row r="347" spans="1:23" x14ac:dyDescent="0.25">
      <c r="A347" s="3">
        <v>337</v>
      </c>
      <c r="B347" s="1">
        <f t="shared" si="92"/>
        <v>-13877.816118610281</v>
      </c>
      <c r="C347" s="1">
        <f t="shared" si="80"/>
        <v>-13.183925312679767</v>
      </c>
      <c r="D347" s="1">
        <f t="shared" si="83"/>
        <v>827209.77869987255</v>
      </c>
      <c r="E347" s="1">
        <f t="shared" si="84"/>
        <v>937516.3260050487</v>
      </c>
      <c r="G347" s="3">
        <v>337</v>
      </c>
      <c r="H347" s="1">
        <f t="shared" si="93"/>
        <v>-11883.333333333865</v>
      </c>
      <c r="I347" s="1">
        <f t="shared" si="85"/>
        <v>-11.289166666667171</v>
      </c>
      <c r="J347" s="1">
        <f t="shared" si="86"/>
        <v>827209.77869987255</v>
      </c>
      <c r="K347" s="1">
        <f t="shared" si="87"/>
        <v>910784.07365200797</v>
      </c>
      <c r="M347" s="3">
        <v>337</v>
      </c>
      <c r="N347" s="1">
        <f t="shared" si="94"/>
        <v>-157312.96935310165</v>
      </c>
      <c r="O347" s="1">
        <f t="shared" si="81"/>
        <v>-175.28065421877992</v>
      </c>
      <c r="P347" s="1">
        <f t="shared" si="88"/>
        <v>827209.77869987255</v>
      </c>
      <c r="Q347" s="1">
        <f t="shared" si="89"/>
        <v>1288352.1725323943</v>
      </c>
      <c r="S347" s="3">
        <v>337</v>
      </c>
      <c r="T347" s="1">
        <f t="shared" si="95"/>
        <v>-156980.5555555512</v>
      </c>
      <c r="U347" s="1">
        <f t="shared" si="82"/>
        <v>-174.96486111110698</v>
      </c>
      <c r="V347" s="1">
        <f t="shared" si="90"/>
        <v>827209.77869987255</v>
      </c>
      <c r="W347" s="1">
        <f t="shared" si="91"/>
        <v>1283896.7971402113</v>
      </c>
    </row>
    <row r="348" spans="1:23" x14ac:dyDescent="0.25">
      <c r="A348" s="3">
        <v>338</v>
      </c>
      <c r="B348" s="1">
        <f t="shared" si="92"/>
        <v>-13280.714215903348</v>
      </c>
      <c r="C348" s="1">
        <f t="shared" si="80"/>
        <v>-12.616678505108181</v>
      </c>
      <c r="D348" s="1">
        <f t="shared" si="83"/>
        <v>829622.47388774715</v>
      </c>
      <c r="E348" s="1">
        <f t="shared" si="84"/>
        <v>943874.88541205856</v>
      </c>
      <c r="G348" s="3">
        <v>338</v>
      </c>
      <c r="H348" s="1">
        <f t="shared" si="93"/>
        <v>-11366.666666667199</v>
      </c>
      <c r="I348" s="1">
        <f t="shared" si="85"/>
        <v>-10.798333333333838</v>
      </c>
      <c r="J348" s="1">
        <f t="shared" si="86"/>
        <v>829622.47388774715</v>
      </c>
      <c r="K348" s="1">
        <f t="shared" si="87"/>
        <v>917069.51574831142</v>
      </c>
      <c r="M348" s="3">
        <v>338</v>
      </c>
      <c r="N348" s="1">
        <f t="shared" si="94"/>
        <v>-157213.45236931715</v>
      </c>
      <c r="O348" s="1">
        <f t="shared" si="81"/>
        <v>-175.18611308418463</v>
      </c>
      <c r="P348" s="1">
        <f t="shared" si="88"/>
        <v>829622.47388774715</v>
      </c>
      <c r="Q348" s="1">
        <f t="shared" si="89"/>
        <v>1297092.7625674966</v>
      </c>
      <c r="S348" s="3">
        <v>338</v>
      </c>
      <c r="T348" s="1">
        <f t="shared" si="95"/>
        <v>-156894.44444444007</v>
      </c>
      <c r="U348" s="1">
        <f t="shared" si="82"/>
        <v>-174.88305555555141</v>
      </c>
      <c r="V348" s="1">
        <f t="shared" si="90"/>
        <v>829622.47388774715</v>
      </c>
      <c r="W348" s="1">
        <f t="shared" si="91"/>
        <v>1292625.2009568627</v>
      </c>
    </row>
    <row r="349" spans="1:23" x14ac:dyDescent="0.25">
      <c r="A349" s="3">
        <v>339</v>
      </c>
      <c r="B349" s="1">
        <f t="shared" si="92"/>
        <v>-12683.045066388844</v>
      </c>
      <c r="C349" s="1">
        <f t="shared" si="80"/>
        <v>-12.048892813069402</v>
      </c>
      <c r="D349" s="1">
        <f t="shared" si="83"/>
        <v>832042.20610325306</v>
      </c>
      <c r="E349" s="1">
        <f t="shared" si="84"/>
        <v>950270.5364156093</v>
      </c>
      <c r="G349" s="3">
        <v>339</v>
      </c>
      <c r="H349" s="1">
        <f t="shared" si="93"/>
        <v>-10850.000000000533</v>
      </c>
      <c r="I349" s="1">
        <f t="shared" si="85"/>
        <v>-10.307500000000507</v>
      </c>
      <c r="J349" s="1">
        <f t="shared" si="86"/>
        <v>832042.20610325306</v>
      </c>
      <c r="K349" s="1">
        <f t="shared" si="87"/>
        <v>923392.11375684326</v>
      </c>
      <c r="M349" s="3">
        <v>339</v>
      </c>
      <c r="N349" s="1">
        <f t="shared" si="94"/>
        <v>-157113.84084439807</v>
      </c>
      <c r="O349" s="1">
        <f t="shared" si="81"/>
        <v>-175.09148213551151</v>
      </c>
      <c r="P349" s="1">
        <f t="shared" si="88"/>
        <v>832042.20610325306</v>
      </c>
      <c r="Q349" s="1">
        <f t="shared" si="89"/>
        <v>1305884.3393778037</v>
      </c>
      <c r="S349" s="3">
        <v>339</v>
      </c>
      <c r="T349" s="1">
        <f t="shared" si="95"/>
        <v>-156808.33333332895</v>
      </c>
      <c r="U349" s="1">
        <f t="shared" si="82"/>
        <v>-174.80124999999583</v>
      </c>
      <c r="V349" s="1">
        <f t="shared" si="90"/>
        <v>832042.20610325306</v>
      </c>
      <c r="W349" s="1">
        <f t="shared" si="91"/>
        <v>1301404.6022680001</v>
      </c>
    </row>
    <row r="350" spans="1:23" x14ac:dyDescent="0.25">
      <c r="A350" s="3">
        <v>340</v>
      </c>
      <c r="B350" s="1">
        <f t="shared" si="92"/>
        <v>-12084.808131182301</v>
      </c>
      <c r="C350" s="1">
        <f t="shared" si="80"/>
        <v>-11.480567724623185</v>
      </c>
      <c r="D350" s="1">
        <f t="shared" si="83"/>
        <v>834468.99587105424</v>
      </c>
      <c r="E350" s="1">
        <f t="shared" si="84"/>
        <v>956703.49538334738</v>
      </c>
      <c r="G350" s="3">
        <v>340</v>
      </c>
      <c r="H350" s="1">
        <f t="shared" si="93"/>
        <v>-10333.333333333867</v>
      </c>
      <c r="I350" s="1">
        <f t="shared" si="85"/>
        <v>-9.8166666666671745</v>
      </c>
      <c r="J350" s="1">
        <f t="shared" si="86"/>
        <v>834468.99587105424</v>
      </c>
      <c r="K350" s="1">
        <f t="shared" si="87"/>
        <v>929752.08442042489</v>
      </c>
      <c r="M350" s="3">
        <v>340</v>
      </c>
      <c r="N350" s="1">
        <f t="shared" si="94"/>
        <v>-157014.13468853032</v>
      </c>
      <c r="O350" s="1">
        <f t="shared" si="81"/>
        <v>-174.99676128743715</v>
      </c>
      <c r="P350" s="1">
        <f t="shared" si="88"/>
        <v>834468.99587105424</v>
      </c>
      <c r="Q350" s="1">
        <f t="shared" si="89"/>
        <v>1314727.200386171</v>
      </c>
      <c r="S350" s="3">
        <v>340</v>
      </c>
      <c r="T350" s="1">
        <f t="shared" si="95"/>
        <v>-156722.22222221782</v>
      </c>
      <c r="U350" s="1">
        <f t="shared" si="82"/>
        <v>-174.71944444444028</v>
      </c>
      <c r="V350" s="1">
        <f t="shared" si="90"/>
        <v>834468.99587105424</v>
      </c>
      <c r="W350" s="1">
        <f t="shared" si="91"/>
        <v>1310235.2985590082</v>
      </c>
    </row>
    <row r="351" spans="1:23" x14ac:dyDescent="0.25">
      <c r="A351" s="3">
        <v>341</v>
      </c>
      <c r="B351" s="1">
        <f t="shared" si="92"/>
        <v>-11486.002870887312</v>
      </c>
      <c r="C351" s="1">
        <f t="shared" si="80"/>
        <v>-10.911702727342947</v>
      </c>
      <c r="D351" s="1">
        <f t="shared" si="83"/>
        <v>836902.86377567821</v>
      </c>
      <c r="E351" s="1">
        <f t="shared" si="84"/>
        <v>963173.97994506394</v>
      </c>
      <c r="G351" s="3">
        <v>341</v>
      </c>
      <c r="H351" s="1">
        <f t="shared" si="93"/>
        <v>-9816.6666666672008</v>
      </c>
      <c r="I351" s="1">
        <f t="shared" si="85"/>
        <v>-9.3258333333338417</v>
      </c>
      <c r="J351" s="1">
        <f t="shared" si="86"/>
        <v>836902.86377567821</v>
      </c>
      <c r="K351" s="1">
        <f t="shared" si="87"/>
        <v>936149.64574621082</v>
      </c>
      <c r="M351" s="3">
        <v>341</v>
      </c>
      <c r="N351" s="1">
        <f t="shared" si="94"/>
        <v>-156914.33381181449</v>
      </c>
      <c r="O351" s="1">
        <f t="shared" si="81"/>
        <v>-174.9019504545571</v>
      </c>
      <c r="P351" s="1">
        <f t="shared" si="88"/>
        <v>836902.86377567821</v>
      </c>
      <c r="Q351" s="1">
        <f t="shared" si="89"/>
        <v>1323621.6447504205</v>
      </c>
      <c r="S351" s="3">
        <v>341</v>
      </c>
      <c r="T351" s="1">
        <f t="shared" si="95"/>
        <v>-156636.1111111067</v>
      </c>
      <c r="U351" s="1">
        <f t="shared" si="82"/>
        <v>-174.63763888888471</v>
      </c>
      <c r="V351" s="1">
        <f t="shared" si="90"/>
        <v>836902.86377567821</v>
      </c>
      <c r="W351" s="1">
        <f t="shared" si="91"/>
        <v>1319117.5890506026</v>
      </c>
    </row>
    <row r="352" spans="1:23" x14ac:dyDescent="0.25">
      <c r="A352" s="3">
        <v>342</v>
      </c>
      <c r="B352" s="1">
        <f t="shared" si="92"/>
        <v>-10886.628745595042</v>
      </c>
      <c r="C352" s="1">
        <f t="shared" si="80"/>
        <v>-10.34229730831529</v>
      </c>
      <c r="D352" s="1">
        <f t="shared" si="83"/>
        <v>839343.83046169067</v>
      </c>
      <c r="E352" s="1">
        <f t="shared" si="84"/>
        <v>969682.20900005719</v>
      </c>
      <c r="G352" s="3">
        <v>342</v>
      </c>
      <c r="H352" s="1">
        <f t="shared" si="93"/>
        <v>-9300.0000000005348</v>
      </c>
      <c r="I352" s="1">
        <f t="shared" si="85"/>
        <v>-8.8350000000005089</v>
      </c>
      <c r="J352" s="1">
        <f t="shared" si="86"/>
        <v>839343.83046169067</v>
      </c>
      <c r="K352" s="1">
        <f t="shared" si="87"/>
        <v>942585.01701306377</v>
      </c>
      <c r="M352" s="3">
        <v>342</v>
      </c>
      <c r="N352" s="1">
        <f t="shared" si="94"/>
        <v>-156814.43812426578</v>
      </c>
      <c r="O352" s="1">
        <f t="shared" si="81"/>
        <v>-174.80704955138583</v>
      </c>
      <c r="P352" s="1">
        <f t="shared" si="88"/>
        <v>839343.83046169067</v>
      </c>
      <c r="Q352" s="1">
        <f t="shared" si="89"/>
        <v>1332567.9733734613</v>
      </c>
      <c r="S352" s="3">
        <v>342</v>
      </c>
      <c r="T352" s="1">
        <f t="shared" si="95"/>
        <v>-156549.99999999558</v>
      </c>
      <c r="U352" s="1">
        <f t="shared" si="82"/>
        <v>-174.55583333332913</v>
      </c>
      <c r="V352" s="1">
        <f t="shared" si="90"/>
        <v>839343.83046169067</v>
      </c>
      <c r="W352" s="1">
        <f t="shared" si="91"/>
        <v>1328051.7747089535</v>
      </c>
    </row>
    <row r="353" spans="1:23" x14ac:dyDescent="0.25">
      <c r="A353" s="3">
        <v>343</v>
      </c>
      <c r="B353" s="1">
        <f t="shared" si="92"/>
        <v>-10286.685214883746</v>
      </c>
      <c r="C353" s="1">
        <f t="shared" si="80"/>
        <v>-9.7723509541395597</v>
      </c>
      <c r="D353" s="1">
        <f t="shared" si="83"/>
        <v>841791.91663387057</v>
      </c>
      <c r="E353" s="1">
        <f t="shared" si="84"/>
        <v>976228.40272453788</v>
      </c>
      <c r="G353" s="3">
        <v>343</v>
      </c>
      <c r="H353" s="1">
        <f t="shared" si="93"/>
        <v>-8783.3333333338687</v>
      </c>
      <c r="I353" s="1">
        <f t="shared" si="85"/>
        <v>-8.3441666666671761</v>
      </c>
      <c r="J353" s="1">
        <f t="shared" si="86"/>
        <v>841791.91663387057</v>
      </c>
      <c r="K353" s="1">
        <f t="shared" si="87"/>
        <v>949058.4187789734</v>
      </c>
      <c r="M353" s="3">
        <v>343</v>
      </c>
      <c r="N353" s="1">
        <f t="shared" si="94"/>
        <v>-156714.4475358139</v>
      </c>
      <c r="O353" s="1">
        <f t="shared" si="81"/>
        <v>-174.71205849235656</v>
      </c>
      <c r="P353" s="1">
        <f t="shared" si="88"/>
        <v>841791.91663387057</v>
      </c>
      <c r="Q353" s="1">
        <f t="shared" si="89"/>
        <v>1341566.4889134699</v>
      </c>
      <c r="S353" s="3">
        <v>343</v>
      </c>
      <c r="T353" s="1">
        <f t="shared" si="95"/>
        <v>-156463.88888888445</v>
      </c>
      <c r="U353" s="1">
        <f t="shared" si="82"/>
        <v>-174.47402777777359</v>
      </c>
      <c r="V353" s="1">
        <f t="shared" si="90"/>
        <v>841791.91663387057</v>
      </c>
      <c r="W353" s="1">
        <f t="shared" si="91"/>
        <v>1337038.158255867</v>
      </c>
    </row>
    <row r="354" spans="1:23" x14ac:dyDescent="0.25">
      <c r="A354" s="3">
        <v>344</v>
      </c>
      <c r="B354" s="1">
        <f t="shared" si="92"/>
        <v>-9686.171737818273</v>
      </c>
      <c r="C354" s="1">
        <f t="shared" si="80"/>
        <v>-9.2018631509273607</v>
      </c>
      <c r="D354" s="1">
        <f t="shared" si="83"/>
        <v>844247.14305738604</v>
      </c>
      <c r="E354" s="1">
        <f t="shared" si="84"/>
        <v>982812.78257907811</v>
      </c>
      <c r="G354" s="3">
        <v>344</v>
      </c>
      <c r="H354" s="1">
        <f t="shared" si="93"/>
        <v>-8266.6666666672027</v>
      </c>
      <c r="I354" s="1">
        <f t="shared" si="85"/>
        <v>-7.8533333333338433</v>
      </c>
      <c r="J354" s="1">
        <f t="shared" si="86"/>
        <v>844247.14305738604</v>
      </c>
      <c r="K354" s="1">
        <f t="shared" si="87"/>
        <v>955570.0728885174</v>
      </c>
      <c r="M354" s="3">
        <v>344</v>
      </c>
      <c r="N354" s="1">
        <f t="shared" si="94"/>
        <v>-156614.36195630298</v>
      </c>
      <c r="O354" s="1">
        <f t="shared" si="81"/>
        <v>-174.61697719182118</v>
      </c>
      <c r="P354" s="1">
        <f t="shared" si="88"/>
        <v>844247.14305738604</v>
      </c>
      <c r="Q354" s="1">
        <f t="shared" si="89"/>
        <v>1350617.4957941286</v>
      </c>
      <c r="S354" s="3">
        <v>344</v>
      </c>
      <c r="T354" s="1">
        <f t="shared" si="95"/>
        <v>-156377.77777777333</v>
      </c>
      <c r="U354" s="1">
        <f t="shared" si="82"/>
        <v>-174.39222222221801</v>
      </c>
      <c r="V354" s="1">
        <f t="shared" si="90"/>
        <v>844247.14305738604</v>
      </c>
      <c r="W354" s="1">
        <f t="shared" si="91"/>
        <v>1346077.0441790263</v>
      </c>
    </row>
    <row r="355" spans="1:23" x14ac:dyDescent="0.25">
      <c r="A355" s="3">
        <v>345</v>
      </c>
      <c r="B355" s="1">
        <f t="shared" si="92"/>
        <v>-9085.0877729495878</v>
      </c>
      <c r="C355" s="1">
        <f t="shared" si="80"/>
        <v>-8.6308333843021092</v>
      </c>
      <c r="D355" s="1">
        <f t="shared" si="83"/>
        <v>846709.53055797005</v>
      </c>
      <c r="E355" s="1">
        <f t="shared" si="84"/>
        <v>989435.5713161031</v>
      </c>
      <c r="G355" s="3">
        <v>345</v>
      </c>
      <c r="H355" s="1">
        <f t="shared" si="93"/>
        <v>-7750.0000000005357</v>
      </c>
      <c r="I355" s="1">
        <f t="shared" si="85"/>
        <v>-7.3625000000005087</v>
      </c>
      <c r="J355" s="1">
        <f t="shared" si="86"/>
        <v>846709.53055797005</v>
      </c>
      <c r="K355" s="1">
        <f t="shared" si="87"/>
        <v>962120.20248036715</v>
      </c>
      <c r="M355" s="3">
        <v>345</v>
      </c>
      <c r="N355" s="1">
        <f t="shared" si="94"/>
        <v>-156514.18129549152</v>
      </c>
      <c r="O355" s="1">
        <f t="shared" si="81"/>
        <v>-174.52180556405028</v>
      </c>
      <c r="P355" s="1">
        <f t="shared" si="88"/>
        <v>846709.53055797005</v>
      </c>
      <c r="Q355" s="1">
        <f t="shared" si="89"/>
        <v>1359721.3002149244</v>
      </c>
      <c r="S355" s="3">
        <v>345</v>
      </c>
      <c r="T355" s="1">
        <f t="shared" si="95"/>
        <v>-156291.6666666622</v>
      </c>
      <c r="U355" s="1">
        <f t="shared" si="82"/>
        <v>-174.31041666666243</v>
      </c>
      <c r="V355" s="1">
        <f t="shared" si="90"/>
        <v>846709.53055797005</v>
      </c>
      <c r="W355" s="1">
        <f t="shared" si="91"/>
        <v>1355168.7387422931</v>
      </c>
    </row>
    <row r="356" spans="1:23" x14ac:dyDescent="0.25">
      <c r="A356" s="3">
        <v>346</v>
      </c>
      <c r="B356" s="1">
        <f t="shared" si="92"/>
        <v>-8483.432778314278</v>
      </c>
      <c r="C356" s="1">
        <f t="shared" si="80"/>
        <v>-8.0592611393985649</v>
      </c>
      <c r="D356" s="1">
        <f t="shared" si="83"/>
        <v>849179.10002209747</v>
      </c>
      <c r="E356" s="1">
        <f t="shared" si="84"/>
        <v>996096.99298742739</v>
      </c>
      <c r="G356" s="3">
        <v>346</v>
      </c>
      <c r="H356" s="1">
        <f t="shared" si="93"/>
        <v>-7233.3333333338687</v>
      </c>
      <c r="I356" s="1">
        <f t="shared" si="85"/>
        <v>-6.8716666666671751</v>
      </c>
      <c r="J356" s="1">
        <f t="shared" si="86"/>
        <v>849179.10002209747</v>
      </c>
      <c r="K356" s="1">
        <f t="shared" si="87"/>
        <v>968709.03199483594</v>
      </c>
      <c r="M356" s="3">
        <v>346</v>
      </c>
      <c r="N356" s="1">
        <f t="shared" si="94"/>
        <v>-156413.9054630523</v>
      </c>
      <c r="O356" s="1">
        <f t="shared" si="81"/>
        <v>-174.42654352323302</v>
      </c>
      <c r="P356" s="1">
        <f t="shared" si="88"/>
        <v>849179.10002209747</v>
      </c>
      <c r="Q356" s="1">
        <f t="shared" si="89"/>
        <v>1368878.2101615083</v>
      </c>
      <c r="S356" s="3">
        <v>346</v>
      </c>
      <c r="T356" s="1">
        <f t="shared" si="95"/>
        <v>-156205.55555555108</v>
      </c>
      <c r="U356" s="1">
        <f t="shared" si="82"/>
        <v>-174.22861111110686</v>
      </c>
      <c r="V356" s="1">
        <f t="shared" si="90"/>
        <v>849179.10002209747</v>
      </c>
      <c r="W356" s="1">
        <f t="shared" si="91"/>
        <v>1364313.5499960675</v>
      </c>
    </row>
    <row r="357" spans="1:23" x14ac:dyDescent="0.25">
      <c r="A357" s="3">
        <v>347</v>
      </c>
      <c r="B357" s="1">
        <f t="shared" si="92"/>
        <v>-7881.2062114340642</v>
      </c>
      <c r="C357" s="1">
        <f t="shared" si="80"/>
        <v>-7.4871459008623615</v>
      </c>
      <c r="D357" s="1">
        <f t="shared" si="83"/>
        <v>851655.8723971619</v>
      </c>
      <c r="E357" s="1">
        <f t="shared" si="84"/>
        <v>1002797.2729518345</v>
      </c>
      <c r="G357" s="3">
        <v>347</v>
      </c>
      <c r="H357" s="1">
        <f t="shared" si="93"/>
        <v>-6716.6666666672018</v>
      </c>
      <c r="I357" s="1">
        <f t="shared" si="85"/>
        <v>-6.3808333333338423</v>
      </c>
      <c r="J357" s="1">
        <f t="shared" si="86"/>
        <v>851655.8723971619</v>
      </c>
      <c r="K357" s="1">
        <f t="shared" si="87"/>
        <v>975336.78718147252</v>
      </c>
      <c r="M357" s="3">
        <v>347</v>
      </c>
      <c r="N357" s="1">
        <f t="shared" si="94"/>
        <v>-156313.53436857226</v>
      </c>
      <c r="O357" s="1">
        <f t="shared" si="81"/>
        <v>-174.331190983477</v>
      </c>
      <c r="P357" s="1">
        <f t="shared" si="88"/>
        <v>851655.8723971619</v>
      </c>
      <c r="Q357" s="1">
        <f t="shared" si="89"/>
        <v>1378088.5354161139</v>
      </c>
      <c r="S357" s="3">
        <v>347</v>
      </c>
      <c r="T357" s="1">
        <f t="shared" si="95"/>
        <v>-156119.44444443996</v>
      </c>
      <c r="U357" s="1">
        <f t="shared" si="82"/>
        <v>-174.14680555555131</v>
      </c>
      <c r="V357" s="1">
        <f t="shared" si="90"/>
        <v>851655.8723971619</v>
      </c>
      <c r="W357" s="1">
        <f t="shared" si="91"/>
        <v>1373511.7877877115</v>
      </c>
    </row>
    <row r="358" spans="1:23" x14ac:dyDescent="0.25">
      <c r="A358" s="3">
        <v>348</v>
      </c>
      <c r="B358" s="1">
        <f t="shared" si="92"/>
        <v>-7278.4075293153146</v>
      </c>
      <c r="C358" s="1">
        <f t="shared" si="80"/>
        <v>-6.9144871528495493</v>
      </c>
      <c r="D358" s="1">
        <f t="shared" si="83"/>
        <v>854139.8686916536</v>
      </c>
      <c r="E358" s="1">
        <f t="shared" si="84"/>
        <v>1009536.6378827007</v>
      </c>
      <c r="G358" s="3">
        <v>348</v>
      </c>
      <c r="H358" s="1">
        <f t="shared" si="93"/>
        <v>-6200.0000000005348</v>
      </c>
      <c r="I358" s="1">
        <f t="shared" si="85"/>
        <v>-5.8900000000005086</v>
      </c>
      <c r="J358" s="1">
        <f t="shared" si="86"/>
        <v>854139.8686916536</v>
      </c>
      <c r="K358" s="1">
        <f t="shared" si="87"/>
        <v>982003.69510669785</v>
      </c>
      <c r="M358" s="3">
        <v>348</v>
      </c>
      <c r="N358" s="1">
        <f t="shared" si="94"/>
        <v>-156213.06792155246</v>
      </c>
      <c r="O358" s="1">
        <f t="shared" si="81"/>
        <v>-174.23574785880817</v>
      </c>
      <c r="P358" s="1">
        <f t="shared" si="88"/>
        <v>854139.8686916536</v>
      </c>
      <c r="Q358" s="1">
        <f t="shared" si="89"/>
        <v>1387352.5875680379</v>
      </c>
      <c r="S358" s="3">
        <v>348</v>
      </c>
      <c r="T358" s="1">
        <f t="shared" si="95"/>
        <v>-156033.33333332883</v>
      </c>
      <c r="U358" s="1">
        <f t="shared" si="82"/>
        <v>-174.06499999999573</v>
      </c>
      <c r="V358" s="1">
        <f t="shared" si="90"/>
        <v>854139.8686916536</v>
      </c>
      <c r="W358" s="1">
        <f t="shared" si="91"/>
        <v>1382763.763772029</v>
      </c>
    </row>
    <row r="359" spans="1:23" x14ac:dyDescent="0.25">
      <c r="A359" s="3">
        <v>349</v>
      </c>
      <c r="B359" s="1">
        <f t="shared" si="92"/>
        <v>-6675.0361884485519</v>
      </c>
      <c r="C359" s="1">
        <f t="shared" si="80"/>
        <v>-6.3412843790261242</v>
      </c>
      <c r="D359" s="1">
        <f t="shared" si="83"/>
        <v>856631.10997533763</v>
      </c>
      <c r="E359" s="1">
        <f t="shared" si="84"/>
        <v>1016315.3157756635</v>
      </c>
      <c r="G359" s="3">
        <v>349</v>
      </c>
      <c r="H359" s="1">
        <f t="shared" si="93"/>
        <v>-5683.3333333338678</v>
      </c>
      <c r="I359" s="1">
        <f t="shared" si="85"/>
        <v>-5.399166666667174</v>
      </c>
      <c r="J359" s="1">
        <f t="shared" si="86"/>
        <v>856631.10997533763</v>
      </c>
      <c r="K359" s="1">
        <f t="shared" si="87"/>
        <v>988709.98416148697</v>
      </c>
      <c r="M359" s="3">
        <v>349</v>
      </c>
      <c r="N359" s="1">
        <f t="shared" si="94"/>
        <v>-156112.506031408</v>
      </c>
      <c r="O359" s="1">
        <f t="shared" si="81"/>
        <v>-174.14021406317096</v>
      </c>
      <c r="P359" s="1">
        <f t="shared" si="88"/>
        <v>856631.10997533763</v>
      </c>
      <c r="Q359" s="1">
        <f t="shared" si="89"/>
        <v>1396670.6800241815</v>
      </c>
      <c r="S359" s="3">
        <v>349</v>
      </c>
      <c r="T359" s="1">
        <f t="shared" si="95"/>
        <v>-155947.22222221771</v>
      </c>
      <c r="U359" s="1">
        <f t="shared" si="82"/>
        <v>-173.98319444444016</v>
      </c>
      <c r="V359" s="1">
        <f t="shared" si="90"/>
        <v>856631.10997533763</v>
      </c>
      <c r="W359" s="1">
        <f t="shared" si="91"/>
        <v>1392069.7914218104</v>
      </c>
    </row>
    <row r="360" spans="1:23" x14ac:dyDescent="0.25">
      <c r="A360" s="3">
        <v>350</v>
      </c>
      <c r="B360" s="1">
        <f t="shared" si="92"/>
        <v>-6071.0916448079661</v>
      </c>
      <c r="C360" s="1">
        <f t="shared" si="80"/>
        <v>-5.7675370625675688</v>
      </c>
      <c r="D360" s="1">
        <f t="shared" si="83"/>
        <v>859129.61737943243</v>
      </c>
      <c r="E360" s="1">
        <f t="shared" si="84"/>
        <v>1023133.5359563353</v>
      </c>
      <c r="G360" s="3">
        <v>350</v>
      </c>
      <c r="H360" s="1">
        <f t="shared" si="93"/>
        <v>-5166.6666666672008</v>
      </c>
      <c r="I360" s="1">
        <f t="shared" si="85"/>
        <v>-4.9083333333338413</v>
      </c>
      <c r="J360" s="1">
        <f t="shared" si="86"/>
        <v>859129.61737943243</v>
      </c>
      <c r="K360" s="1">
        <f t="shared" si="87"/>
        <v>995455.88406909571</v>
      </c>
      <c r="M360" s="3">
        <v>350</v>
      </c>
      <c r="N360" s="1">
        <f t="shared" si="94"/>
        <v>-156011.84860746789</v>
      </c>
      <c r="O360" s="1">
        <f t="shared" si="81"/>
        <v>-174.04458951042784</v>
      </c>
      <c r="P360" s="1">
        <f t="shared" si="88"/>
        <v>859129.61737943243</v>
      </c>
      <c r="Q360" s="1">
        <f t="shared" si="89"/>
        <v>1406043.1280196526</v>
      </c>
      <c r="S360" s="3">
        <v>350</v>
      </c>
      <c r="T360" s="1">
        <f t="shared" si="95"/>
        <v>-155861.11111110658</v>
      </c>
      <c r="U360" s="1">
        <f t="shared" si="82"/>
        <v>-173.90138888888461</v>
      </c>
      <c r="V360" s="1">
        <f t="shared" si="90"/>
        <v>859129.61737943243</v>
      </c>
      <c r="W360" s="1">
        <f t="shared" si="91"/>
        <v>1401430.1860384378</v>
      </c>
    </row>
    <row r="361" spans="1:23" x14ac:dyDescent="0.25">
      <c r="A361" s="3">
        <v>351</v>
      </c>
      <c r="B361" s="1">
        <f t="shared" si="92"/>
        <v>-5466.5733538509212</v>
      </c>
      <c r="C361" s="1">
        <f t="shared" si="80"/>
        <v>-5.1932446861583754</v>
      </c>
      <c r="D361" s="1">
        <f t="shared" si="83"/>
        <v>861635.41209678911</v>
      </c>
      <c r="E361" s="1">
        <f t="shared" si="84"/>
        <v>1029991.529088061</v>
      </c>
      <c r="G361" s="3">
        <v>351</v>
      </c>
      <c r="H361" s="1">
        <f t="shared" si="93"/>
        <v>-4650.0000000005339</v>
      </c>
      <c r="I361" s="1">
        <f t="shared" si="85"/>
        <v>-4.4175000000005076</v>
      </c>
      <c r="J361" s="1">
        <f t="shared" si="86"/>
        <v>861635.41209678911</v>
      </c>
      <c r="K361" s="1">
        <f t="shared" si="87"/>
        <v>1002241.6258928322</v>
      </c>
      <c r="M361" s="3">
        <v>351</v>
      </c>
      <c r="N361" s="1">
        <f t="shared" si="94"/>
        <v>-155911.09555897507</v>
      </c>
      <c r="O361" s="1">
        <f t="shared" si="81"/>
        <v>-173.94887411435965</v>
      </c>
      <c r="P361" s="1">
        <f t="shared" si="88"/>
        <v>861635.41209678911</v>
      </c>
      <c r="Q361" s="1">
        <f t="shared" si="89"/>
        <v>1415470.2486284308</v>
      </c>
      <c r="S361" s="3">
        <v>351</v>
      </c>
      <c r="T361" s="1">
        <f t="shared" si="95"/>
        <v>-155774.99999999546</v>
      </c>
      <c r="U361" s="1">
        <f t="shared" si="82"/>
        <v>-173.81958333332904</v>
      </c>
      <c r="V361" s="1">
        <f t="shared" si="90"/>
        <v>861635.41209678911</v>
      </c>
      <c r="W361" s="1">
        <f t="shared" si="91"/>
        <v>1410845.2647625511</v>
      </c>
    </row>
    <row r="362" spans="1:23" x14ac:dyDescent="0.25">
      <c r="A362" s="3">
        <v>352</v>
      </c>
      <c r="B362" s="1">
        <f t="shared" si="92"/>
        <v>-4861.4807705174671</v>
      </c>
      <c r="C362" s="1">
        <f t="shared" si="80"/>
        <v>-4.6184067319915938</v>
      </c>
      <c r="D362" s="1">
        <f t="shared" si="83"/>
        <v>864148.51538207137</v>
      </c>
      <c r="E362" s="1">
        <f t="shared" si="84"/>
        <v>1036889.5271797217</v>
      </c>
      <c r="G362" s="3">
        <v>352</v>
      </c>
      <c r="H362" s="1">
        <f t="shared" si="93"/>
        <v>-4133.3333333338669</v>
      </c>
      <c r="I362" s="1">
        <f t="shared" si="85"/>
        <v>-3.9266666666671739</v>
      </c>
      <c r="J362" s="1">
        <f t="shared" si="86"/>
        <v>864148.51538207137</v>
      </c>
      <c r="K362" s="1">
        <f t="shared" si="87"/>
        <v>1009067.4420438738</v>
      </c>
      <c r="M362" s="3">
        <v>352</v>
      </c>
      <c r="N362" s="1">
        <f t="shared" si="94"/>
        <v>-155810.24679508616</v>
      </c>
      <c r="O362" s="1">
        <f t="shared" si="81"/>
        <v>-173.85306778866519</v>
      </c>
      <c r="P362" s="1">
        <f t="shared" si="88"/>
        <v>864148.51538207137</v>
      </c>
      <c r="Q362" s="1">
        <f t="shared" si="89"/>
        <v>1424952.3607740933</v>
      </c>
      <c r="S362" s="3">
        <v>352</v>
      </c>
      <c r="T362" s="1">
        <f t="shared" si="95"/>
        <v>-155688.88888888434</v>
      </c>
      <c r="U362" s="1">
        <f t="shared" si="82"/>
        <v>-173.73777777777346</v>
      </c>
      <c r="V362" s="1">
        <f t="shared" si="90"/>
        <v>864148.51538207137</v>
      </c>
      <c r="W362" s="1">
        <f t="shared" si="91"/>
        <v>1420315.3465847773</v>
      </c>
    </row>
    <row r="363" spans="1:23" x14ac:dyDescent="0.25">
      <c r="A363" s="3">
        <v>353</v>
      </c>
      <c r="B363" s="1">
        <f t="shared" si="92"/>
        <v>-4255.8133492298466</v>
      </c>
      <c r="C363" s="1">
        <f t="shared" si="80"/>
        <v>-4.0430226817683543</v>
      </c>
      <c r="D363" s="1">
        <f t="shared" si="83"/>
        <v>866668.94855193573</v>
      </c>
      <c r="E363" s="1">
        <f t="shared" si="84"/>
        <v>1043827.7635935838</v>
      </c>
      <c r="G363" s="3">
        <v>353</v>
      </c>
      <c r="H363" s="1">
        <f t="shared" si="93"/>
        <v>-3616.6666666672004</v>
      </c>
      <c r="I363" s="1">
        <f t="shared" si="85"/>
        <v>-3.4358333333338407</v>
      </c>
      <c r="J363" s="1">
        <f t="shared" si="86"/>
        <v>866668.94855193573</v>
      </c>
      <c r="K363" s="1">
        <f t="shared" si="87"/>
        <v>1015933.5662891299</v>
      </c>
      <c r="M363" s="3">
        <v>353</v>
      </c>
      <c r="N363" s="1">
        <f t="shared" si="94"/>
        <v>-155709.30222487156</v>
      </c>
      <c r="O363" s="1">
        <f t="shared" si="81"/>
        <v>-173.75717044696131</v>
      </c>
      <c r="P363" s="1">
        <f t="shared" si="88"/>
        <v>866668.94855193573</v>
      </c>
      <c r="Q363" s="1">
        <f t="shared" si="89"/>
        <v>1434489.7852406057</v>
      </c>
      <c r="S363" s="3">
        <v>353</v>
      </c>
      <c r="T363" s="1">
        <f t="shared" si="95"/>
        <v>-155602.77777777321</v>
      </c>
      <c r="U363" s="1">
        <f t="shared" si="82"/>
        <v>-173.65597222221788</v>
      </c>
      <c r="V363" s="1">
        <f t="shared" si="90"/>
        <v>866668.94855193573</v>
      </c>
      <c r="W363" s="1">
        <f t="shared" si="91"/>
        <v>1429840.752356522</v>
      </c>
    </row>
    <row r="364" spans="1:23" x14ac:dyDescent="0.25">
      <c r="A364" s="3">
        <v>354</v>
      </c>
      <c r="B364" s="1">
        <f t="shared" si="92"/>
        <v>-3649.5705438920027</v>
      </c>
      <c r="C364" s="1">
        <f t="shared" si="80"/>
        <v>-3.4670920166974031</v>
      </c>
      <c r="D364" s="1">
        <f t="shared" si="83"/>
        <v>869196.73298521223</v>
      </c>
      <c r="E364" s="1">
        <f t="shared" si="84"/>
        <v>1050806.4730531934</v>
      </c>
      <c r="G364" s="3">
        <v>354</v>
      </c>
      <c r="H364" s="1">
        <f t="shared" si="93"/>
        <v>-3100.0000000005339</v>
      </c>
      <c r="I364" s="1">
        <f t="shared" si="85"/>
        <v>-2.945000000000507</v>
      </c>
      <c r="J364" s="1">
        <f t="shared" si="86"/>
        <v>869196.73298521223</v>
      </c>
      <c r="K364" s="1">
        <f t="shared" si="87"/>
        <v>1022840.2337591499</v>
      </c>
      <c r="M364" s="3">
        <v>354</v>
      </c>
      <c r="N364" s="1">
        <f t="shared" si="94"/>
        <v>-155608.26175731525</v>
      </c>
      <c r="O364" s="1">
        <f t="shared" si="81"/>
        <v>-173.66118200278282</v>
      </c>
      <c r="P364" s="1">
        <f t="shared" si="88"/>
        <v>869196.73298521223</v>
      </c>
      <c r="Q364" s="1">
        <f t="shared" si="89"/>
        <v>1444082.8446831726</v>
      </c>
      <c r="S364" s="3">
        <v>354</v>
      </c>
      <c r="T364" s="1">
        <f t="shared" si="95"/>
        <v>-155516.66666666209</v>
      </c>
      <c r="U364" s="1">
        <f t="shared" si="82"/>
        <v>-173.57416666666234</v>
      </c>
      <c r="V364" s="1">
        <f t="shared" si="90"/>
        <v>869196.73298521223</v>
      </c>
      <c r="W364" s="1">
        <f t="shared" si="91"/>
        <v>1439421.804800824</v>
      </c>
    </row>
    <row r="365" spans="1:23" x14ac:dyDescent="0.25">
      <c r="A365" s="3">
        <v>355</v>
      </c>
      <c r="B365" s="1">
        <f t="shared" si="92"/>
        <v>-3042.7518078890876</v>
      </c>
      <c r="C365" s="1">
        <f t="shared" si="80"/>
        <v>-2.8906142174946332</v>
      </c>
      <c r="D365" s="1">
        <f t="shared" si="83"/>
        <v>871731.89012308582</v>
      </c>
      <c r="E365" s="1">
        <f t="shared" si="84"/>
        <v>1057825.8916513172</v>
      </c>
      <c r="G365" s="3">
        <v>355</v>
      </c>
      <c r="H365" s="1">
        <f t="shared" si="93"/>
        <v>-2583.3333333338674</v>
      </c>
      <c r="I365" s="1">
        <f t="shared" si="85"/>
        <v>-2.4541666666671742</v>
      </c>
      <c r="J365" s="1">
        <f t="shared" si="86"/>
        <v>871731.89012308582</v>
      </c>
      <c r="K365" s="1">
        <f t="shared" si="87"/>
        <v>1029787.6809560783</v>
      </c>
      <c r="M365" s="3">
        <v>355</v>
      </c>
      <c r="N365" s="1">
        <f t="shared" si="94"/>
        <v>-155507.12530131478</v>
      </c>
      <c r="O365" s="1">
        <f t="shared" si="81"/>
        <v>-173.56510236958238</v>
      </c>
      <c r="P365" s="1">
        <f t="shared" si="88"/>
        <v>871731.89012308582</v>
      </c>
      <c r="Q365" s="1">
        <f t="shared" si="89"/>
        <v>1453731.8636391547</v>
      </c>
      <c r="S365" s="3">
        <v>355</v>
      </c>
      <c r="T365" s="1">
        <f t="shared" si="95"/>
        <v>-155430.55555555096</v>
      </c>
      <c r="U365" s="1">
        <f t="shared" si="82"/>
        <v>-173.49236111110676</v>
      </c>
      <c r="V365" s="1">
        <f t="shared" si="90"/>
        <v>871731.89012308582</v>
      </c>
      <c r="W365" s="1">
        <f t="shared" si="91"/>
        <v>1449058.8285232733</v>
      </c>
    </row>
    <row r="366" spans="1:23" x14ac:dyDescent="0.25">
      <c r="A366" s="3">
        <v>356</v>
      </c>
      <c r="B366" s="1">
        <f t="shared" si="92"/>
        <v>-2435.3565940869698</v>
      </c>
      <c r="C366" s="1">
        <f t="shared" si="80"/>
        <v>-2.3135887643826214</v>
      </c>
      <c r="D366" s="1">
        <f t="shared" si="83"/>
        <v>874274.44146927819</v>
      </c>
      <c r="E366" s="1">
        <f t="shared" si="84"/>
        <v>1064886.2568579302</v>
      </c>
      <c r="G366" s="3">
        <v>356</v>
      </c>
      <c r="H366" s="1">
        <f t="shared" si="93"/>
        <v>-2066.6666666672008</v>
      </c>
      <c r="I366" s="1">
        <f t="shared" si="85"/>
        <v>-1.963333333333841</v>
      </c>
      <c r="J366" s="1">
        <f t="shared" si="86"/>
        <v>874274.44146927819</v>
      </c>
      <c r="K366" s="1">
        <f t="shared" si="87"/>
        <v>1036776.1457616555</v>
      </c>
      <c r="M366" s="3">
        <v>356</v>
      </c>
      <c r="N366" s="1">
        <f t="shared" si="94"/>
        <v>-155405.89276568108</v>
      </c>
      <c r="O366" s="1">
        <f t="shared" si="81"/>
        <v>-173.46893146073037</v>
      </c>
      <c r="P366" s="1">
        <f t="shared" si="88"/>
        <v>874274.44146927819</v>
      </c>
      <c r="Q366" s="1">
        <f t="shared" si="89"/>
        <v>1463437.1685390465</v>
      </c>
      <c r="S366" s="3">
        <v>356</v>
      </c>
      <c r="T366" s="1">
        <f t="shared" si="95"/>
        <v>-155344.44444443984</v>
      </c>
      <c r="U366" s="1">
        <f t="shared" si="82"/>
        <v>-173.41055555555118</v>
      </c>
      <c r="V366" s="1">
        <f t="shared" si="90"/>
        <v>874274.44146927819</v>
      </c>
      <c r="W366" s="1">
        <f t="shared" si="91"/>
        <v>1458752.1500229926</v>
      </c>
    </row>
    <row r="367" spans="1:23" x14ac:dyDescent="0.25">
      <c r="A367" s="3">
        <v>357</v>
      </c>
      <c r="B367" s="1">
        <f t="shared" si="92"/>
        <v>-1827.38435483174</v>
      </c>
      <c r="C367" s="1">
        <f t="shared" si="80"/>
        <v>-1.7360151370901529</v>
      </c>
      <c r="D367" s="1">
        <f t="shared" si="83"/>
        <v>876824.40859023028</v>
      </c>
      <c r="E367" s="1">
        <f t="shared" si="84"/>
        <v>1071987.8075282485</v>
      </c>
      <c r="G367" s="3">
        <v>357</v>
      </c>
      <c r="H367" s="1">
        <f t="shared" si="93"/>
        <v>-1550.0000000005343</v>
      </c>
      <c r="I367" s="1">
        <f t="shared" si="85"/>
        <v>-1.4725000000005075</v>
      </c>
      <c r="J367" s="1">
        <f t="shared" si="86"/>
        <v>876824.40859023028</v>
      </c>
      <c r="K367" s="1">
        <f t="shared" si="87"/>
        <v>1043805.8674452652</v>
      </c>
      <c r="M367" s="3">
        <v>357</v>
      </c>
      <c r="N367" s="1">
        <f t="shared" si="94"/>
        <v>-155304.56405913856</v>
      </c>
      <c r="O367" s="1">
        <f t="shared" si="81"/>
        <v>-173.37266918951497</v>
      </c>
      <c r="P367" s="1">
        <f t="shared" si="88"/>
        <v>876824.40859023028</v>
      </c>
      <c r="Q367" s="1">
        <f t="shared" si="89"/>
        <v>1473199.087717521</v>
      </c>
      <c r="S367" s="3">
        <v>357</v>
      </c>
      <c r="T367" s="1">
        <f t="shared" si="95"/>
        <v>-155258.33333332872</v>
      </c>
      <c r="U367" s="1">
        <f t="shared" si="82"/>
        <v>-173.32874999999564</v>
      </c>
      <c r="V367" s="1">
        <f t="shared" si="90"/>
        <v>876824.40859023028</v>
      </c>
      <c r="W367" s="1">
        <f t="shared" si="91"/>
        <v>1468502.0977036823</v>
      </c>
    </row>
    <row r="368" spans="1:23" x14ac:dyDescent="0.25">
      <c r="A368" s="3">
        <v>358</v>
      </c>
      <c r="B368" s="1">
        <f t="shared" si="92"/>
        <v>-1218.8345419492177</v>
      </c>
      <c r="C368" s="1">
        <f t="shared" si="80"/>
        <v>-1.1578928148517569</v>
      </c>
      <c r="D368" s="1">
        <f t="shared" si="83"/>
        <v>879381.81311528513</v>
      </c>
      <c r="E368" s="1">
        <f t="shared" si="84"/>
        <v>1079130.7839108102</v>
      </c>
      <c r="G368" s="3">
        <v>358</v>
      </c>
      <c r="H368" s="1">
        <f t="shared" si="93"/>
        <v>-1033.3333333338678</v>
      </c>
      <c r="I368" s="1">
        <f t="shared" si="85"/>
        <v>-0.9816666666671745</v>
      </c>
      <c r="J368" s="1">
        <f t="shared" si="86"/>
        <v>879381.81311528513</v>
      </c>
      <c r="K368" s="1">
        <f t="shared" si="87"/>
        <v>1050877.0866720292</v>
      </c>
      <c r="M368" s="3">
        <v>358</v>
      </c>
      <c r="N368" s="1">
        <f t="shared" si="94"/>
        <v>-155203.13909032481</v>
      </c>
      <c r="O368" s="1">
        <f t="shared" si="81"/>
        <v>-173.27631546914191</v>
      </c>
      <c r="P368" s="1">
        <f t="shared" si="88"/>
        <v>879381.81311528513</v>
      </c>
      <c r="Q368" s="1">
        <f t="shared" si="89"/>
        <v>1483017.9514245368</v>
      </c>
      <c r="S368" s="3">
        <v>358</v>
      </c>
      <c r="T368" s="1">
        <f t="shared" si="95"/>
        <v>-155172.22222221759</v>
      </c>
      <c r="U368" s="1">
        <f t="shared" si="82"/>
        <v>-173.24694444444006</v>
      </c>
      <c r="V368" s="1">
        <f t="shared" si="90"/>
        <v>879381.81311528513</v>
      </c>
      <c r="W368" s="1">
        <f t="shared" si="91"/>
        <v>1478309.0018847317</v>
      </c>
    </row>
    <row r="369" spans="1:23" x14ac:dyDescent="0.25">
      <c r="A369" s="3">
        <v>359</v>
      </c>
      <c r="B369" s="1">
        <f t="shared" si="92"/>
        <v>-609.70660674445719</v>
      </c>
      <c r="C369" s="1">
        <f t="shared" si="80"/>
        <v>-0.57922127640723431</v>
      </c>
      <c r="D369" s="1">
        <f t="shared" si="83"/>
        <v>881946.67673687136</v>
      </c>
      <c r="E369" s="1">
        <f t="shared" si="84"/>
        <v>1086315.4276556035</v>
      </c>
      <c r="G369" s="3">
        <v>359</v>
      </c>
      <c r="H369" s="1">
        <f t="shared" si="93"/>
        <v>-516.66666666720118</v>
      </c>
      <c r="I369" s="1">
        <f t="shared" si="85"/>
        <v>-0.4908333333338411</v>
      </c>
      <c r="J369" s="1">
        <f t="shared" si="86"/>
        <v>881946.67673687136</v>
      </c>
      <c r="K369" s="1">
        <f t="shared" si="87"/>
        <v>1057990.0455109493</v>
      </c>
      <c r="M369" s="3">
        <v>359</v>
      </c>
      <c r="N369" s="1">
        <f t="shared" si="94"/>
        <v>-155101.61776779068</v>
      </c>
      <c r="O369" s="1">
        <f t="shared" si="81"/>
        <v>-173.1798702127345</v>
      </c>
      <c r="P369" s="1">
        <f t="shared" si="88"/>
        <v>881946.67673687136</v>
      </c>
      <c r="Q369" s="1">
        <f t="shared" si="89"/>
        <v>1492894.09183651</v>
      </c>
      <c r="S369" s="3">
        <v>359</v>
      </c>
      <c r="T369" s="1">
        <f t="shared" si="95"/>
        <v>-155086.11111110647</v>
      </c>
      <c r="U369" s="1">
        <f t="shared" si="82"/>
        <v>-173.16513888888448</v>
      </c>
      <c r="V369" s="1">
        <f t="shared" si="90"/>
        <v>881946.67673687136</v>
      </c>
      <c r="W369" s="1">
        <f t="shared" si="91"/>
        <v>1488173.1948123928</v>
      </c>
    </row>
    <row r="370" spans="1:23" x14ac:dyDescent="0.25">
      <c r="A370" s="3">
        <v>360</v>
      </c>
      <c r="B370" s="1">
        <f t="shared" si="92"/>
        <v>-1.2521564896061932E-9</v>
      </c>
      <c r="C370" s="1">
        <f t="shared" si="80"/>
        <v>-1.1895486651258836E-12</v>
      </c>
      <c r="D370" s="1">
        <f t="shared" si="83"/>
        <v>884519.02121068723</v>
      </c>
      <c r="E370" s="1">
        <f t="shared" si="84"/>
        <v>1093541.9818222416</v>
      </c>
      <c r="G370" s="3">
        <v>360</v>
      </c>
      <c r="H370" s="1">
        <f t="shared" si="93"/>
        <v>-5.3455551096703857E-10</v>
      </c>
      <c r="I370" s="1">
        <f t="shared" si="85"/>
        <v>-5.0782773541868663E-13</v>
      </c>
      <c r="J370" s="1">
        <f t="shared" si="86"/>
        <v>884519.02121068723</v>
      </c>
      <c r="K370" s="1">
        <f t="shared" si="87"/>
        <v>1065144.9874430965</v>
      </c>
      <c r="M370" s="3">
        <v>360</v>
      </c>
      <c r="N370" s="1">
        <f t="shared" si="94"/>
        <v>-155000.00000000015</v>
      </c>
      <c r="O370" s="1">
        <f t="shared" si="81"/>
        <v>-173.08333333333348</v>
      </c>
      <c r="P370" s="1">
        <f t="shared" si="88"/>
        <v>884519.02121068723</v>
      </c>
      <c r="Q370" s="1">
        <f t="shared" si="89"/>
        <v>1502827.8430675531</v>
      </c>
      <c r="S370" s="3">
        <v>360</v>
      </c>
      <c r="T370" s="1">
        <f t="shared" si="95"/>
        <v>-154999.99999999534</v>
      </c>
      <c r="U370" s="1">
        <f t="shared" si="82"/>
        <v>-173.08333333332891</v>
      </c>
      <c r="V370" s="1">
        <f t="shared" si="90"/>
        <v>884519.02121068723</v>
      </c>
      <c r="W370" s="1">
        <f t="shared" si="91"/>
        <v>1498095.010671021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selection sqref="A1:E1"/>
    </sheetView>
  </sheetViews>
  <sheetFormatPr defaultRowHeight="15" x14ac:dyDescent="0.25"/>
  <cols>
    <col min="1" max="1" width="7" style="3" bestFit="1" customWidth="1"/>
    <col min="2" max="5" width="15.7109375" style="3" customWidth="1"/>
    <col min="6" max="6" width="9.140625" style="3"/>
    <col min="7" max="7" width="7" style="3" bestFit="1" customWidth="1"/>
    <col min="8" max="11" width="15.7109375" style="3" customWidth="1"/>
    <col min="12" max="12" width="9.140625" style="3"/>
    <col min="13" max="13" width="7" style="3" bestFit="1" customWidth="1"/>
    <col min="14" max="17" width="15.7109375" style="3" customWidth="1"/>
    <col min="18" max="18" width="10.140625" style="3" bestFit="1" customWidth="1"/>
    <col min="19" max="19" width="7" style="3" bestFit="1" customWidth="1"/>
    <col min="20" max="23" width="15.7109375" style="3" customWidth="1"/>
    <col min="24" max="16384" width="9.140625" style="3"/>
  </cols>
  <sheetData>
    <row r="1" spans="1:23" x14ac:dyDescent="0.25">
      <c r="A1" s="68" t="s">
        <v>30</v>
      </c>
      <c r="B1" s="68"/>
      <c r="C1" s="68"/>
      <c r="D1" s="68"/>
      <c r="E1" s="68"/>
      <c r="G1" s="68" t="s">
        <v>29</v>
      </c>
      <c r="H1" s="68"/>
      <c r="I1" s="68"/>
      <c r="J1" s="68"/>
      <c r="K1" s="68"/>
      <c r="M1" s="68" t="s">
        <v>33</v>
      </c>
      <c r="N1" s="68"/>
      <c r="O1" s="68"/>
      <c r="P1" s="68"/>
      <c r="Q1" s="68"/>
      <c r="S1" s="68" t="s">
        <v>33</v>
      </c>
      <c r="T1" s="68"/>
      <c r="U1" s="68"/>
      <c r="V1" s="68"/>
      <c r="W1" s="68"/>
    </row>
    <row r="2" spans="1:23" x14ac:dyDescent="0.25">
      <c r="A2" s="67" t="s">
        <v>21</v>
      </c>
      <c r="B2" s="67"/>
      <c r="C2" s="5">
        <f>MIN(maximale_hypotheek, woningwaarde)</f>
        <v>310000</v>
      </c>
      <c r="D2" s="2"/>
      <c r="E2" s="4"/>
      <c r="G2" s="67" t="s">
        <v>21</v>
      </c>
      <c r="H2" s="67"/>
      <c r="I2" s="5">
        <f>MIN(maximale_hypotheek, woningwaarde)</f>
        <v>310000</v>
      </c>
      <c r="J2" s="2"/>
      <c r="K2" s="4"/>
      <c r="M2" s="67" t="s">
        <v>21</v>
      </c>
      <c r="N2" s="67"/>
      <c r="O2" s="5">
        <f>MIN(maximale_hypotheek, woningwaarde*perc_50)-P2</f>
        <v>0</v>
      </c>
      <c r="P2" s="6">
        <f>woningwaarde/2</f>
        <v>155000</v>
      </c>
      <c r="Q2" s="1">
        <f>SUM(O2:P2)</f>
        <v>155000</v>
      </c>
      <c r="S2" s="67" t="s">
        <v>21</v>
      </c>
      <c r="T2" s="67"/>
      <c r="U2" s="5">
        <f>MIN(maximale_hypotheek, woningwaarde*perc_50)-V2</f>
        <v>0</v>
      </c>
      <c r="V2" s="6">
        <f>woningwaarde/2</f>
        <v>155000</v>
      </c>
      <c r="W2" s="1">
        <f>SUM(U2:V2)</f>
        <v>155000</v>
      </c>
    </row>
    <row r="3" spans="1:23" x14ac:dyDescent="0.25">
      <c r="A3" s="69" t="s">
        <v>25</v>
      </c>
      <c r="B3" s="69"/>
      <c r="C3" s="1">
        <f>PMT(int_a_nhg/12, 12 * 30, -$C$2)</f>
        <v>1002.7885546795879</v>
      </c>
      <c r="D3" s="1"/>
      <c r="G3" s="69" t="s">
        <v>25</v>
      </c>
      <c r="H3" s="69"/>
      <c r="I3" s="1">
        <f>I2/360+I2*int_l_nhg/12</f>
        <v>1129.7777777777778</v>
      </c>
      <c r="J3" s="1"/>
      <c r="M3" s="69" t="s">
        <v>25</v>
      </c>
      <c r="N3" s="69"/>
      <c r="O3" s="1">
        <f>PMT(int_a_50/12, 12 * 30, -O$2)</f>
        <v>0</v>
      </c>
      <c r="P3" s="1">
        <f>P2*intonly_50/12</f>
        <v>173.08333333333334</v>
      </c>
      <c r="Q3" s="1">
        <f>SUM(O3:P3)</f>
        <v>173.08333333333334</v>
      </c>
      <c r="S3" s="69" t="s">
        <v>25</v>
      </c>
      <c r="T3" s="69"/>
      <c r="U3" s="1">
        <f>U2/360+U2*int_l_50/12</f>
        <v>0</v>
      </c>
      <c r="V3" s="1">
        <f>V2*intonly_50/12</f>
        <v>173.08333333333334</v>
      </c>
      <c r="W3" s="1">
        <f>SUM(U3:V3)</f>
        <v>173.08333333333334</v>
      </c>
    </row>
    <row r="4" spans="1:23" x14ac:dyDescent="0.25">
      <c r="A4" s="69" t="s">
        <v>28</v>
      </c>
      <c r="B4" s="69"/>
      <c r="C4" s="1">
        <f>C3</f>
        <v>1002.7885546795879</v>
      </c>
      <c r="D4" s="1"/>
      <c r="G4" s="3" t="s">
        <v>28</v>
      </c>
      <c r="I4" s="1">
        <f>I2/360-I369</f>
        <v>861.85740740740528</v>
      </c>
      <c r="J4" s="1"/>
      <c r="M4" s="69" t="s">
        <v>28</v>
      </c>
      <c r="N4" s="69"/>
      <c r="O4" s="1">
        <f>O3</f>
        <v>0</v>
      </c>
      <c r="P4" s="1">
        <f>P3</f>
        <v>173.08333333333334</v>
      </c>
      <c r="Q4" s="1">
        <f>SUM(O4:P4)</f>
        <v>173.08333333333334</v>
      </c>
      <c r="S4" s="69" t="s">
        <v>28</v>
      </c>
      <c r="T4" s="69"/>
      <c r="U4" s="1">
        <f>U2/360-U369-V4</f>
        <v>0</v>
      </c>
      <c r="V4" s="1">
        <f>V3</f>
        <v>173.08333333333334</v>
      </c>
      <c r="W4" s="1">
        <f>SUM(U4:V4)</f>
        <v>173.08333333333334</v>
      </c>
    </row>
    <row r="5" spans="1:23" x14ac:dyDescent="0.25">
      <c r="A5" s="69" t="s">
        <v>22</v>
      </c>
      <c r="B5" s="69"/>
      <c r="C5" s="1">
        <f>C$2-woningwaarde-woningwaarde*0.007</f>
        <v>-2170</v>
      </c>
      <c r="D5" s="1"/>
      <c r="G5" s="69" t="s">
        <v>22</v>
      </c>
      <c r="H5" s="69"/>
      <c r="I5" s="1">
        <f>I$2-woningwaarde-woningwaarde*0.007</f>
        <v>-2170</v>
      </c>
      <c r="J5" s="1"/>
      <c r="M5" s="69" t="s">
        <v>22</v>
      </c>
      <c r="N5" s="69"/>
      <c r="O5" s="1">
        <f>SUM(O2:P2)-woningwaarde</f>
        <v>-155000</v>
      </c>
      <c r="P5" s="1"/>
      <c r="S5" s="69" t="s">
        <v>22</v>
      </c>
      <c r="T5" s="69"/>
      <c r="U5" s="1">
        <f>SUM(U2:V2)-woningwaarde</f>
        <v>-155000</v>
      </c>
      <c r="V5" s="1"/>
    </row>
    <row r="6" spans="1:23" x14ac:dyDescent="0.25">
      <c r="A6" s="69" t="s">
        <v>26</v>
      </c>
      <c r="B6" s="69"/>
      <c r="C6" s="1">
        <f>SUM(B370,D370)</f>
        <v>884519.02121069108</v>
      </c>
      <c r="D6" s="1"/>
      <c r="G6" s="69" t="s">
        <v>26</v>
      </c>
      <c r="H6" s="69"/>
      <c r="I6" s="1">
        <f>SUM(H370,J370)</f>
        <v>884519.02121068968</v>
      </c>
      <c r="J6" s="1"/>
      <c r="M6" s="69" t="s">
        <v>26</v>
      </c>
      <c r="N6" s="69"/>
      <c r="O6" s="1">
        <f>SUM(N370,P370)</f>
        <v>729519.02121068723</v>
      </c>
      <c r="P6" s="1"/>
      <c r="S6" s="69" t="s">
        <v>26</v>
      </c>
      <c r="T6" s="69"/>
      <c r="U6" s="1">
        <f>SUM(T370,V370)</f>
        <v>729519.02121068723</v>
      </c>
      <c r="V6" s="1"/>
    </row>
    <row r="7" spans="1:23" x14ac:dyDescent="0.25">
      <c r="A7" s="69" t="s">
        <v>27</v>
      </c>
      <c r="B7" s="69"/>
      <c r="C7" s="1">
        <f>E370</f>
        <v>1603532.92695715</v>
      </c>
      <c r="D7" s="1"/>
      <c r="G7" s="69" t="s">
        <v>27</v>
      </c>
      <c r="H7" s="69"/>
      <c r="I7" s="1">
        <f>K370</f>
        <v>1559541.9039632422</v>
      </c>
      <c r="J7" s="1"/>
      <c r="M7" s="69" t="s">
        <v>27</v>
      </c>
      <c r="N7" s="69"/>
      <c r="O7" s="1">
        <f>Q370</f>
        <v>1375304.9228842342</v>
      </c>
      <c r="P7" s="1"/>
      <c r="S7" s="69" t="s">
        <v>27</v>
      </c>
      <c r="T7" s="69"/>
      <c r="U7" s="1">
        <f>W370</f>
        <v>1375304.9228842342</v>
      </c>
      <c r="V7" s="1"/>
    </row>
    <row r="9" spans="1:23" x14ac:dyDescent="0.25">
      <c r="A9" s="3" t="s">
        <v>13</v>
      </c>
      <c r="B9" s="3" t="s">
        <v>1</v>
      </c>
      <c r="C9" s="3" t="s">
        <v>3</v>
      </c>
      <c r="D9" s="3" t="s">
        <v>0</v>
      </c>
      <c r="E9" s="3" t="s">
        <v>24</v>
      </c>
      <c r="G9" s="3" t="s">
        <v>13</v>
      </c>
      <c r="H9" s="3" t="s">
        <v>1</v>
      </c>
      <c r="I9" s="3" t="s">
        <v>3</v>
      </c>
      <c r="J9" s="3" t="s">
        <v>0</v>
      </c>
      <c r="K9" s="3" t="s">
        <v>24</v>
      </c>
      <c r="M9" s="3" t="s">
        <v>13</v>
      </c>
      <c r="N9" s="3" t="s">
        <v>1</v>
      </c>
      <c r="O9" s="3" t="s">
        <v>3</v>
      </c>
      <c r="P9" s="3" t="s">
        <v>0</v>
      </c>
      <c r="Q9" s="3" t="s">
        <v>24</v>
      </c>
      <c r="S9" s="3" t="s">
        <v>13</v>
      </c>
      <c r="T9" s="3" t="s">
        <v>1</v>
      </c>
      <c r="U9" s="3" t="s">
        <v>3</v>
      </c>
      <c r="V9" s="3" t="s">
        <v>0</v>
      </c>
      <c r="W9" s="3" t="s">
        <v>24</v>
      </c>
    </row>
    <row r="10" spans="1:23" x14ac:dyDescent="0.25">
      <c r="A10" s="3">
        <v>0</v>
      </c>
      <c r="B10" s="1">
        <f>-C$2</f>
        <v>-310000</v>
      </c>
      <c r="C10" s="1">
        <f t="shared" ref="C10:C73" si="0">B10*int_a_nhg/12</f>
        <v>-268.66666666666669</v>
      </c>
      <c r="D10" s="1">
        <f>woningwaarde</f>
        <v>310000</v>
      </c>
      <c r="E10" s="1">
        <f>SUM(overwaarde, eigen_geld,C$5)</f>
        <v>122830</v>
      </c>
      <c r="G10" s="3">
        <v>0</v>
      </c>
      <c r="H10" s="1">
        <f>-I$2</f>
        <v>-310000</v>
      </c>
      <c r="I10" s="1">
        <f>H10*int_a_nhg/12</f>
        <v>-268.66666666666669</v>
      </c>
      <c r="J10" s="1">
        <f>woningwaarde</f>
        <v>310000</v>
      </c>
      <c r="K10" s="1">
        <f>SUM(overwaarde, eigen_geld,I$5)</f>
        <v>122830</v>
      </c>
      <c r="M10" s="3">
        <v>0</v>
      </c>
      <c r="N10" s="1">
        <f>-SUM(O$2,P$2)</f>
        <v>-155000</v>
      </c>
      <c r="O10" s="1">
        <f t="shared" ref="O10:O73" si="1">(N10+P$2)*int_a_50/12-P$3</f>
        <v>-173.08333333333334</v>
      </c>
      <c r="P10" s="1">
        <f>woningwaarde</f>
        <v>310000</v>
      </c>
      <c r="Q10" s="1">
        <f>SUM(overwaarde, eigen_geld,O$5)</f>
        <v>-30000</v>
      </c>
      <c r="R10" s="1"/>
      <c r="S10" s="3">
        <v>0</v>
      </c>
      <c r="T10" s="1">
        <f>-SUM(U$2,V$2)</f>
        <v>-155000</v>
      </c>
      <c r="U10" s="1">
        <f t="shared" ref="U10:U73" si="2">(T10+V$2)*int_l_50/12-V$3</f>
        <v>-173.08333333333334</v>
      </c>
      <c r="V10" s="1">
        <f>woningwaarde</f>
        <v>310000</v>
      </c>
      <c r="W10" s="1">
        <f>SUM(overwaarde, eigen_geld,U$5)</f>
        <v>-30000</v>
      </c>
    </row>
    <row r="11" spans="1:23" x14ac:dyDescent="0.25">
      <c r="A11" s="3">
        <v>1</v>
      </c>
      <c r="B11" s="1">
        <f>B10+C$3+C10</f>
        <v>-309265.87811198708</v>
      </c>
      <c r="C11" s="1">
        <f t="shared" si="0"/>
        <v>-268.03042769705547</v>
      </c>
      <c r="D11" s="1">
        <f t="shared" ref="D11:D74" si="3">D10*(1+groei_woning/12)</f>
        <v>310904.16666666669</v>
      </c>
      <c r="E11" s="1">
        <f t="shared" ref="E11:E74" si="4">E10*(1+groei_spaargeld/12)+(inleg-C$3)</f>
        <v>124043.71977865374</v>
      </c>
      <c r="G11" s="3">
        <v>1</v>
      </c>
      <c r="H11" s="1">
        <f>H10+I$2/360</f>
        <v>-309138.88888888888</v>
      </c>
      <c r="I11" s="1">
        <f t="shared" ref="I11:I74" si="5">H11*int_l_nhg/12</f>
        <v>-267.92037037037034</v>
      </c>
      <c r="J11" s="1">
        <f t="shared" ref="J11:J74" si="6">J10*(1+groei_woning/12)</f>
        <v>310904.16666666669</v>
      </c>
      <c r="K11" s="1">
        <f t="shared" ref="K11:K74" si="7">K10*(1+groei_spaargeld/12)+inleg+I11-I$2/360</f>
        <v>123917.47685185185</v>
      </c>
      <c r="M11" s="3">
        <v>1</v>
      </c>
      <c r="N11" s="1">
        <f>N10+O$3+(O10+P$3)</f>
        <v>-155000</v>
      </c>
      <c r="O11" s="1">
        <f t="shared" si="1"/>
        <v>-173.08333333333334</v>
      </c>
      <c r="P11" s="1">
        <f t="shared" ref="P11:P74" si="8">P10*(1+groei_woning/12)</f>
        <v>310904.16666666669</v>
      </c>
      <c r="Q11" s="1">
        <f t="shared" ref="Q11:Q74" si="9">Q10*(1+groei_spaargeld/12)+(inleg-O$3-P$3)</f>
        <v>-28848.083333333332</v>
      </c>
      <c r="S11" s="3">
        <v>1</v>
      </c>
      <c r="T11" s="1">
        <f>T10+U$2/360</f>
        <v>-155000</v>
      </c>
      <c r="U11" s="1">
        <f t="shared" si="2"/>
        <v>-173.08333333333334</v>
      </c>
      <c r="V11" s="1">
        <f t="shared" ref="V11:V74" si="10">V10*(1+groei_woning/12)</f>
        <v>310904.16666666669</v>
      </c>
      <c r="W11" s="1">
        <f t="shared" ref="W11:W74" si="11">W10*(1+groei_spaargeld/12)+inleg+U11-U$2/360</f>
        <v>-28848.083333333332</v>
      </c>
    </row>
    <row r="12" spans="1:23" x14ac:dyDescent="0.25">
      <c r="A12" s="3">
        <v>2</v>
      </c>
      <c r="B12" s="1">
        <f t="shared" ref="B12:B75" si="12">B11+C$3+C11</f>
        <v>-308531.11998500454</v>
      </c>
      <c r="C12" s="1">
        <f t="shared" si="0"/>
        <v>-267.39363732033729</v>
      </c>
      <c r="D12" s="1">
        <f t="shared" si="3"/>
        <v>311810.97048611112</v>
      </c>
      <c r="E12" s="1">
        <f t="shared" si="4"/>
        <v>125264.51958934964</v>
      </c>
      <c r="G12" s="3">
        <v>2</v>
      </c>
      <c r="H12" s="1">
        <f t="shared" ref="H12:H75" si="13">H11+I$2/360</f>
        <v>-308277.77777777775</v>
      </c>
      <c r="I12" s="1">
        <f t="shared" si="5"/>
        <v>-267.17407407407404</v>
      </c>
      <c r="J12" s="1">
        <f t="shared" si="6"/>
        <v>311810.97048611112</v>
      </c>
      <c r="K12" s="1">
        <f t="shared" si="7"/>
        <v>125012.04361496914</v>
      </c>
      <c r="M12" s="3">
        <v>2</v>
      </c>
      <c r="N12" s="1">
        <f t="shared" ref="N12:N75" si="14">N11+O$3+(O11+P$3)</f>
        <v>-155000</v>
      </c>
      <c r="O12" s="1">
        <f t="shared" si="1"/>
        <v>-173.08333333333334</v>
      </c>
      <c r="P12" s="1">
        <f t="shared" si="8"/>
        <v>311810.97048611112</v>
      </c>
      <c r="Q12" s="1">
        <f t="shared" si="9"/>
        <v>-27689.447152777775</v>
      </c>
      <c r="S12" s="3">
        <v>2</v>
      </c>
      <c r="T12" s="1">
        <f t="shared" ref="T12:T75" si="15">T11+U$2/360</f>
        <v>-155000</v>
      </c>
      <c r="U12" s="1">
        <f t="shared" si="2"/>
        <v>-173.08333333333334</v>
      </c>
      <c r="V12" s="1">
        <f t="shared" si="10"/>
        <v>311810.97048611112</v>
      </c>
      <c r="W12" s="1">
        <f t="shared" si="11"/>
        <v>-27689.447152777775</v>
      </c>
    </row>
    <row r="13" spans="1:23" x14ac:dyDescent="0.25">
      <c r="A13" s="3">
        <v>3</v>
      </c>
      <c r="B13" s="1">
        <f t="shared" si="12"/>
        <v>-307795.72506764525</v>
      </c>
      <c r="C13" s="1">
        <f t="shared" si="0"/>
        <v>-266.75629505862588</v>
      </c>
      <c r="D13" s="1">
        <f t="shared" si="3"/>
        <v>312720.41915002896</v>
      </c>
      <c r="E13" s="1">
        <f t="shared" si="4"/>
        <v>126492.4407322746</v>
      </c>
      <c r="G13" s="3">
        <v>3</v>
      </c>
      <c r="H13" s="1">
        <f t="shared" si="13"/>
        <v>-307416.66666666663</v>
      </c>
      <c r="I13" s="1">
        <f t="shared" si="5"/>
        <v>-266.42777777777775</v>
      </c>
      <c r="J13" s="1">
        <f t="shared" si="6"/>
        <v>312720.41915002896</v>
      </c>
      <c r="K13" s="1">
        <f t="shared" si="7"/>
        <v>126113.74164716758</v>
      </c>
      <c r="M13" s="3">
        <v>3</v>
      </c>
      <c r="N13" s="1">
        <f t="shared" si="14"/>
        <v>-155000</v>
      </c>
      <c r="O13" s="1">
        <f t="shared" si="1"/>
        <v>-173.08333333333334</v>
      </c>
      <c r="P13" s="1">
        <f t="shared" si="8"/>
        <v>312720.41915002896</v>
      </c>
      <c r="Q13" s="1">
        <f t="shared" si="9"/>
        <v>-26524.052261168978</v>
      </c>
      <c r="S13" s="3">
        <v>3</v>
      </c>
      <c r="T13" s="1">
        <f t="shared" si="15"/>
        <v>-155000</v>
      </c>
      <c r="U13" s="1">
        <f t="shared" si="2"/>
        <v>-173.08333333333334</v>
      </c>
      <c r="V13" s="1">
        <f t="shared" si="10"/>
        <v>312720.41915002896</v>
      </c>
      <c r="W13" s="1">
        <f t="shared" si="11"/>
        <v>-26524.052261168978</v>
      </c>
    </row>
    <row r="14" spans="1:23" x14ac:dyDescent="0.25">
      <c r="A14" s="3">
        <v>4</v>
      </c>
      <c r="B14" s="1">
        <f t="shared" si="12"/>
        <v>-307059.69280802429</v>
      </c>
      <c r="C14" s="1">
        <f t="shared" si="0"/>
        <v>-266.11840043362105</v>
      </c>
      <c r="D14" s="1">
        <f t="shared" si="3"/>
        <v>313632.52037254989</v>
      </c>
      <c r="E14" s="1">
        <f t="shared" si="4"/>
        <v>127727.52474853328</v>
      </c>
      <c r="G14" s="3">
        <v>4</v>
      </c>
      <c r="H14" s="1">
        <f t="shared" si="13"/>
        <v>-306555.5555555555</v>
      </c>
      <c r="I14" s="1">
        <f t="shared" si="5"/>
        <v>-265.6814814814814</v>
      </c>
      <c r="J14" s="1">
        <f t="shared" si="6"/>
        <v>313632.52037254989</v>
      </c>
      <c r="K14" s="1">
        <f t="shared" si="7"/>
        <v>127222.61254751679</v>
      </c>
      <c r="M14" s="3">
        <v>4</v>
      </c>
      <c r="N14" s="1">
        <f t="shared" si="14"/>
        <v>-155000</v>
      </c>
      <c r="O14" s="1">
        <f t="shared" si="1"/>
        <v>-173.08333333333334</v>
      </c>
      <c r="P14" s="1">
        <f t="shared" si="8"/>
        <v>313632.52037254989</v>
      </c>
      <c r="Q14" s="1">
        <f t="shared" si="9"/>
        <v>-25351.859232692463</v>
      </c>
      <c r="S14" s="3">
        <v>4</v>
      </c>
      <c r="T14" s="1">
        <f t="shared" si="15"/>
        <v>-155000</v>
      </c>
      <c r="U14" s="1">
        <f t="shared" si="2"/>
        <v>-173.08333333333334</v>
      </c>
      <c r="V14" s="1">
        <f t="shared" si="10"/>
        <v>313632.52037254989</v>
      </c>
      <c r="W14" s="1">
        <f t="shared" si="11"/>
        <v>-25351.859232692463</v>
      </c>
    </row>
    <row r="15" spans="1:23" x14ac:dyDescent="0.25">
      <c r="A15" s="3">
        <v>5</v>
      </c>
      <c r="B15" s="1">
        <f t="shared" si="12"/>
        <v>-306323.02265377832</v>
      </c>
      <c r="C15" s="1">
        <f t="shared" si="0"/>
        <v>-265.47995296660787</v>
      </c>
      <c r="D15" s="1">
        <f t="shared" si="3"/>
        <v>314547.28189030319</v>
      </c>
      <c r="E15" s="1">
        <f t="shared" si="4"/>
        <v>128969.81342155347</v>
      </c>
      <c r="G15" s="3">
        <v>5</v>
      </c>
      <c r="H15" s="1">
        <f t="shared" si="13"/>
        <v>-305694.44444444438</v>
      </c>
      <c r="I15" s="1">
        <f t="shared" si="5"/>
        <v>-264.93518518518511</v>
      </c>
      <c r="J15" s="1">
        <f t="shared" si="6"/>
        <v>314547.28189030319</v>
      </c>
      <c r="K15" s="1">
        <f t="shared" si="7"/>
        <v>128338.69815774768</v>
      </c>
      <c r="M15" s="3">
        <v>5</v>
      </c>
      <c r="N15" s="1">
        <f t="shared" si="14"/>
        <v>-155000</v>
      </c>
      <c r="O15" s="1">
        <f t="shared" si="1"/>
        <v>-173.08333333333334</v>
      </c>
      <c r="P15" s="1">
        <f t="shared" si="8"/>
        <v>314547.28189030319</v>
      </c>
      <c r="Q15" s="1">
        <f t="shared" si="9"/>
        <v>-24172.828411549835</v>
      </c>
      <c r="S15" s="3">
        <v>5</v>
      </c>
      <c r="T15" s="1">
        <f t="shared" si="15"/>
        <v>-155000</v>
      </c>
      <c r="U15" s="1">
        <f t="shared" si="2"/>
        <v>-173.08333333333334</v>
      </c>
      <c r="V15" s="1">
        <f t="shared" si="10"/>
        <v>314547.28189030319</v>
      </c>
      <c r="W15" s="1">
        <f t="shared" si="11"/>
        <v>-24172.828411549835</v>
      </c>
    </row>
    <row r="16" spans="1:23" x14ac:dyDescent="0.25">
      <c r="A16" s="3">
        <v>6</v>
      </c>
      <c r="B16" s="1">
        <f t="shared" si="12"/>
        <v>-305585.71405206533</v>
      </c>
      <c r="C16" s="1">
        <f t="shared" si="0"/>
        <v>-264.84095217845658</v>
      </c>
      <c r="D16" s="1">
        <f t="shared" si="3"/>
        <v>315464.71146248322</v>
      </c>
      <c r="E16" s="1">
        <f t="shared" si="4"/>
        <v>130219.34877849961</v>
      </c>
      <c r="G16" s="3">
        <v>6</v>
      </c>
      <c r="H16" s="1">
        <f t="shared" si="13"/>
        <v>-304833.33333333326</v>
      </c>
      <c r="I16" s="1">
        <f t="shared" si="5"/>
        <v>-264.18888888888881</v>
      </c>
      <c r="J16" s="1">
        <f t="shared" si="6"/>
        <v>315464.71146248322</v>
      </c>
      <c r="K16" s="1">
        <f t="shared" si="7"/>
        <v>129462.04056366788</v>
      </c>
      <c r="M16" s="3">
        <v>6</v>
      </c>
      <c r="N16" s="1">
        <f t="shared" si="14"/>
        <v>-155000</v>
      </c>
      <c r="O16" s="1">
        <f t="shared" si="1"/>
        <v>-173.08333333333334</v>
      </c>
      <c r="P16" s="1">
        <f t="shared" si="8"/>
        <v>315464.71146248322</v>
      </c>
      <c r="Q16" s="1">
        <f t="shared" si="9"/>
        <v>-22986.919910617209</v>
      </c>
      <c r="S16" s="3">
        <v>6</v>
      </c>
      <c r="T16" s="1">
        <f t="shared" si="15"/>
        <v>-155000</v>
      </c>
      <c r="U16" s="1">
        <f t="shared" si="2"/>
        <v>-173.08333333333334</v>
      </c>
      <c r="V16" s="1">
        <f t="shared" si="10"/>
        <v>315464.71146248322</v>
      </c>
      <c r="W16" s="1">
        <f t="shared" si="11"/>
        <v>-22986.919910617209</v>
      </c>
    </row>
    <row r="17" spans="1:23" x14ac:dyDescent="0.25">
      <c r="A17" s="3">
        <v>7</v>
      </c>
      <c r="B17" s="1">
        <f t="shared" si="12"/>
        <v>-304847.76644956419</v>
      </c>
      <c r="C17" s="1">
        <f t="shared" si="0"/>
        <v>-264.20139758962227</v>
      </c>
      <c r="D17" s="1">
        <f t="shared" si="3"/>
        <v>316384.81687091547</v>
      </c>
      <c r="E17" s="1">
        <f t="shared" si="4"/>
        <v>131476.1730916946</v>
      </c>
      <c r="G17" s="3">
        <v>7</v>
      </c>
      <c r="H17" s="1">
        <f t="shared" si="13"/>
        <v>-303972.22222222213</v>
      </c>
      <c r="I17" s="1">
        <f t="shared" si="5"/>
        <v>-263.44259259259252</v>
      </c>
      <c r="J17" s="1">
        <f t="shared" si="6"/>
        <v>316384.81687091547</v>
      </c>
      <c r="K17" s="1">
        <f t="shared" si="7"/>
        <v>130592.68209658556</v>
      </c>
      <c r="M17" s="3">
        <v>7</v>
      </c>
      <c r="N17" s="1">
        <f t="shared" si="14"/>
        <v>-155000</v>
      </c>
      <c r="O17" s="1">
        <f t="shared" si="1"/>
        <v>-173.08333333333334</v>
      </c>
      <c r="P17" s="1">
        <f t="shared" si="8"/>
        <v>316384.81687091547</v>
      </c>
      <c r="Q17" s="1">
        <f t="shared" si="9"/>
        <v>-21794.09361009581</v>
      </c>
      <c r="S17" s="3">
        <v>7</v>
      </c>
      <c r="T17" s="1">
        <f t="shared" si="15"/>
        <v>-155000</v>
      </c>
      <c r="U17" s="1">
        <f t="shared" si="2"/>
        <v>-173.08333333333334</v>
      </c>
      <c r="V17" s="1">
        <f t="shared" si="10"/>
        <v>316384.81687091547</v>
      </c>
      <c r="W17" s="1">
        <f t="shared" si="11"/>
        <v>-21794.09361009581</v>
      </c>
    </row>
    <row r="18" spans="1:23" x14ac:dyDescent="0.25">
      <c r="A18" s="3">
        <v>8</v>
      </c>
      <c r="B18" s="1">
        <f t="shared" si="12"/>
        <v>-304109.17929247423</v>
      </c>
      <c r="C18" s="1">
        <f t="shared" si="0"/>
        <v>-263.56128872014432</v>
      </c>
      <c r="D18" s="1">
        <f t="shared" si="3"/>
        <v>317307.6059201223</v>
      </c>
      <c r="E18" s="1">
        <f t="shared" si="4"/>
        <v>132740.32888004987</v>
      </c>
      <c r="G18" s="3">
        <v>8</v>
      </c>
      <c r="H18" s="1">
        <f t="shared" si="13"/>
        <v>-303111.11111111101</v>
      </c>
      <c r="I18" s="1">
        <f t="shared" si="5"/>
        <v>-262.69629629629623</v>
      </c>
      <c r="J18" s="1">
        <f t="shared" si="6"/>
        <v>317307.6059201223</v>
      </c>
      <c r="K18" s="1">
        <f t="shared" si="7"/>
        <v>131730.66533474156</v>
      </c>
      <c r="M18" s="3">
        <v>8</v>
      </c>
      <c r="N18" s="1">
        <f t="shared" si="14"/>
        <v>-155000</v>
      </c>
      <c r="O18" s="1">
        <f t="shared" si="1"/>
        <v>-173.08333333333334</v>
      </c>
      <c r="P18" s="1">
        <f t="shared" si="8"/>
        <v>317307.6059201223</v>
      </c>
      <c r="Q18" s="1">
        <f t="shared" si="9"/>
        <v>-20594.309156154701</v>
      </c>
      <c r="S18" s="3">
        <v>8</v>
      </c>
      <c r="T18" s="1">
        <f t="shared" si="15"/>
        <v>-155000</v>
      </c>
      <c r="U18" s="1">
        <f t="shared" si="2"/>
        <v>-173.08333333333334</v>
      </c>
      <c r="V18" s="1">
        <f t="shared" si="10"/>
        <v>317307.6059201223</v>
      </c>
      <c r="W18" s="1">
        <f t="shared" si="11"/>
        <v>-20594.309156154701</v>
      </c>
    </row>
    <row r="19" spans="1:23" x14ac:dyDescent="0.25">
      <c r="A19" s="3">
        <v>9</v>
      </c>
      <c r="B19" s="1">
        <f t="shared" si="12"/>
        <v>-303369.9520265148</v>
      </c>
      <c r="C19" s="1">
        <f t="shared" si="0"/>
        <v>-262.92062508964614</v>
      </c>
      <c r="D19" s="1">
        <f t="shared" si="3"/>
        <v>318233.08643738931</v>
      </c>
      <c r="E19" s="1">
        <f t="shared" si="4"/>
        <v>134011.85891050388</v>
      </c>
      <c r="G19" s="3">
        <v>9</v>
      </c>
      <c r="H19" s="1">
        <f t="shared" si="13"/>
        <v>-302249.99999999988</v>
      </c>
      <c r="I19" s="1">
        <f t="shared" si="5"/>
        <v>-261.94999999999987</v>
      </c>
      <c r="J19" s="1">
        <f t="shared" si="6"/>
        <v>318233.08643738931</v>
      </c>
      <c r="K19" s="1">
        <f t="shared" si="7"/>
        <v>132876.03310474975</v>
      </c>
      <c r="M19" s="3">
        <v>9</v>
      </c>
      <c r="N19" s="1">
        <f t="shared" si="14"/>
        <v>-155000</v>
      </c>
      <c r="O19" s="1">
        <f t="shared" si="1"/>
        <v>-173.08333333333334</v>
      </c>
      <c r="P19" s="1">
        <f t="shared" si="8"/>
        <v>318233.08643738931</v>
      </c>
      <c r="Q19" s="1">
        <f t="shared" si="9"/>
        <v>-19387.525959565603</v>
      </c>
      <c r="S19" s="3">
        <v>9</v>
      </c>
      <c r="T19" s="1">
        <f t="shared" si="15"/>
        <v>-155000</v>
      </c>
      <c r="U19" s="1">
        <f t="shared" si="2"/>
        <v>-173.08333333333334</v>
      </c>
      <c r="V19" s="1">
        <f t="shared" si="10"/>
        <v>318233.08643738931</v>
      </c>
      <c r="W19" s="1">
        <f t="shared" si="11"/>
        <v>-19387.525959565603</v>
      </c>
    </row>
    <row r="20" spans="1:23" x14ac:dyDescent="0.25">
      <c r="A20" s="3">
        <v>10</v>
      </c>
      <c r="B20" s="1">
        <f t="shared" si="12"/>
        <v>-302630.08409692487</v>
      </c>
      <c r="C20" s="1">
        <f t="shared" si="0"/>
        <v>-262.27940621733484</v>
      </c>
      <c r="D20" s="1">
        <f t="shared" si="3"/>
        <v>319161.26627283171</v>
      </c>
      <c r="E20" s="1">
        <f t="shared" si="4"/>
        <v>135290.80619946891</v>
      </c>
      <c r="G20" s="3">
        <v>10</v>
      </c>
      <c r="H20" s="1">
        <f t="shared" si="13"/>
        <v>-301388.88888888876</v>
      </c>
      <c r="I20" s="1">
        <f t="shared" si="5"/>
        <v>-261.20370370370358</v>
      </c>
      <c r="J20" s="1">
        <f t="shared" si="6"/>
        <v>319161.26627283171</v>
      </c>
      <c r="K20" s="1">
        <f t="shared" si="7"/>
        <v>134028.82848304595</v>
      </c>
      <c r="M20" s="3">
        <v>10</v>
      </c>
      <c r="N20" s="1">
        <f t="shared" si="14"/>
        <v>-155000</v>
      </c>
      <c r="O20" s="1">
        <f t="shared" si="1"/>
        <v>-173.08333333333334</v>
      </c>
      <c r="P20" s="1">
        <f t="shared" si="8"/>
        <v>319161.26627283171</v>
      </c>
      <c r="Q20" s="1">
        <f t="shared" si="9"/>
        <v>-18173.703194329733</v>
      </c>
      <c r="S20" s="3">
        <v>10</v>
      </c>
      <c r="T20" s="1">
        <f t="shared" si="15"/>
        <v>-155000</v>
      </c>
      <c r="U20" s="1">
        <f t="shared" si="2"/>
        <v>-173.08333333333334</v>
      </c>
      <c r="V20" s="1">
        <f t="shared" si="10"/>
        <v>319161.26627283171</v>
      </c>
      <c r="W20" s="1">
        <f t="shared" si="11"/>
        <v>-18173.703194329733</v>
      </c>
    </row>
    <row r="21" spans="1:23" x14ac:dyDescent="0.25">
      <c r="A21" s="3">
        <v>11</v>
      </c>
      <c r="B21" s="1">
        <f t="shared" si="12"/>
        <v>-301889.5749484626</v>
      </c>
      <c r="C21" s="1">
        <f t="shared" si="0"/>
        <v>-261.63763162200092</v>
      </c>
      <c r="D21" s="1">
        <f t="shared" si="3"/>
        <v>320092.15329946083</v>
      </c>
      <c r="E21" s="1">
        <f t="shared" si="4"/>
        <v>136577.2140142862</v>
      </c>
      <c r="G21" s="3">
        <v>11</v>
      </c>
      <c r="H21" s="1">
        <f t="shared" si="13"/>
        <v>-300527.77777777764</v>
      </c>
      <c r="I21" s="1">
        <f t="shared" si="5"/>
        <v>-260.45740740740729</v>
      </c>
      <c r="J21" s="1">
        <f t="shared" si="6"/>
        <v>320092.15329946083</v>
      </c>
      <c r="K21" s="1">
        <f t="shared" si="7"/>
        <v>135189.0947973452</v>
      </c>
      <c r="M21" s="3">
        <v>11</v>
      </c>
      <c r="N21" s="1">
        <f t="shared" si="14"/>
        <v>-155000</v>
      </c>
      <c r="O21" s="1">
        <f t="shared" si="1"/>
        <v>-173.08333333333334</v>
      </c>
      <c r="P21" s="1">
        <f t="shared" si="8"/>
        <v>320092.15329946083</v>
      </c>
      <c r="Q21" s="1">
        <f t="shared" si="9"/>
        <v>-16952.799796296655</v>
      </c>
      <c r="S21" s="3">
        <v>11</v>
      </c>
      <c r="T21" s="1">
        <f t="shared" si="15"/>
        <v>-155000</v>
      </c>
      <c r="U21" s="1">
        <f t="shared" si="2"/>
        <v>-173.08333333333334</v>
      </c>
      <c r="V21" s="1">
        <f t="shared" si="10"/>
        <v>320092.15329946083</v>
      </c>
      <c r="W21" s="1">
        <f t="shared" si="11"/>
        <v>-16952.799796296655</v>
      </c>
    </row>
    <row r="22" spans="1:23" x14ac:dyDescent="0.25">
      <c r="A22" s="3">
        <v>12</v>
      </c>
      <c r="B22" s="1">
        <f t="shared" si="12"/>
        <v>-301148.42402540502</v>
      </c>
      <c r="C22" s="1">
        <f t="shared" si="0"/>
        <v>-260.99530082201767</v>
      </c>
      <c r="D22" s="1">
        <f t="shared" si="3"/>
        <v>321025.75541325094</v>
      </c>
      <c r="E22" s="1">
        <f t="shared" si="4"/>
        <v>137871.12587468995</v>
      </c>
      <c r="G22" s="3">
        <v>12</v>
      </c>
      <c r="H22" s="1">
        <f t="shared" si="13"/>
        <v>-299666.66666666651</v>
      </c>
      <c r="I22" s="1">
        <f t="shared" si="5"/>
        <v>-259.71111111111094</v>
      </c>
      <c r="J22" s="1">
        <f t="shared" si="6"/>
        <v>321025.75541325094</v>
      </c>
      <c r="K22" s="1">
        <f t="shared" si="7"/>
        <v>136356.87562810749</v>
      </c>
      <c r="M22" s="3">
        <v>12</v>
      </c>
      <c r="N22" s="1">
        <f t="shared" si="14"/>
        <v>-155000</v>
      </c>
      <c r="O22" s="1">
        <f t="shared" si="1"/>
        <v>-173.08333333333334</v>
      </c>
      <c r="P22" s="1">
        <f t="shared" si="8"/>
        <v>321025.75541325094</v>
      </c>
      <c r="Q22" s="1">
        <f t="shared" si="9"/>
        <v>-15724.774461775052</v>
      </c>
      <c r="S22" s="3">
        <v>12</v>
      </c>
      <c r="T22" s="1">
        <f t="shared" si="15"/>
        <v>-155000</v>
      </c>
      <c r="U22" s="1">
        <f t="shared" si="2"/>
        <v>-173.08333333333334</v>
      </c>
      <c r="V22" s="1">
        <f t="shared" si="10"/>
        <v>321025.75541325094</v>
      </c>
      <c r="W22" s="1">
        <f t="shared" si="11"/>
        <v>-15724.774461775052</v>
      </c>
    </row>
    <row r="23" spans="1:23" x14ac:dyDescent="0.25">
      <c r="A23" s="3">
        <v>13</v>
      </c>
      <c r="B23" s="1">
        <f t="shared" si="12"/>
        <v>-300406.63077154744</v>
      </c>
      <c r="C23" s="1">
        <f t="shared" si="0"/>
        <v>-260.35241333534111</v>
      </c>
      <c r="D23" s="1">
        <f t="shared" si="3"/>
        <v>321962.08053320623</v>
      </c>
      <c r="E23" s="1">
        <f t="shared" si="4"/>
        <v>139172.58555427939</v>
      </c>
      <c r="G23" s="3">
        <v>13</v>
      </c>
      <c r="H23" s="1">
        <f t="shared" si="13"/>
        <v>-298805.55555555539</v>
      </c>
      <c r="I23" s="1">
        <f t="shared" si="5"/>
        <v>-258.96481481481464</v>
      </c>
      <c r="J23" s="1">
        <f t="shared" si="6"/>
        <v>321962.08053320623</v>
      </c>
      <c r="K23" s="1">
        <f t="shared" si="7"/>
        <v>137532.21481001217</v>
      </c>
      <c r="M23" s="3">
        <v>13</v>
      </c>
      <c r="N23" s="1">
        <f t="shared" si="14"/>
        <v>-155000</v>
      </c>
      <c r="O23" s="1">
        <f t="shared" si="1"/>
        <v>-173.08333333333334</v>
      </c>
      <c r="P23" s="1">
        <f t="shared" si="8"/>
        <v>321962.08053320623</v>
      </c>
      <c r="Q23" s="1">
        <f t="shared" si="9"/>
        <v>-14489.585646135407</v>
      </c>
      <c r="S23" s="3">
        <v>13</v>
      </c>
      <c r="T23" s="1">
        <f t="shared" si="15"/>
        <v>-155000</v>
      </c>
      <c r="U23" s="1">
        <f t="shared" si="2"/>
        <v>-173.08333333333334</v>
      </c>
      <c r="V23" s="1">
        <f t="shared" si="10"/>
        <v>321962.08053320623</v>
      </c>
      <c r="W23" s="1">
        <f t="shared" si="11"/>
        <v>-14489.585646135407</v>
      </c>
    </row>
    <row r="24" spans="1:23" x14ac:dyDescent="0.25">
      <c r="A24" s="3">
        <v>14</v>
      </c>
      <c r="B24" s="1">
        <f t="shared" si="12"/>
        <v>-299664.19463020319</v>
      </c>
      <c r="C24" s="1">
        <f t="shared" si="0"/>
        <v>-259.70896867950938</v>
      </c>
      <c r="D24" s="1">
        <f t="shared" si="3"/>
        <v>322901.13660142809</v>
      </c>
      <c r="E24" s="1">
        <f t="shared" si="4"/>
        <v>140481.63708199974</v>
      </c>
      <c r="G24" s="3">
        <v>14</v>
      </c>
      <c r="H24" s="1">
        <f t="shared" si="13"/>
        <v>-297944.44444444426</v>
      </c>
      <c r="I24" s="1">
        <f t="shared" si="5"/>
        <v>-258.21851851851835</v>
      </c>
      <c r="J24" s="1">
        <f t="shared" si="6"/>
        <v>322901.13660142809</v>
      </c>
      <c r="K24" s="1">
        <f t="shared" si="7"/>
        <v>138715.15643344092</v>
      </c>
      <c r="M24" s="3">
        <v>14</v>
      </c>
      <c r="N24" s="1">
        <f t="shared" si="14"/>
        <v>-155000</v>
      </c>
      <c r="O24" s="1">
        <f t="shared" si="1"/>
        <v>-173.08333333333334</v>
      </c>
      <c r="P24" s="1">
        <f t="shared" si="8"/>
        <v>322901.13660142809</v>
      </c>
      <c r="Q24" s="1">
        <f t="shared" si="9"/>
        <v>-13247.19156240453</v>
      </c>
      <c r="S24" s="3">
        <v>14</v>
      </c>
      <c r="T24" s="1">
        <f t="shared" si="15"/>
        <v>-155000</v>
      </c>
      <c r="U24" s="1">
        <f t="shared" si="2"/>
        <v>-173.08333333333334</v>
      </c>
      <c r="V24" s="1">
        <f t="shared" si="10"/>
        <v>322901.13660142809</v>
      </c>
      <c r="W24" s="1">
        <f t="shared" si="11"/>
        <v>-13247.19156240453</v>
      </c>
    </row>
    <row r="25" spans="1:23" x14ac:dyDescent="0.25">
      <c r="A25" s="3">
        <v>15</v>
      </c>
      <c r="B25" s="1">
        <f t="shared" si="12"/>
        <v>-298921.11504420312</v>
      </c>
      <c r="C25" s="1">
        <f t="shared" si="0"/>
        <v>-259.0649663716427</v>
      </c>
      <c r="D25" s="1">
        <f t="shared" si="3"/>
        <v>323842.93158318225</v>
      </c>
      <c r="E25" s="1">
        <f t="shared" si="4"/>
        <v>141798.32474363182</v>
      </c>
      <c r="G25" s="3">
        <v>15</v>
      </c>
      <c r="H25" s="1">
        <f t="shared" si="13"/>
        <v>-297083.33333333314</v>
      </c>
      <c r="I25" s="1">
        <f t="shared" si="5"/>
        <v>-257.47222222222206</v>
      </c>
      <c r="J25" s="1">
        <f t="shared" si="6"/>
        <v>323842.93158318225</v>
      </c>
      <c r="K25" s="1">
        <f t="shared" si="7"/>
        <v>139905.74484596931</v>
      </c>
      <c r="M25" s="3">
        <v>15</v>
      </c>
      <c r="N25" s="1">
        <f t="shared" si="14"/>
        <v>-155000</v>
      </c>
      <c r="O25" s="1">
        <f t="shared" si="1"/>
        <v>-173.08333333333334</v>
      </c>
      <c r="P25" s="1">
        <f t="shared" si="8"/>
        <v>323842.93158318225</v>
      </c>
      <c r="Q25" s="1">
        <f t="shared" si="9"/>
        <v>-11997.550179851891</v>
      </c>
      <c r="S25" s="3">
        <v>15</v>
      </c>
      <c r="T25" s="1">
        <f t="shared" si="15"/>
        <v>-155000</v>
      </c>
      <c r="U25" s="1">
        <f t="shared" si="2"/>
        <v>-173.08333333333334</v>
      </c>
      <c r="V25" s="1">
        <f t="shared" si="10"/>
        <v>323842.93158318225</v>
      </c>
      <c r="W25" s="1">
        <f t="shared" si="11"/>
        <v>-11997.550179851891</v>
      </c>
    </row>
    <row r="26" spans="1:23" x14ac:dyDescent="0.25">
      <c r="A26" s="3">
        <v>16</v>
      </c>
      <c r="B26" s="1">
        <f t="shared" si="12"/>
        <v>-298177.39145589515</v>
      </c>
      <c r="C26" s="1">
        <f t="shared" si="0"/>
        <v>-258.42040592844245</v>
      </c>
      <c r="D26" s="1">
        <f t="shared" si="3"/>
        <v>324787.47346696653</v>
      </c>
      <c r="E26" s="1">
        <f t="shared" si="4"/>
        <v>143122.69308329007</v>
      </c>
      <c r="G26" s="3">
        <v>16</v>
      </c>
      <c r="H26" s="1">
        <f t="shared" si="13"/>
        <v>-296222.22222222202</v>
      </c>
      <c r="I26" s="1">
        <f t="shared" si="5"/>
        <v>-256.72592592592576</v>
      </c>
      <c r="J26" s="1">
        <f t="shared" si="6"/>
        <v>324787.47346696653</v>
      </c>
      <c r="K26" s="1">
        <f t="shared" si="7"/>
        <v>141104.02465386709</v>
      </c>
      <c r="M26" s="3">
        <v>16</v>
      </c>
      <c r="N26" s="1">
        <f t="shared" si="14"/>
        <v>-155000</v>
      </c>
      <c r="O26" s="1">
        <f t="shared" si="1"/>
        <v>-173.08333333333334</v>
      </c>
      <c r="P26" s="1">
        <f t="shared" si="8"/>
        <v>324787.47346696653</v>
      </c>
      <c r="Q26" s="1">
        <f t="shared" si="9"/>
        <v>-10740.619222567695</v>
      </c>
      <c r="S26" s="3">
        <v>16</v>
      </c>
      <c r="T26" s="1">
        <f t="shared" si="15"/>
        <v>-155000</v>
      </c>
      <c r="U26" s="1">
        <f t="shared" si="2"/>
        <v>-173.08333333333334</v>
      </c>
      <c r="V26" s="1">
        <f t="shared" si="10"/>
        <v>324787.47346696653</v>
      </c>
      <c r="W26" s="1">
        <f t="shared" si="11"/>
        <v>-10740.619222567695</v>
      </c>
    </row>
    <row r="27" spans="1:23" x14ac:dyDescent="0.25">
      <c r="A27" s="3">
        <v>17</v>
      </c>
      <c r="B27" s="1">
        <f t="shared" si="12"/>
        <v>-297433.023307144</v>
      </c>
      <c r="C27" s="1">
        <f t="shared" si="0"/>
        <v>-257.77528686619149</v>
      </c>
      <c r="D27" s="1">
        <f t="shared" si="3"/>
        <v>325734.77026457852</v>
      </c>
      <c r="E27" s="1">
        <f t="shared" si="4"/>
        <v>144454.78690492967</v>
      </c>
      <c r="G27" s="3">
        <v>17</v>
      </c>
      <c r="H27" s="1">
        <f t="shared" si="13"/>
        <v>-295361.11111111089</v>
      </c>
      <c r="I27" s="1">
        <f t="shared" si="5"/>
        <v>-255.97962962962944</v>
      </c>
      <c r="J27" s="1">
        <f t="shared" si="6"/>
        <v>325734.77026457852</v>
      </c>
      <c r="K27" s="1">
        <f t="shared" si="7"/>
        <v>142310.04072360724</v>
      </c>
      <c r="M27" s="3">
        <v>17</v>
      </c>
      <c r="N27" s="1">
        <f t="shared" si="14"/>
        <v>-155000</v>
      </c>
      <c r="O27" s="1">
        <f t="shared" si="1"/>
        <v>-173.08333333333334</v>
      </c>
      <c r="P27" s="1">
        <f t="shared" si="8"/>
        <v>325734.77026457852</v>
      </c>
      <c r="Q27" s="1">
        <f t="shared" si="9"/>
        <v>-9476.3561680326748</v>
      </c>
      <c r="S27" s="3">
        <v>17</v>
      </c>
      <c r="T27" s="1">
        <f t="shared" si="15"/>
        <v>-155000</v>
      </c>
      <c r="U27" s="1">
        <f t="shared" si="2"/>
        <v>-173.08333333333334</v>
      </c>
      <c r="V27" s="1">
        <f t="shared" si="10"/>
        <v>325734.77026457852</v>
      </c>
      <c r="W27" s="1">
        <f t="shared" si="11"/>
        <v>-9476.3561680326748</v>
      </c>
    </row>
    <row r="28" spans="1:23" x14ac:dyDescent="0.25">
      <c r="A28" s="3">
        <v>18</v>
      </c>
      <c r="B28" s="1">
        <f t="shared" si="12"/>
        <v>-296688.01003933058</v>
      </c>
      <c r="C28" s="1">
        <f t="shared" si="0"/>
        <v>-257.12960870075318</v>
      </c>
      <c r="D28" s="1">
        <f t="shared" si="3"/>
        <v>326684.83001118357</v>
      </c>
      <c r="E28" s="1">
        <f t="shared" si="4"/>
        <v>145794.65127386217</v>
      </c>
      <c r="G28" s="3">
        <v>18</v>
      </c>
      <c r="H28" s="1">
        <f t="shared" si="13"/>
        <v>-294499.99999999977</v>
      </c>
      <c r="I28" s="1">
        <f t="shared" si="5"/>
        <v>-255.23333333333312</v>
      </c>
      <c r="J28" s="1">
        <f t="shared" si="6"/>
        <v>326684.83001118357</v>
      </c>
      <c r="K28" s="1">
        <f t="shared" si="7"/>
        <v>143523.83818338381</v>
      </c>
      <c r="M28" s="3">
        <v>18</v>
      </c>
      <c r="N28" s="1">
        <f t="shared" si="14"/>
        <v>-155000</v>
      </c>
      <c r="O28" s="1">
        <f t="shared" si="1"/>
        <v>-173.08333333333334</v>
      </c>
      <c r="P28" s="1">
        <f t="shared" si="8"/>
        <v>326684.83001118357</v>
      </c>
      <c r="Q28" s="1">
        <f t="shared" si="9"/>
        <v>-8204.7182456795326</v>
      </c>
      <c r="S28" s="3">
        <v>18</v>
      </c>
      <c r="T28" s="1">
        <f t="shared" si="15"/>
        <v>-155000</v>
      </c>
      <c r="U28" s="1">
        <f t="shared" si="2"/>
        <v>-173.08333333333334</v>
      </c>
      <c r="V28" s="1">
        <f t="shared" si="10"/>
        <v>326684.83001118357</v>
      </c>
      <c r="W28" s="1">
        <f t="shared" si="11"/>
        <v>-8204.7182456795326</v>
      </c>
    </row>
    <row r="29" spans="1:23" x14ac:dyDescent="0.25">
      <c r="A29" s="3">
        <v>19</v>
      </c>
      <c r="B29" s="1">
        <f t="shared" si="12"/>
        <v>-295942.35109335172</v>
      </c>
      <c r="C29" s="1">
        <f t="shared" si="0"/>
        <v>-256.48337094757147</v>
      </c>
      <c r="D29" s="1">
        <f t="shared" si="3"/>
        <v>327637.66076538287</v>
      </c>
      <c r="E29" s="1">
        <f t="shared" si="4"/>
        <v>147142.33151828009</v>
      </c>
      <c r="G29" s="3">
        <v>19</v>
      </c>
      <c r="H29" s="1">
        <f t="shared" si="13"/>
        <v>-293638.88888888864</v>
      </c>
      <c r="I29" s="1">
        <f t="shared" si="5"/>
        <v>-254.4870370370368</v>
      </c>
      <c r="J29" s="1">
        <f t="shared" si="6"/>
        <v>327637.66076538287</v>
      </c>
      <c r="K29" s="1">
        <f t="shared" si="7"/>
        <v>144745.46242463871</v>
      </c>
      <c r="M29" s="3">
        <v>19</v>
      </c>
      <c r="N29" s="1">
        <f t="shared" si="14"/>
        <v>-155000</v>
      </c>
      <c r="O29" s="1">
        <f t="shared" si="1"/>
        <v>-173.08333333333334</v>
      </c>
      <c r="P29" s="1">
        <f t="shared" si="8"/>
        <v>327637.66076538287</v>
      </c>
      <c r="Q29" s="1">
        <f t="shared" si="9"/>
        <v>-6925.6624354459973</v>
      </c>
      <c r="S29" s="3">
        <v>19</v>
      </c>
      <c r="T29" s="1">
        <f t="shared" si="15"/>
        <v>-155000</v>
      </c>
      <c r="U29" s="1">
        <f t="shared" si="2"/>
        <v>-173.08333333333334</v>
      </c>
      <c r="V29" s="1">
        <f t="shared" si="10"/>
        <v>327637.66076538287</v>
      </c>
      <c r="W29" s="1">
        <f t="shared" si="11"/>
        <v>-6925.6624354459973</v>
      </c>
    </row>
    <row r="30" spans="1:23" x14ac:dyDescent="0.25">
      <c r="A30" s="3">
        <v>20</v>
      </c>
      <c r="B30" s="1">
        <f t="shared" si="12"/>
        <v>-295196.04590961972</v>
      </c>
      <c r="C30" s="1">
        <f t="shared" si="0"/>
        <v>-255.83657312167043</v>
      </c>
      <c r="D30" s="1">
        <f t="shared" si="3"/>
        <v>328593.2706092819</v>
      </c>
      <c r="E30" s="1">
        <f t="shared" si="4"/>
        <v>148497.87323079046</v>
      </c>
      <c r="G30" s="3">
        <v>20</v>
      </c>
      <c r="H30" s="1">
        <f t="shared" si="13"/>
        <v>-292777.77777777752</v>
      </c>
      <c r="I30" s="1">
        <f t="shared" si="5"/>
        <v>-253.74074074074051</v>
      </c>
      <c r="J30" s="1">
        <f t="shared" si="6"/>
        <v>328593.2706092819</v>
      </c>
      <c r="K30" s="1">
        <f t="shared" si="7"/>
        <v>145974.95910359724</v>
      </c>
      <c r="M30" s="3">
        <v>20</v>
      </c>
      <c r="N30" s="1">
        <f t="shared" si="14"/>
        <v>-155000</v>
      </c>
      <c r="O30" s="1">
        <f t="shared" si="1"/>
        <v>-173.08333333333334</v>
      </c>
      <c r="P30" s="1">
        <f t="shared" si="8"/>
        <v>328593.2706092819</v>
      </c>
      <c r="Q30" s="1">
        <f t="shared" si="9"/>
        <v>-5639.1454663194318</v>
      </c>
      <c r="S30" s="3">
        <v>20</v>
      </c>
      <c r="T30" s="1">
        <f t="shared" si="15"/>
        <v>-155000</v>
      </c>
      <c r="U30" s="1">
        <f t="shared" si="2"/>
        <v>-173.08333333333334</v>
      </c>
      <c r="V30" s="1">
        <f t="shared" si="10"/>
        <v>328593.2706092819</v>
      </c>
      <c r="W30" s="1">
        <f t="shared" si="11"/>
        <v>-5639.1454663194318</v>
      </c>
    </row>
    <row r="31" spans="1:23" x14ac:dyDescent="0.25">
      <c r="A31" s="3">
        <v>21</v>
      </c>
      <c r="B31" s="1">
        <f t="shared" si="12"/>
        <v>-294449.09392806177</v>
      </c>
      <c r="C31" s="1">
        <f t="shared" si="0"/>
        <v>-255.18921473765351</v>
      </c>
      <c r="D31" s="1">
        <f t="shared" si="3"/>
        <v>329551.66764855897</v>
      </c>
      <c r="E31" s="1">
        <f t="shared" si="4"/>
        <v>149861.32226995713</v>
      </c>
      <c r="G31" s="3">
        <v>21</v>
      </c>
      <c r="H31" s="1">
        <f t="shared" si="13"/>
        <v>-291916.6666666664</v>
      </c>
      <c r="I31" s="1">
        <f t="shared" si="5"/>
        <v>-252.99444444444418</v>
      </c>
      <c r="J31" s="1">
        <f t="shared" si="6"/>
        <v>329551.66764855897</v>
      </c>
      <c r="K31" s="1">
        <f t="shared" si="7"/>
        <v>147212.37414281265</v>
      </c>
      <c r="M31" s="3">
        <v>21</v>
      </c>
      <c r="N31" s="1">
        <f t="shared" si="14"/>
        <v>-155000</v>
      </c>
      <c r="O31" s="1">
        <f t="shared" si="1"/>
        <v>-173.08333333333334</v>
      </c>
      <c r="P31" s="1">
        <f t="shared" si="8"/>
        <v>329551.66764855897</v>
      </c>
      <c r="Q31" s="1">
        <f t="shared" si="9"/>
        <v>-4345.1238148729617</v>
      </c>
      <c r="S31" s="3">
        <v>21</v>
      </c>
      <c r="T31" s="1">
        <f t="shared" si="15"/>
        <v>-155000</v>
      </c>
      <c r="U31" s="1">
        <f t="shared" si="2"/>
        <v>-173.08333333333334</v>
      </c>
      <c r="V31" s="1">
        <f t="shared" si="10"/>
        <v>329551.66764855897</v>
      </c>
      <c r="W31" s="1">
        <f t="shared" si="11"/>
        <v>-4345.1238148729617</v>
      </c>
    </row>
    <row r="32" spans="1:23" x14ac:dyDescent="0.25">
      <c r="A32" s="3">
        <v>22</v>
      </c>
      <c r="B32" s="1">
        <f t="shared" si="12"/>
        <v>-293701.49458811985</v>
      </c>
      <c r="C32" s="1">
        <f t="shared" si="0"/>
        <v>-254.54129530970386</v>
      </c>
      <c r="D32" s="1">
        <f t="shared" si="3"/>
        <v>330512.86001253396</v>
      </c>
      <c r="E32" s="1">
        <f t="shared" si="4"/>
        <v>151232.7247618523</v>
      </c>
      <c r="G32" s="3">
        <v>22</v>
      </c>
      <c r="H32" s="1">
        <f t="shared" si="13"/>
        <v>-291055.55555555527</v>
      </c>
      <c r="I32" s="1">
        <f t="shared" si="5"/>
        <v>-252.24814814814786</v>
      </c>
      <c r="J32" s="1">
        <f t="shared" si="6"/>
        <v>330512.86001253396</v>
      </c>
      <c r="K32" s="1">
        <f t="shared" si="7"/>
        <v>148457.75373271978</v>
      </c>
      <c r="M32" s="3">
        <v>22</v>
      </c>
      <c r="N32" s="1">
        <f t="shared" si="14"/>
        <v>-155000</v>
      </c>
      <c r="O32" s="1">
        <f t="shared" si="1"/>
        <v>-173.08333333333334</v>
      </c>
      <c r="P32" s="1">
        <f t="shared" si="8"/>
        <v>330512.86001253396</v>
      </c>
      <c r="Q32" s="1">
        <f t="shared" si="9"/>
        <v>-3043.5537037930535</v>
      </c>
      <c r="S32" s="3">
        <v>22</v>
      </c>
      <c r="T32" s="1">
        <f t="shared" si="15"/>
        <v>-155000</v>
      </c>
      <c r="U32" s="1">
        <f t="shared" si="2"/>
        <v>-173.08333333333334</v>
      </c>
      <c r="V32" s="1">
        <f t="shared" si="10"/>
        <v>330512.86001253396</v>
      </c>
      <c r="W32" s="1">
        <f t="shared" si="11"/>
        <v>-3043.553703793054</v>
      </c>
    </row>
    <row r="33" spans="1:23" x14ac:dyDescent="0.25">
      <c r="A33" s="3">
        <v>23</v>
      </c>
      <c r="B33" s="1">
        <f t="shared" si="12"/>
        <v>-292953.24732874997</v>
      </c>
      <c r="C33" s="1">
        <f t="shared" si="0"/>
        <v>-253.8928143515833</v>
      </c>
      <c r="D33" s="1">
        <f t="shared" si="3"/>
        <v>331476.85585423716</v>
      </c>
      <c r="E33" s="1">
        <f t="shared" si="4"/>
        <v>152612.12710161685</v>
      </c>
      <c r="G33" s="3">
        <v>23</v>
      </c>
      <c r="H33" s="1">
        <f t="shared" si="13"/>
        <v>-290194.44444444415</v>
      </c>
      <c r="I33" s="1">
        <f t="shared" si="5"/>
        <v>-251.5018518518516</v>
      </c>
      <c r="J33" s="1">
        <f t="shared" si="6"/>
        <v>331476.85585423716</v>
      </c>
      <c r="K33" s="1">
        <f t="shared" si="7"/>
        <v>149711.14433319768</v>
      </c>
      <c r="M33" s="3">
        <v>23</v>
      </c>
      <c r="N33" s="1">
        <f t="shared" si="14"/>
        <v>-155000</v>
      </c>
      <c r="O33" s="1">
        <f t="shared" si="1"/>
        <v>-173.08333333333334</v>
      </c>
      <c r="P33" s="1">
        <f t="shared" si="8"/>
        <v>331476.85585423716</v>
      </c>
      <c r="Q33" s="1">
        <f t="shared" si="9"/>
        <v>-1734.3911003985129</v>
      </c>
      <c r="S33" s="3">
        <v>23</v>
      </c>
      <c r="T33" s="1">
        <f t="shared" si="15"/>
        <v>-155000</v>
      </c>
      <c r="U33" s="1">
        <f t="shared" si="2"/>
        <v>-173.08333333333334</v>
      </c>
      <c r="V33" s="1">
        <f t="shared" si="10"/>
        <v>331476.85585423716</v>
      </c>
      <c r="W33" s="1">
        <f t="shared" si="11"/>
        <v>-1734.3911003985133</v>
      </c>
    </row>
    <row r="34" spans="1:23" x14ac:dyDescent="0.25">
      <c r="A34" s="3">
        <v>24</v>
      </c>
      <c r="B34" s="1">
        <f t="shared" si="12"/>
        <v>-292204.35158842197</v>
      </c>
      <c r="C34" s="1">
        <f t="shared" si="0"/>
        <v>-253.24377137663237</v>
      </c>
      <c r="D34" s="1">
        <f t="shared" si="3"/>
        <v>332443.66335047869</v>
      </c>
      <c r="E34" s="1">
        <f t="shared" si="4"/>
        <v>153999.57595503001</v>
      </c>
      <c r="G34" s="3">
        <v>24</v>
      </c>
      <c r="H34" s="1">
        <f t="shared" si="13"/>
        <v>-289333.33333333302</v>
      </c>
      <c r="I34" s="1">
        <f t="shared" si="5"/>
        <v>-250.75555555555528</v>
      </c>
      <c r="J34" s="1">
        <f t="shared" si="6"/>
        <v>332443.66335047869</v>
      </c>
      <c r="K34" s="1">
        <f t="shared" si="7"/>
        <v>150972.59267514132</v>
      </c>
      <c r="M34" s="3">
        <v>24</v>
      </c>
      <c r="N34" s="1">
        <f t="shared" si="14"/>
        <v>-155000</v>
      </c>
      <c r="O34" s="1">
        <f t="shared" si="1"/>
        <v>-173.08333333333334</v>
      </c>
      <c r="P34" s="1">
        <f t="shared" si="8"/>
        <v>332443.66335047869</v>
      </c>
      <c r="Q34" s="1">
        <f t="shared" si="9"/>
        <v>-417.59171515083744</v>
      </c>
      <c r="S34" s="3">
        <v>24</v>
      </c>
      <c r="T34" s="1">
        <f t="shared" si="15"/>
        <v>-155000</v>
      </c>
      <c r="U34" s="1">
        <f t="shared" si="2"/>
        <v>-173.08333333333334</v>
      </c>
      <c r="V34" s="1">
        <f t="shared" si="10"/>
        <v>332443.66335047869</v>
      </c>
      <c r="W34" s="1">
        <f t="shared" si="11"/>
        <v>-417.59171515083801</v>
      </c>
    </row>
    <row r="35" spans="1:23" x14ac:dyDescent="0.25">
      <c r="A35" s="3">
        <v>25</v>
      </c>
      <c r="B35" s="1">
        <f t="shared" si="12"/>
        <v>-291454.80680511898</v>
      </c>
      <c r="C35" s="1">
        <f t="shared" si="0"/>
        <v>-252.59416589776978</v>
      </c>
      <c r="D35" s="1">
        <f t="shared" si="3"/>
        <v>333413.29070191761</v>
      </c>
      <c r="E35" s="1">
        <f t="shared" si="4"/>
        <v>155395.11826008809</v>
      </c>
      <c r="G35" s="3">
        <v>25</v>
      </c>
      <c r="H35" s="1">
        <f t="shared" si="13"/>
        <v>-288472.2222222219</v>
      </c>
      <c r="I35" s="1">
        <f t="shared" si="5"/>
        <v>-250.00925925925898</v>
      </c>
      <c r="J35" s="1">
        <f t="shared" si="6"/>
        <v>333413.29070191761</v>
      </c>
      <c r="K35" s="1">
        <f t="shared" si="7"/>
        <v>152242.14576204258</v>
      </c>
      <c r="M35" s="3">
        <v>25</v>
      </c>
      <c r="N35" s="1">
        <f t="shared" si="14"/>
        <v>-155000</v>
      </c>
      <c r="O35" s="1">
        <f t="shared" si="1"/>
        <v>-173.08333333333334</v>
      </c>
      <c r="P35" s="1">
        <f t="shared" si="8"/>
        <v>333413.29070191761</v>
      </c>
      <c r="Q35" s="1">
        <f t="shared" si="9"/>
        <v>906.88899984411614</v>
      </c>
      <c r="S35" s="3">
        <v>25</v>
      </c>
      <c r="T35" s="1">
        <f t="shared" si="15"/>
        <v>-155000</v>
      </c>
      <c r="U35" s="1">
        <f t="shared" si="2"/>
        <v>-173.08333333333334</v>
      </c>
      <c r="V35" s="1">
        <f t="shared" si="10"/>
        <v>333413.29070191761</v>
      </c>
      <c r="W35" s="1">
        <f t="shared" si="11"/>
        <v>906.88899984411535</v>
      </c>
    </row>
    <row r="36" spans="1:23" x14ac:dyDescent="0.25">
      <c r="A36" s="3">
        <v>26</v>
      </c>
      <c r="B36" s="1">
        <f t="shared" si="12"/>
        <v>-290704.61241633713</v>
      </c>
      <c r="C36" s="1">
        <f t="shared" si="0"/>
        <v>-251.94399742749215</v>
      </c>
      <c r="D36" s="1">
        <f t="shared" si="3"/>
        <v>334385.74613313156</v>
      </c>
      <c r="E36" s="1">
        <f t="shared" si="4"/>
        <v>156798.80122859235</v>
      </c>
      <c r="G36" s="3">
        <v>26</v>
      </c>
      <c r="H36" s="1">
        <f t="shared" si="13"/>
        <v>-287611.11111111077</v>
      </c>
      <c r="I36" s="1">
        <f t="shared" si="5"/>
        <v>-249.26296296296266</v>
      </c>
      <c r="J36" s="1">
        <f t="shared" si="6"/>
        <v>334385.74613313156</v>
      </c>
      <c r="K36" s="1">
        <f t="shared" si="7"/>
        <v>153519.85087158042</v>
      </c>
      <c r="M36" s="3">
        <v>26</v>
      </c>
      <c r="N36" s="1">
        <f t="shared" si="14"/>
        <v>-155000</v>
      </c>
      <c r="O36" s="1">
        <f t="shared" si="1"/>
        <v>-173.08333333333334</v>
      </c>
      <c r="P36" s="1">
        <f t="shared" si="8"/>
        <v>334385.74613313156</v>
      </c>
      <c r="Q36" s="1">
        <f t="shared" si="9"/>
        <v>2239.0958523432068</v>
      </c>
      <c r="S36" s="3">
        <v>26</v>
      </c>
      <c r="T36" s="1">
        <f t="shared" si="15"/>
        <v>-155000</v>
      </c>
      <c r="U36" s="1">
        <f t="shared" si="2"/>
        <v>-173.08333333333334</v>
      </c>
      <c r="V36" s="1">
        <f t="shared" si="10"/>
        <v>334385.74613313156</v>
      </c>
      <c r="W36" s="1">
        <f t="shared" si="11"/>
        <v>2239.0958523432059</v>
      </c>
    </row>
    <row r="37" spans="1:23" x14ac:dyDescent="0.25">
      <c r="A37" s="3">
        <v>27</v>
      </c>
      <c r="B37" s="1">
        <f t="shared" si="12"/>
        <v>-289953.767859085</v>
      </c>
      <c r="C37" s="1">
        <f t="shared" si="0"/>
        <v>-251.29326547787366</v>
      </c>
      <c r="D37" s="1">
        <f t="shared" si="3"/>
        <v>335361.03789268655</v>
      </c>
      <c r="E37" s="1">
        <f t="shared" si="4"/>
        <v>158210.67234774621</v>
      </c>
      <c r="G37" s="3">
        <v>27</v>
      </c>
      <c r="H37" s="1">
        <f t="shared" si="13"/>
        <v>-286749.99999999965</v>
      </c>
      <c r="I37" s="1">
        <f t="shared" si="5"/>
        <v>-248.51666666666634</v>
      </c>
      <c r="J37" s="1">
        <f t="shared" si="6"/>
        <v>335361.03789268655</v>
      </c>
      <c r="K37" s="1">
        <f t="shared" si="7"/>
        <v>154805.7555572202</v>
      </c>
      <c r="M37" s="3">
        <v>27</v>
      </c>
      <c r="N37" s="1">
        <f t="shared" si="14"/>
        <v>-155000</v>
      </c>
      <c r="O37" s="1">
        <f t="shared" si="1"/>
        <v>-173.08333333333334</v>
      </c>
      <c r="P37" s="1">
        <f t="shared" si="8"/>
        <v>335361.03789268655</v>
      </c>
      <c r="Q37" s="1">
        <f t="shared" si="9"/>
        <v>3579.0739114818753</v>
      </c>
      <c r="S37" s="3">
        <v>27</v>
      </c>
      <c r="T37" s="1">
        <f t="shared" si="15"/>
        <v>-155000</v>
      </c>
      <c r="U37" s="1">
        <f t="shared" si="2"/>
        <v>-173.08333333333334</v>
      </c>
      <c r="V37" s="1">
        <f t="shared" si="10"/>
        <v>335361.03789268655</v>
      </c>
      <c r="W37" s="1">
        <f t="shared" si="11"/>
        <v>3579.0739114818743</v>
      </c>
    </row>
    <row r="38" spans="1:23" x14ac:dyDescent="0.25">
      <c r="A38" s="3">
        <v>28</v>
      </c>
      <c r="B38" s="1">
        <f t="shared" si="12"/>
        <v>-289202.27256988327</v>
      </c>
      <c r="C38" s="1">
        <f t="shared" si="0"/>
        <v>-250.64196956056549</v>
      </c>
      <c r="D38" s="1">
        <f t="shared" si="3"/>
        <v>336339.17425320687</v>
      </c>
      <c r="E38" s="1">
        <f t="shared" si="4"/>
        <v>159630.77938176179</v>
      </c>
      <c r="G38" s="3">
        <v>28</v>
      </c>
      <c r="H38" s="1">
        <f t="shared" si="13"/>
        <v>-285888.88888888853</v>
      </c>
      <c r="I38" s="1">
        <f t="shared" si="5"/>
        <v>-247.77037037037005</v>
      </c>
      <c r="J38" s="1">
        <f t="shared" si="6"/>
        <v>336339.17425320687</v>
      </c>
      <c r="K38" s="1">
        <f t="shared" si="7"/>
        <v>156099.9076498225</v>
      </c>
      <c r="M38" s="3">
        <v>28</v>
      </c>
      <c r="N38" s="1">
        <f t="shared" si="14"/>
        <v>-155000</v>
      </c>
      <c r="O38" s="1">
        <f t="shared" si="1"/>
        <v>-173.08333333333334</v>
      </c>
      <c r="P38" s="1">
        <f t="shared" si="8"/>
        <v>336339.17425320687</v>
      </c>
      <c r="Q38" s="1">
        <f t="shared" si="9"/>
        <v>4926.8685092988526</v>
      </c>
      <c r="S38" s="3">
        <v>28</v>
      </c>
      <c r="T38" s="1">
        <f t="shared" si="15"/>
        <v>-155000</v>
      </c>
      <c r="U38" s="1">
        <f t="shared" si="2"/>
        <v>-173.08333333333334</v>
      </c>
      <c r="V38" s="1">
        <f t="shared" si="10"/>
        <v>336339.17425320687</v>
      </c>
      <c r="W38" s="1">
        <f t="shared" si="11"/>
        <v>4926.8685092988517</v>
      </c>
    </row>
    <row r="39" spans="1:23" x14ac:dyDescent="0.25">
      <c r="A39" s="3">
        <v>29</v>
      </c>
      <c r="B39" s="1">
        <f t="shared" si="12"/>
        <v>-288450.12598476425</v>
      </c>
      <c r="C39" s="1">
        <f t="shared" si="0"/>
        <v>-249.99010918679565</v>
      </c>
      <c r="D39" s="1">
        <f t="shared" si="3"/>
        <v>337320.1635114454</v>
      </c>
      <c r="E39" s="1">
        <f t="shared" si="4"/>
        <v>161059.17037347582</v>
      </c>
      <c r="G39" s="3">
        <v>29</v>
      </c>
      <c r="H39" s="1">
        <f t="shared" si="13"/>
        <v>-285027.7777777774</v>
      </c>
      <c r="I39" s="1">
        <f t="shared" si="5"/>
        <v>-247.02407407407372</v>
      </c>
      <c r="J39" s="1">
        <f t="shared" si="6"/>
        <v>337320.1635114454</v>
      </c>
      <c r="K39" s="1">
        <f t="shared" si="7"/>
        <v>157402.35525926127</v>
      </c>
      <c r="M39" s="3">
        <v>29</v>
      </c>
      <c r="N39" s="1">
        <f t="shared" si="14"/>
        <v>-155000</v>
      </c>
      <c r="O39" s="1">
        <f t="shared" si="1"/>
        <v>-173.08333333333334</v>
      </c>
      <c r="P39" s="1">
        <f t="shared" si="8"/>
        <v>337320.1635114454</v>
      </c>
      <c r="Q39" s="1">
        <f t="shared" si="9"/>
        <v>6282.5252422697631</v>
      </c>
      <c r="S39" s="3">
        <v>29</v>
      </c>
      <c r="T39" s="1">
        <f t="shared" si="15"/>
        <v>-155000</v>
      </c>
      <c r="U39" s="1">
        <f t="shared" si="2"/>
        <v>-173.08333333333334</v>
      </c>
      <c r="V39" s="1">
        <f t="shared" si="10"/>
        <v>337320.1635114454</v>
      </c>
      <c r="W39" s="1">
        <f t="shared" si="11"/>
        <v>6282.5252422697622</v>
      </c>
    </row>
    <row r="40" spans="1:23" x14ac:dyDescent="0.25">
      <c r="A40" s="3">
        <v>30</v>
      </c>
      <c r="B40" s="1">
        <f t="shared" si="12"/>
        <v>-287697.32753927144</v>
      </c>
      <c r="C40" s="1">
        <f t="shared" si="0"/>
        <v>-249.33768386736858</v>
      </c>
      <c r="D40" s="1">
        <f t="shared" si="3"/>
        <v>338304.01398835378</v>
      </c>
      <c r="E40" s="1">
        <f t="shared" si="4"/>
        <v>162495.89364597484</v>
      </c>
      <c r="G40" s="3">
        <v>30</v>
      </c>
      <c r="H40" s="1">
        <f t="shared" si="13"/>
        <v>-284166.66666666628</v>
      </c>
      <c r="I40" s="1">
        <f t="shared" si="5"/>
        <v>-246.2777777777774</v>
      </c>
      <c r="J40" s="1">
        <f t="shared" si="6"/>
        <v>338304.01398835378</v>
      </c>
      <c r="K40" s="1">
        <f t="shared" si="7"/>
        <v>158713.14677605138</v>
      </c>
      <c r="M40" s="3">
        <v>30</v>
      </c>
      <c r="N40" s="1">
        <f t="shared" si="14"/>
        <v>-155000</v>
      </c>
      <c r="O40" s="1">
        <f t="shared" si="1"/>
        <v>-173.08333333333334</v>
      </c>
      <c r="P40" s="1">
        <f t="shared" si="8"/>
        <v>338304.01398835378</v>
      </c>
      <c r="Q40" s="1">
        <f t="shared" si="9"/>
        <v>7646.0899728496706</v>
      </c>
      <c r="S40" s="3">
        <v>30</v>
      </c>
      <c r="T40" s="1">
        <f t="shared" si="15"/>
        <v>-155000</v>
      </c>
      <c r="U40" s="1">
        <f t="shared" si="2"/>
        <v>-173.08333333333334</v>
      </c>
      <c r="V40" s="1">
        <f t="shared" si="10"/>
        <v>338304.01398835378</v>
      </c>
      <c r="W40" s="1">
        <f t="shared" si="11"/>
        <v>7646.0899728496697</v>
      </c>
    </row>
    <row r="41" spans="1:23" x14ac:dyDescent="0.25">
      <c r="A41" s="3">
        <v>31</v>
      </c>
      <c r="B41" s="1">
        <f t="shared" si="12"/>
        <v>-286943.87666845921</v>
      </c>
      <c r="C41" s="1">
        <f t="shared" si="0"/>
        <v>-248.68469311266463</v>
      </c>
      <c r="D41" s="1">
        <f t="shared" si="3"/>
        <v>339290.73402915313</v>
      </c>
      <c r="E41" s="1">
        <f t="shared" si="4"/>
        <v>163940.99780423008</v>
      </c>
      <c r="G41" s="3">
        <v>31</v>
      </c>
      <c r="H41" s="1">
        <f t="shared" si="13"/>
        <v>-283305.55555555515</v>
      </c>
      <c r="I41" s="1">
        <f t="shared" si="5"/>
        <v>-245.53148148148114</v>
      </c>
      <c r="J41" s="1">
        <f t="shared" si="6"/>
        <v>339290.73402915313</v>
      </c>
      <c r="K41" s="1">
        <f t="shared" si="7"/>
        <v>160032.33087298574</v>
      </c>
      <c r="M41" s="3">
        <v>31</v>
      </c>
      <c r="N41" s="1">
        <f t="shared" si="14"/>
        <v>-155000</v>
      </c>
      <c r="O41" s="1">
        <f t="shared" si="1"/>
        <v>-173.08333333333334</v>
      </c>
      <c r="P41" s="1">
        <f t="shared" si="8"/>
        <v>339290.73402915313</v>
      </c>
      <c r="Q41" s="1">
        <f t="shared" si="9"/>
        <v>9017.6088310246269</v>
      </c>
      <c r="S41" s="3">
        <v>31</v>
      </c>
      <c r="T41" s="1">
        <f t="shared" si="15"/>
        <v>-155000</v>
      </c>
      <c r="U41" s="1">
        <f t="shared" si="2"/>
        <v>-173.08333333333334</v>
      </c>
      <c r="V41" s="1">
        <f t="shared" si="10"/>
        <v>339290.73402915313</v>
      </c>
      <c r="W41" s="1">
        <f t="shared" si="11"/>
        <v>9017.608831024625</v>
      </c>
    </row>
    <row r="42" spans="1:23" x14ac:dyDescent="0.25">
      <c r="A42" s="3">
        <v>32</v>
      </c>
      <c r="B42" s="1">
        <f t="shared" si="12"/>
        <v>-286189.77280689229</v>
      </c>
      <c r="C42" s="1">
        <f t="shared" si="0"/>
        <v>-248.03113643263998</v>
      </c>
      <c r="D42" s="1">
        <f t="shared" si="3"/>
        <v>340280.33200340485</v>
      </c>
      <c r="E42" s="1">
        <f t="shared" si="4"/>
        <v>165394.53173674183</v>
      </c>
      <c r="G42" s="3">
        <v>32</v>
      </c>
      <c r="H42" s="1">
        <f t="shared" si="13"/>
        <v>-282444.44444444403</v>
      </c>
      <c r="I42" s="1">
        <f t="shared" si="5"/>
        <v>-244.78518518518482</v>
      </c>
      <c r="J42" s="1">
        <f t="shared" si="6"/>
        <v>340280.33200340485</v>
      </c>
      <c r="K42" s="1">
        <f t="shared" si="7"/>
        <v>161359.95650678186</v>
      </c>
      <c r="M42" s="3">
        <v>32</v>
      </c>
      <c r="N42" s="1">
        <f t="shared" si="14"/>
        <v>-155000</v>
      </c>
      <c r="O42" s="1">
        <f t="shared" si="1"/>
        <v>-173.08333333333334</v>
      </c>
      <c r="P42" s="1">
        <f t="shared" si="8"/>
        <v>340280.33200340485</v>
      </c>
      <c r="Q42" s="1">
        <f t="shared" si="9"/>
        <v>10397.12821587227</v>
      </c>
      <c r="S42" s="3">
        <v>32</v>
      </c>
      <c r="T42" s="1">
        <f t="shared" si="15"/>
        <v>-155000</v>
      </c>
      <c r="U42" s="1">
        <f t="shared" si="2"/>
        <v>-173.08333333333334</v>
      </c>
      <c r="V42" s="1">
        <f t="shared" si="10"/>
        <v>340280.33200340485</v>
      </c>
      <c r="W42" s="1">
        <f t="shared" si="11"/>
        <v>10397.128215872268</v>
      </c>
    </row>
    <row r="43" spans="1:23" x14ac:dyDescent="0.25">
      <c r="A43" s="3">
        <v>33</v>
      </c>
      <c r="B43" s="1">
        <f t="shared" si="12"/>
        <v>-285435.01538864535</v>
      </c>
      <c r="C43" s="1">
        <f t="shared" si="0"/>
        <v>-247.37701333682594</v>
      </c>
      <c r="D43" s="1">
        <f t="shared" si="3"/>
        <v>341272.81630508148</v>
      </c>
      <c r="E43" s="1">
        <f t="shared" si="4"/>
        <v>166856.54461719323</v>
      </c>
      <c r="G43" s="3">
        <v>33</v>
      </c>
      <c r="H43" s="1">
        <f t="shared" si="13"/>
        <v>-281583.33333333291</v>
      </c>
      <c r="I43" s="1">
        <f t="shared" si="5"/>
        <v>-244.03888888888852</v>
      </c>
      <c r="J43" s="1">
        <f t="shared" si="6"/>
        <v>341272.81630508148</v>
      </c>
      <c r="K43" s="1">
        <f t="shared" si="7"/>
        <v>162696.07291973807</v>
      </c>
      <c r="M43" s="3">
        <v>33</v>
      </c>
      <c r="N43" s="1">
        <f t="shared" si="14"/>
        <v>-155000</v>
      </c>
      <c r="O43" s="1">
        <f t="shared" si="1"/>
        <v>-173.08333333333334</v>
      </c>
      <c r="P43" s="1">
        <f t="shared" si="8"/>
        <v>341272.81630508148</v>
      </c>
      <c r="Q43" s="1">
        <f t="shared" si="9"/>
        <v>11784.694797131524</v>
      </c>
      <c r="S43" s="3">
        <v>33</v>
      </c>
      <c r="T43" s="1">
        <f t="shared" si="15"/>
        <v>-155000</v>
      </c>
      <c r="U43" s="1">
        <f t="shared" si="2"/>
        <v>-173.08333333333334</v>
      </c>
      <c r="V43" s="1">
        <f t="shared" si="10"/>
        <v>341272.81630508148</v>
      </c>
      <c r="W43" s="1">
        <f t="shared" si="11"/>
        <v>11784.694797131522</v>
      </c>
    </row>
    <row r="44" spans="1:23" x14ac:dyDescent="0.25">
      <c r="A44" s="3">
        <v>34</v>
      </c>
      <c r="B44" s="1">
        <f t="shared" si="12"/>
        <v>-284679.60384730255</v>
      </c>
      <c r="C44" s="1">
        <f t="shared" si="0"/>
        <v>-246.72232333432888</v>
      </c>
      <c r="D44" s="1">
        <f t="shared" si="3"/>
        <v>342268.19535263797</v>
      </c>
      <c r="E44" s="1">
        <f t="shared" si="4"/>
        <v>168327.08590611393</v>
      </c>
      <c r="G44" s="3">
        <v>34</v>
      </c>
      <c r="H44" s="1">
        <f t="shared" si="13"/>
        <v>-280722.22222222178</v>
      </c>
      <c r="I44" s="1">
        <f t="shared" si="5"/>
        <v>-243.2925925925922</v>
      </c>
      <c r="J44" s="1">
        <f t="shared" si="6"/>
        <v>342268.19535263797</v>
      </c>
      <c r="K44" s="1">
        <f t="shared" si="7"/>
        <v>164040.72964139949</v>
      </c>
      <c r="M44" s="3">
        <v>34</v>
      </c>
      <c r="N44" s="1">
        <f t="shared" si="14"/>
        <v>-155000</v>
      </c>
      <c r="O44" s="1">
        <f t="shared" si="1"/>
        <v>-173.08333333333334</v>
      </c>
      <c r="P44" s="1">
        <f t="shared" si="8"/>
        <v>342268.19535263797</v>
      </c>
      <c r="Q44" s="1">
        <f t="shared" si="9"/>
        <v>13180.355516781457</v>
      </c>
      <c r="S44" s="3">
        <v>34</v>
      </c>
      <c r="T44" s="1">
        <f t="shared" si="15"/>
        <v>-155000</v>
      </c>
      <c r="U44" s="1">
        <f t="shared" si="2"/>
        <v>-173.08333333333334</v>
      </c>
      <c r="V44" s="1">
        <f t="shared" si="10"/>
        <v>342268.19535263797</v>
      </c>
      <c r="W44" s="1">
        <f t="shared" si="11"/>
        <v>13180.355516781456</v>
      </c>
    </row>
    <row r="45" spans="1:23" x14ac:dyDescent="0.25">
      <c r="A45" s="3">
        <v>35</v>
      </c>
      <c r="B45" s="1">
        <f t="shared" si="12"/>
        <v>-283923.53761595726</v>
      </c>
      <c r="C45" s="1">
        <f t="shared" si="0"/>
        <v>-246.06706593382964</v>
      </c>
      <c r="D45" s="1">
        <f t="shared" si="3"/>
        <v>343266.47758908314</v>
      </c>
      <c r="E45" s="1">
        <f t="shared" si="4"/>
        <v>169806.20535255334</v>
      </c>
      <c r="G45" s="3">
        <v>35</v>
      </c>
      <c r="H45" s="1">
        <f t="shared" si="13"/>
        <v>-279861.11111111066</v>
      </c>
      <c r="I45" s="1">
        <f t="shared" si="5"/>
        <v>-242.54629629629588</v>
      </c>
      <c r="J45" s="1">
        <f t="shared" si="6"/>
        <v>343266.47758908314</v>
      </c>
      <c r="K45" s="1">
        <f t="shared" si="7"/>
        <v>165393.97649023359</v>
      </c>
      <c r="M45" s="3">
        <v>35</v>
      </c>
      <c r="N45" s="1">
        <f t="shared" si="14"/>
        <v>-155000</v>
      </c>
      <c r="O45" s="1">
        <f t="shared" si="1"/>
        <v>-173.08333333333334</v>
      </c>
      <c r="P45" s="1">
        <f t="shared" si="8"/>
        <v>343266.47758908314</v>
      </c>
      <c r="Q45" s="1">
        <f t="shared" si="9"/>
        <v>14584.157590629349</v>
      </c>
      <c r="S45" s="3">
        <v>35</v>
      </c>
      <c r="T45" s="1">
        <f t="shared" si="15"/>
        <v>-155000</v>
      </c>
      <c r="U45" s="1">
        <f t="shared" si="2"/>
        <v>-173.08333333333334</v>
      </c>
      <c r="V45" s="1">
        <f t="shared" si="10"/>
        <v>343266.47758908314</v>
      </c>
      <c r="W45" s="1">
        <f t="shared" si="11"/>
        <v>14584.157590629347</v>
      </c>
    </row>
    <row r="46" spans="1:23" x14ac:dyDescent="0.25">
      <c r="A46" s="3">
        <v>36</v>
      </c>
      <c r="B46" s="1">
        <f t="shared" si="12"/>
        <v>-283166.8161272115</v>
      </c>
      <c r="C46" s="1">
        <f t="shared" si="0"/>
        <v>-245.41124064358328</v>
      </c>
      <c r="D46" s="1">
        <f t="shared" si="3"/>
        <v>344267.67148205132</v>
      </c>
      <c r="E46" s="1">
        <f t="shared" si="4"/>
        <v>171293.95299576363</v>
      </c>
      <c r="G46" s="3">
        <v>36</v>
      </c>
      <c r="H46" s="1">
        <f t="shared" si="13"/>
        <v>-278999.99999999953</v>
      </c>
      <c r="I46" s="1">
        <f t="shared" si="5"/>
        <v>-241.79999999999959</v>
      </c>
      <c r="J46" s="1">
        <f t="shared" si="6"/>
        <v>344267.67148205132</v>
      </c>
      <c r="K46" s="1">
        <f t="shared" si="7"/>
        <v>166755.86357531551</v>
      </c>
      <c r="M46" s="3">
        <v>36</v>
      </c>
      <c r="N46" s="1">
        <f t="shared" si="14"/>
        <v>-155000</v>
      </c>
      <c r="O46" s="1">
        <f t="shared" si="1"/>
        <v>-173.08333333333334</v>
      </c>
      <c r="P46" s="1">
        <f t="shared" si="8"/>
        <v>344267.67148205132</v>
      </c>
      <c r="Q46" s="1">
        <f t="shared" si="9"/>
        <v>15996.14850990802</v>
      </c>
      <c r="S46" s="3">
        <v>36</v>
      </c>
      <c r="T46" s="1">
        <f t="shared" si="15"/>
        <v>-155000</v>
      </c>
      <c r="U46" s="1">
        <f t="shared" si="2"/>
        <v>-173.08333333333334</v>
      </c>
      <c r="V46" s="1">
        <f t="shared" si="10"/>
        <v>344267.67148205132</v>
      </c>
      <c r="W46" s="1">
        <f t="shared" si="11"/>
        <v>15996.148509908018</v>
      </c>
    </row>
    <row r="47" spans="1:23" x14ac:dyDescent="0.25">
      <c r="A47" s="3">
        <v>37</v>
      </c>
      <c r="B47" s="1">
        <f t="shared" si="12"/>
        <v>-282409.43881317548</v>
      </c>
      <c r="C47" s="1">
        <f t="shared" si="0"/>
        <v>-244.75484697141874</v>
      </c>
      <c r="D47" s="1">
        <f t="shared" si="3"/>
        <v>345271.78552387399</v>
      </c>
      <c r="E47" s="1">
        <f t="shared" si="4"/>
        <v>172790.37916689264</v>
      </c>
      <c r="G47" s="3">
        <v>37</v>
      </c>
      <c r="H47" s="1">
        <f t="shared" si="13"/>
        <v>-278138.88888888841</v>
      </c>
      <c r="I47" s="1">
        <f t="shared" si="5"/>
        <v>-241.05370370370326</v>
      </c>
      <c r="J47" s="1">
        <f t="shared" si="6"/>
        <v>345271.78552387399</v>
      </c>
      <c r="K47" s="1">
        <f t="shared" si="7"/>
        <v>168126.44129802336</v>
      </c>
      <c r="M47" s="3">
        <v>37</v>
      </c>
      <c r="N47" s="1">
        <f t="shared" si="14"/>
        <v>-155000</v>
      </c>
      <c r="O47" s="1">
        <f t="shared" si="1"/>
        <v>-173.08333333333334</v>
      </c>
      <c r="P47" s="1">
        <f t="shared" si="8"/>
        <v>345271.78552387399</v>
      </c>
      <c r="Q47" s="1">
        <f t="shared" si="9"/>
        <v>17416.376042882483</v>
      </c>
      <c r="S47" s="3">
        <v>37</v>
      </c>
      <c r="T47" s="1">
        <f t="shared" si="15"/>
        <v>-155000</v>
      </c>
      <c r="U47" s="1">
        <f t="shared" si="2"/>
        <v>-173.08333333333334</v>
      </c>
      <c r="V47" s="1">
        <f t="shared" si="10"/>
        <v>345271.78552387399</v>
      </c>
      <c r="W47" s="1">
        <f t="shared" si="11"/>
        <v>17416.376042882483</v>
      </c>
    </row>
    <row r="48" spans="1:23" x14ac:dyDescent="0.25">
      <c r="A48" s="3">
        <v>38</v>
      </c>
      <c r="B48" s="1">
        <f t="shared" si="12"/>
        <v>-281651.4051054673</v>
      </c>
      <c r="C48" s="1">
        <f t="shared" si="0"/>
        <v>-244.09788442473834</v>
      </c>
      <c r="D48" s="1">
        <f t="shared" si="3"/>
        <v>346278.82823165198</v>
      </c>
      <c r="E48" s="1">
        <f t="shared" si="4"/>
        <v>174295.53449068658</v>
      </c>
      <c r="G48" s="3">
        <v>38</v>
      </c>
      <c r="H48" s="1">
        <f t="shared" si="13"/>
        <v>-277277.77777777729</v>
      </c>
      <c r="I48" s="1">
        <f t="shared" si="5"/>
        <v>-240.307407407407</v>
      </c>
      <c r="J48" s="1">
        <f t="shared" si="6"/>
        <v>346278.82823165198</v>
      </c>
      <c r="K48" s="1">
        <f t="shared" si="7"/>
        <v>169505.7603537433</v>
      </c>
      <c r="M48" s="3">
        <v>38</v>
      </c>
      <c r="N48" s="1">
        <f t="shared" si="14"/>
        <v>-155000</v>
      </c>
      <c r="O48" s="1">
        <f t="shared" si="1"/>
        <v>-173.08333333333334</v>
      </c>
      <c r="P48" s="1">
        <f t="shared" si="8"/>
        <v>346278.82823165198</v>
      </c>
      <c r="Q48" s="1">
        <f t="shared" si="9"/>
        <v>18844.888236465966</v>
      </c>
      <c r="S48" s="3">
        <v>38</v>
      </c>
      <c r="T48" s="1">
        <f t="shared" si="15"/>
        <v>-155000</v>
      </c>
      <c r="U48" s="1">
        <f t="shared" si="2"/>
        <v>-173.08333333333334</v>
      </c>
      <c r="V48" s="1">
        <f t="shared" si="10"/>
        <v>346278.82823165198</v>
      </c>
      <c r="W48" s="1">
        <f t="shared" si="11"/>
        <v>18844.888236465966</v>
      </c>
    </row>
    <row r="49" spans="1:23" x14ac:dyDescent="0.25">
      <c r="A49" s="3">
        <v>39</v>
      </c>
      <c r="B49" s="1">
        <f t="shared" si="12"/>
        <v>-280892.71443521243</v>
      </c>
      <c r="C49" s="1">
        <f t="shared" si="0"/>
        <v>-243.44035251051741</v>
      </c>
      <c r="D49" s="1">
        <f t="shared" si="3"/>
        <v>347288.80814732763</v>
      </c>
      <c r="E49" s="1">
        <f t="shared" si="4"/>
        <v>175809.46988720266</v>
      </c>
      <c r="G49" s="3">
        <v>39</v>
      </c>
      <c r="H49" s="1">
        <f t="shared" si="13"/>
        <v>-276416.66666666616</v>
      </c>
      <c r="I49" s="1">
        <f t="shared" si="5"/>
        <v>-239.56111111111068</v>
      </c>
      <c r="J49" s="1">
        <f t="shared" si="6"/>
        <v>347288.80814732763</v>
      </c>
      <c r="K49" s="1">
        <f t="shared" si="7"/>
        <v>170893.87173358459</v>
      </c>
      <c r="M49" s="3">
        <v>39</v>
      </c>
      <c r="N49" s="1">
        <f t="shared" si="14"/>
        <v>-155000</v>
      </c>
      <c r="O49" s="1">
        <f t="shared" si="1"/>
        <v>-173.08333333333334</v>
      </c>
      <c r="P49" s="1">
        <f t="shared" si="8"/>
        <v>347288.80814732763</v>
      </c>
      <c r="Q49" s="1">
        <f t="shared" si="9"/>
        <v>20281.733417845353</v>
      </c>
      <c r="S49" s="3">
        <v>39</v>
      </c>
      <c r="T49" s="1">
        <f t="shared" si="15"/>
        <v>-155000</v>
      </c>
      <c r="U49" s="1">
        <f t="shared" si="2"/>
        <v>-173.08333333333334</v>
      </c>
      <c r="V49" s="1">
        <f t="shared" si="10"/>
        <v>347288.80814732763</v>
      </c>
      <c r="W49" s="1">
        <f t="shared" si="11"/>
        <v>20281.733417845353</v>
      </c>
    </row>
    <row r="50" spans="1:23" x14ac:dyDescent="0.25">
      <c r="A50" s="3">
        <v>40</v>
      </c>
      <c r="B50" s="1">
        <f t="shared" si="12"/>
        <v>-280133.36623304337</v>
      </c>
      <c r="C50" s="1">
        <f t="shared" si="0"/>
        <v>-242.78225073530425</v>
      </c>
      <c r="D50" s="1">
        <f t="shared" si="3"/>
        <v>348301.73383775732</v>
      </c>
      <c r="E50" s="1">
        <f t="shared" si="4"/>
        <v>177332.23657353176</v>
      </c>
      <c r="G50" s="3">
        <v>40</v>
      </c>
      <c r="H50" s="1">
        <f t="shared" si="13"/>
        <v>-275555.55555555504</v>
      </c>
      <c r="I50" s="1">
        <f t="shared" si="5"/>
        <v>-238.81481481481435</v>
      </c>
      <c r="J50" s="1">
        <f t="shared" si="6"/>
        <v>348301.73383775732</v>
      </c>
      <c r="K50" s="1">
        <f t="shared" si="7"/>
        <v>172290.82672610457</v>
      </c>
      <c r="M50" s="3">
        <v>40</v>
      </c>
      <c r="N50" s="1">
        <f t="shared" si="14"/>
        <v>-155000</v>
      </c>
      <c r="O50" s="1">
        <f t="shared" si="1"/>
        <v>-173.08333333333334</v>
      </c>
      <c r="P50" s="1">
        <f t="shared" si="8"/>
        <v>348301.73383775732</v>
      </c>
      <c r="Q50" s="1">
        <f t="shared" si="9"/>
        <v>21726.960196116121</v>
      </c>
      <c r="S50" s="3">
        <v>40</v>
      </c>
      <c r="T50" s="1">
        <f t="shared" si="15"/>
        <v>-155000</v>
      </c>
      <c r="U50" s="1">
        <f t="shared" si="2"/>
        <v>-173.08333333333334</v>
      </c>
      <c r="V50" s="1">
        <f t="shared" si="10"/>
        <v>348301.73383775732</v>
      </c>
      <c r="W50" s="1">
        <f t="shared" si="11"/>
        <v>21726.960196116121</v>
      </c>
    </row>
    <row r="51" spans="1:23" x14ac:dyDescent="0.25">
      <c r="A51" s="3">
        <v>41</v>
      </c>
      <c r="B51" s="1">
        <f t="shared" si="12"/>
        <v>-279373.3599290991</v>
      </c>
      <c r="C51" s="1">
        <f t="shared" si="0"/>
        <v>-242.12357860521922</v>
      </c>
      <c r="D51" s="1">
        <f t="shared" si="3"/>
        <v>349317.61389478412</v>
      </c>
      <c r="E51" s="1">
        <f t="shared" si="4"/>
        <v>178863.88606553109</v>
      </c>
      <c r="G51" s="3">
        <v>41</v>
      </c>
      <c r="H51" s="1">
        <f t="shared" si="13"/>
        <v>-274694.44444444391</v>
      </c>
      <c r="I51" s="1">
        <f t="shared" si="5"/>
        <v>-238.06851851851806</v>
      </c>
      <c r="J51" s="1">
        <f t="shared" si="6"/>
        <v>349317.61389478412</v>
      </c>
      <c r="K51" s="1">
        <f t="shared" si="7"/>
        <v>173696.67691904385</v>
      </c>
      <c r="M51" s="3">
        <v>41</v>
      </c>
      <c r="N51" s="1">
        <f t="shared" si="14"/>
        <v>-155000</v>
      </c>
      <c r="O51" s="1">
        <f t="shared" si="1"/>
        <v>-173.08333333333334</v>
      </c>
      <c r="P51" s="1">
        <f t="shared" si="8"/>
        <v>349317.61389478412</v>
      </c>
      <c r="Q51" s="1">
        <f t="shared" si="9"/>
        <v>23180.617463926799</v>
      </c>
      <c r="S51" s="3">
        <v>41</v>
      </c>
      <c r="T51" s="1">
        <f t="shared" si="15"/>
        <v>-155000</v>
      </c>
      <c r="U51" s="1">
        <f t="shared" si="2"/>
        <v>-173.08333333333334</v>
      </c>
      <c r="V51" s="1">
        <f t="shared" si="10"/>
        <v>349317.61389478412</v>
      </c>
      <c r="W51" s="1">
        <f t="shared" si="11"/>
        <v>23180.617463926799</v>
      </c>
    </row>
    <row r="52" spans="1:23" x14ac:dyDescent="0.25">
      <c r="A52" s="3">
        <v>42</v>
      </c>
      <c r="B52" s="1">
        <f t="shared" si="12"/>
        <v>-278612.69495302474</v>
      </c>
      <c r="C52" s="1">
        <f t="shared" si="0"/>
        <v>-241.46433562595476</v>
      </c>
      <c r="D52" s="1">
        <f t="shared" si="3"/>
        <v>350336.45693531056</v>
      </c>
      <c r="E52" s="1">
        <f t="shared" si="4"/>
        <v>180404.47017956708</v>
      </c>
      <c r="G52" s="3">
        <v>42</v>
      </c>
      <c r="H52" s="1">
        <f t="shared" si="13"/>
        <v>-273833.33333333279</v>
      </c>
      <c r="I52" s="1">
        <f t="shared" si="5"/>
        <v>-237.32222222222174</v>
      </c>
      <c r="J52" s="1">
        <f t="shared" si="6"/>
        <v>350336.45693531056</v>
      </c>
      <c r="K52" s="1">
        <f t="shared" si="7"/>
        <v>175111.4742010716</v>
      </c>
      <c r="M52" s="3">
        <v>42</v>
      </c>
      <c r="N52" s="1">
        <f t="shared" si="14"/>
        <v>-155000</v>
      </c>
      <c r="O52" s="1">
        <f t="shared" si="1"/>
        <v>-173.08333333333334</v>
      </c>
      <c r="P52" s="1">
        <f t="shared" si="8"/>
        <v>350336.45693531056</v>
      </c>
      <c r="Q52" s="1">
        <f t="shared" si="9"/>
        <v>24642.754399133042</v>
      </c>
      <c r="S52" s="3">
        <v>42</v>
      </c>
      <c r="T52" s="1">
        <f t="shared" si="15"/>
        <v>-155000</v>
      </c>
      <c r="U52" s="1">
        <f t="shared" si="2"/>
        <v>-173.08333333333334</v>
      </c>
      <c r="V52" s="1">
        <f t="shared" si="10"/>
        <v>350336.45693531056</v>
      </c>
      <c r="W52" s="1">
        <f t="shared" si="11"/>
        <v>24642.754399133042</v>
      </c>
    </row>
    <row r="53" spans="1:23" x14ac:dyDescent="0.25">
      <c r="A53" s="3">
        <v>43</v>
      </c>
      <c r="B53" s="1">
        <f t="shared" si="12"/>
        <v>-277851.37073397107</v>
      </c>
      <c r="C53" s="1">
        <f t="shared" si="0"/>
        <v>-240.8045213027749</v>
      </c>
      <c r="D53" s="1">
        <f t="shared" si="3"/>
        <v>351358.27160137187</v>
      </c>
      <c r="E53" s="1">
        <f t="shared" si="4"/>
        <v>181954.0410342683</v>
      </c>
      <c r="G53" s="3">
        <v>43</v>
      </c>
      <c r="H53" s="1">
        <f t="shared" si="13"/>
        <v>-272972.22222222167</v>
      </c>
      <c r="I53" s="1">
        <f t="shared" si="5"/>
        <v>-236.57592592592542</v>
      </c>
      <c r="J53" s="1">
        <f t="shared" si="6"/>
        <v>351358.27160137187</v>
      </c>
      <c r="K53" s="1">
        <f t="shared" si="7"/>
        <v>176535.27076354082</v>
      </c>
      <c r="M53" s="3">
        <v>43</v>
      </c>
      <c r="N53" s="1">
        <f t="shared" si="14"/>
        <v>-155000</v>
      </c>
      <c r="O53" s="1">
        <f t="shared" si="1"/>
        <v>-173.08333333333334</v>
      </c>
      <c r="P53" s="1">
        <f t="shared" si="8"/>
        <v>351358.27160137187</v>
      </c>
      <c r="Q53" s="1">
        <f t="shared" si="9"/>
        <v>26113.420466461321</v>
      </c>
      <c r="S53" s="3">
        <v>43</v>
      </c>
      <c r="T53" s="1">
        <f t="shared" si="15"/>
        <v>-155000</v>
      </c>
      <c r="U53" s="1">
        <f t="shared" si="2"/>
        <v>-173.08333333333334</v>
      </c>
      <c r="V53" s="1">
        <f t="shared" si="10"/>
        <v>351358.27160137187</v>
      </c>
      <c r="W53" s="1">
        <f t="shared" si="11"/>
        <v>26113.420466461321</v>
      </c>
    </row>
    <row r="54" spans="1:23" x14ac:dyDescent="0.25">
      <c r="A54" s="3">
        <v>44</v>
      </c>
      <c r="B54" s="1">
        <f t="shared" si="12"/>
        <v>-277089.38670059422</v>
      </c>
      <c r="C54" s="1">
        <f t="shared" si="0"/>
        <v>-240.14413514051498</v>
      </c>
      <c r="D54" s="1">
        <f t="shared" si="3"/>
        <v>352383.0665602092</v>
      </c>
      <c r="E54" s="1">
        <f t="shared" si="4"/>
        <v>183512.65105228859</v>
      </c>
      <c r="G54" s="3">
        <v>44</v>
      </c>
      <c r="H54" s="1">
        <f t="shared" si="13"/>
        <v>-272111.11111111054</v>
      </c>
      <c r="I54" s="1">
        <f t="shared" si="5"/>
        <v>-235.82962962962912</v>
      </c>
      <c r="J54" s="1">
        <f t="shared" si="6"/>
        <v>352383.0665602092</v>
      </c>
      <c r="K54" s="1">
        <f t="shared" si="7"/>
        <v>177968.11910225407</v>
      </c>
      <c r="M54" s="3">
        <v>44</v>
      </c>
      <c r="N54" s="1">
        <f t="shared" si="14"/>
        <v>-155000</v>
      </c>
      <c r="O54" s="1">
        <f t="shared" si="1"/>
        <v>-173.08333333333334</v>
      </c>
      <c r="P54" s="1">
        <f t="shared" si="8"/>
        <v>352383.0665602092</v>
      </c>
      <c r="Q54" s="1">
        <f t="shared" si="9"/>
        <v>27592.665419182347</v>
      </c>
      <c r="S54" s="3">
        <v>44</v>
      </c>
      <c r="T54" s="1">
        <f t="shared" si="15"/>
        <v>-155000</v>
      </c>
      <c r="U54" s="1">
        <f t="shared" si="2"/>
        <v>-173.08333333333334</v>
      </c>
      <c r="V54" s="1">
        <f t="shared" si="10"/>
        <v>352383.0665602092</v>
      </c>
      <c r="W54" s="1">
        <f t="shared" si="11"/>
        <v>27592.665419182347</v>
      </c>
    </row>
    <row r="55" spans="1:23" x14ac:dyDescent="0.25">
      <c r="A55" s="3">
        <v>45</v>
      </c>
      <c r="B55" s="1">
        <f t="shared" si="12"/>
        <v>-276326.74228105514</v>
      </c>
      <c r="C55" s="1">
        <f t="shared" si="0"/>
        <v>-239.48317664358112</v>
      </c>
      <c r="D55" s="1">
        <f t="shared" si="3"/>
        <v>353410.85050434317</v>
      </c>
      <c r="E55" s="1">
        <f t="shared" si="4"/>
        <v>185080.35296208068</v>
      </c>
      <c r="G55" s="3">
        <v>45</v>
      </c>
      <c r="H55" s="1">
        <f t="shared" si="13"/>
        <v>-271249.99999999942</v>
      </c>
      <c r="I55" s="1">
        <f t="shared" si="5"/>
        <v>-235.0833333333328</v>
      </c>
      <c r="J55" s="1">
        <f t="shared" si="6"/>
        <v>353410.85050434317</v>
      </c>
      <c r="K55" s="1">
        <f t="shared" si="7"/>
        <v>179410.07201923942</v>
      </c>
      <c r="M55" s="3">
        <v>45</v>
      </c>
      <c r="N55" s="1">
        <f t="shared" si="14"/>
        <v>-155000</v>
      </c>
      <c r="O55" s="1">
        <f t="shared" si="1"/>
        <v>-173.08333333333334</v>
      </c>
      <c r="P55" s="1">
        <f t="shared" si="8"/>
        <v>353410.85050434317</v>
      </c>
      <c r="Q55" s="1">
        <f t="shared" si="9"/>
        <v>29080.539300794248</v>
      </c>
      <c r="S55" s="3">
        <v>45</v>
      </c>
      <c r="T55" s="1">
        <f t="shared" si="15"/>
        <v>-155000</v>
      </c>
      <c r="U55" s="1">
        <f t="shared" si="2"/>
        <v>-173.08333333333334</v>
      </c>
      <c r="V55" s="1">
        <f t="shared" si="10"/>
        <v>353410.85050434317</v>
      </c>
      <c r="W55" s="1">
        <f t="shared" si="11"/>
        <v>29080.539300794248</v>
      </c>
    </row>
    <row r="56" spans="1:23" x14ac:dyDescent="0.25">
      <c r="A56" s="3">
        <v>46</v>
      </c>
      <c r="B56" s="1">
        <f t="shared" si="12"/>
        <v>-275563.43690301909</v>
      </c>
      <c r="C56" s="1">
        <f t="shared" si="0"/>
        <v>-238.82164531594984</v>
      </c>
      <c r="D56" s="1">
        <f t="shared" si="3"/>
        <v>354441.63215164753</v>
      </c>
      <c r="E56" s="1">
        <f t="shared" si="4"/>
        <v>186657.19979967989</v>
      </c>
      <c r="G56" s="3">
        <v>46</v>
      </c>
      <c r="H56" s="1">
        <f t="shared" si="13"/>
        <v>-270388.88888888829</v>
      </c>
      <c r="I56" s="1">
        <f t="shared" si="5"/>
        <v>-234.33703703703654</v>
      </c>
      <c r="J56" s="1">
        <f t="shared" si="6"/>
        <v>354441.63215164753</v>
      </c>
      <c r="K56" s="1">
        <f t="shared" si="7"/>
        <v>180861.18262453683</v>
      </c>
      <c r="M56" s="3">
        <v>46</v>
      </c>
      <c r="N56" s="1">
        <f t="shared" si="14"/>
        <v>-155000</v>
      </c>
      <c r="O56" s="1">
        <f t="shared" si="1"/>
        <v>-173.08333333333334</v>
      </c>
      <c r="P56" s="1">
        <f t="shared" si="8"/>
        <v>354441.63215164753</v>
      </c>
      <c r="Q56" s="1">
        <f t="shared" si="9"/>
        <v>30577.092446715549</v>
      </c>
      <c r="S56" s="3">
        <v>46</v>
      </c>
      <c r="T56" s="1">
        <f t="shared" si="15"/>
        <v>-155000</v>
      </c>
      <c r="U56" s="1">
        <f t="shared" si="2"/>
        <v>-173.08333333333334</v>
      </c>
      <c r="V56" s="1">
        <f t="shared" si="10"/>
        <v>354441.63215164753</v>
      </c>
      <c r="W56" s="1">
        <f t="shared" si="11"/>
        <v>30577.092446715549</v>
      </c>
    </row>
    <row r="57" spans="1:23" x14ac:dyDescent="0.25">
      <c r="A57" s="3">
        <v>47</v>
      </c>
      <c r="B57" s="1">
        <f t="shared" si="12"/>
        <v>-274799.46999365545</v>
      </c>
      <c r="C57" s="1">
        <f t="shared" si="0"/>
        <v>-238.15954066116805</v>
      </c>
      <c r="D57" s="1">
        <f t="shared" si="3"/>
        <v>355475.42024542316</v>
      </c>
      <c r="E57" s="1">
        <f t="shared" si="4"/>
        <v>188243.24491049841</v>
      </c>
      <c r="G57" s="3">
        <v>47</v>
      </c>
      <c r="H57" s="1">
        <f t="shared" si="13"/>
        <v>-269527.77777777717</v>
      </c>
      <c r="I57" s="1">
        <f t="shared" si="5"/>
        <v>-233.59074074074022</v>
      </c>
      <c r="J57" s="1">
        <f t="shared" si="6"/>
        <v>355475.42024542316</v>
      </c>
      <c r="K57" s="1">
        <f t="shared" si="7"/>
        <v>182321.50433799476</v>
      </c>
      <c r="M57" s="3">
        <v>47</v>
      </c>
      <c r="N57" s="1">
        <f t="shared" si="14"/>
        <v>-155000</v>
      </c>
      <c r="O57" s="1">
        <f t="shared" si="1"/>
        <v>-173.08333333333334</v>
      </c>
      <c r="P57" s="1">
        <f t="shared" si="8"/>
        <v>355475.42024542316</v>
      </c>
      <c r="Q57" s="1">
        <f t="shared" si="9"/>
        <v>32082.375485988057</v>
      </c>
      <c r="S57" s="3">
        <v>47</v>
      </c>
      <c r="T57" s="1">
        <f t="shared" si="15"/>
        <v>-155000</v>
      </c>
      <c r="U57" s="1">
        <f t="shared" si="2"/>
        <v>-173.08333333333334</v>
      </c>
      <c r="V57" s="1">
        <f t="shared" si="10"/>
        <v>355475.42024542316</v>
      </c>
      <c r="W57" s="1">
        <f t="shared" si="11"/>
        <v>32082.375485988057</v>
      </c>
    </row>
    <row r="58" spans="1:23" x14ac:dyDescent="0.25">
      <c r="A58" s="3">
        <v>48</v>
      </c>
      <c r="B58" s="1">
        <f t="shared" si="12"/>
        <v>-274034.840979637</v>
      </c>
      <c r="C58" s="1">
        <f t="shared" si="0"/>
        <v>-237.49686218235206</v>
      </c>
      <c r="D58" s="1">
        <f t="shared" si="3"/>
        <v>356512.22355447232</v>
      </c>
      <c r="E58" s="1">
        <f t="shared" si="4"/>
        <v>189838.54195113006</v>
      </c>
      <c r="G58" s="3">
        <v>48</v>
      </c>
      <c r="H58" s="1">
        <f t="shared" si="13"/>
        <v>-268666.66666666605</v>
      </c>
      <c r="I58" s="1">
        <f t="shared" si="5"/>
        <v>-232.84444444444389</v>
      </c>
      <c r="J58" s="1">
        <f t="shared" si="6"/>
        <v>356512.22355447232</v>
      </c>
      <c r="K58" s="1">
        <f t="shared" si="7"/>
        <v>183791.0908910775</v>
      </c>
      <c r="M58" s="3">
        <v>48</v>
      </c>
      <c r="N58" s="1">
        <f t="shared" si="14"/>
        <v>-155000</v>
      </c>
      <c r="O58" s="1">
        <f t="shared" si="1"/>
        <v>-173.08333333333334</v>
      </c>
      <c r="P58" s="1">
        <f t="shared" si="8"/>
        <v>356512.22355447232</v>
      </c>
      <c r="Q58" s="1">
        <f t="shared" si="9"/>
        <v>33596.439342989652</v>
      </c>
      <c r="S58" s="3">
        <v>48</v>
      </c>
      <c r="T58" s="1">
        <f t="shared" si="15"/>
        <v>-155000</v>
      </c>
      <c r="U58" s="1">
        <f t="shared" si="2"/>
        <v>-173.08333333333334</v>
      </c>
      <c r="V58" s="1">
        <f t="shared" si="10"/>
        <v>356512.22355447232</v>
      </c>
      <c r="W58" s="1">
        <f t="shared" si="11"/>
        <v>33596.439342989652</v>
      </c>
    </row>
    <row r="59" spans="1:23" x14ac:dyDescent="0.25">
      <c r="A59" s="3">
        <v>49</v>
      </c>
      <c r="B59" s="1">
        <f t="shared" si="12"/>
        <v>-273269.54928713973</v>
      </c>
      <c r="C59" s="1">
        <f t="shared" si="0"/>
        <v>-236.83360938218775</v>
      </c>
      <c r="D59" s="1">
        <f t="shared" si="3"/>
        <v>357552.05087317288</v>
      </c>
      <c r="E59" s="1">
        <f t="shared" si="4"/>
        <v>191443.14489116537</v>
      </c>
      <c r="G59" s="3">
        <v>49</v>
      </c>
      <c r="H59" s="1">
        <f t="shared" si="13"/>
        <v>-267805.55555555492</v>
      </c>
      <c r="I59" s="1">
        <f t="shared" si="5"/>
        <v>-232.0981481481476</v>
      </c>
      <c r="J59" s="1">
        <f t="shared" si="6"/>
        <v>357552.05087317288</v>
      </c>
      <c r="K59" s="1">
        <f t="shared" si="7"/>
        <v>185269.99632868284</v>
      </c>
      <c r="M59" s="3">
        <v>49</v>
      </c>
      <c r="N59" s="1">
        <f t="shared" si="14"/>
        <v>-155000</v>
      </c>
      <c r="O59" s="1">
        <f t="shared" si="1"/>
        <v>-173.08333333333334</v>
      </c>
      <c r="P59" s="1">
        <f t="shared" si="8"/>
        <v>357552.05087317288</v>
      </c>
      <c r="Q59" s="1">
        <f t="shared" si="9"/>
        <v>35119.335239157088</v>
      </c>
      <c r="S59" s="3">
        <v>49</v>
      </c>
      <c r="T59" s="1">
        <f t="shared" si="15"/>
        <v>-155000</v>
      </c>
      <c r="U59" s="1">
        <f t="shared" si="2"/>
        <v>-173.08333333333334</v>
      </c>
      <c r="V59" s="1">
        <f t="shared" si="10"/>
        <v>357552.05087317288</v>
      </c>
      <c r="W59" s="1">
        <f t="shared" si="11"/>
        <v>35119.335239157088</v>
      </c>
    </row>
    <row r="60" spans="1:23" x14ac:dyDescent="0.25">
      <c r="A60" s="3">
        <v>50</v>
      </c>
      <c r="B60" s="1">
        <f t="shared" si="12"/>
        <v>-272503.59434184234</v>
      </c>
      <c r="C60" s="1">
        <f t="shared" si="0"/>
        <v>-236.16978176293003</v>
      </c>
      <c r="D60" s="1">
        <f t="shared" si="3"/>
        <v>358594.91102155298</v>
      </c>
      <c r="E60" s="1">
        <f t="shared" si="4"/>
        <v>193057.10801501758</v>
      </c>
      <c r="G60" s="3">
        <v>50</v>
      </c>
      <c r="H60" s="1">
        <f t="shared" si="13"/>
        <v>-266944.4444444438</v>
      </c>
      <c r="I60" s="1">
        <f t="shared" si="5"/>
        <v>-231.35185185185128</v>
      </c>
      <c r="J60" s="1">
        <f t="shared" si="6"/>
        <v>358594.91102155298</v>
      </c>
      <c r="K60" s="1">
        <f t="shared" si="7"/>
        <v>186758.27501097051</v>
      </c>
      <c r="M60" s="3">
        <v>50</v>
      </c>
      <c r="N60" s="1">
        <f t="shared" si="14"/>
        <v>-155000</v>
      </c>
      <c r="O60" s="1">
        <f t="shared" si="1"/>
        <v>-173.08333333333334</v>
      </c>
      <c r="P60" s="1">
        <f t="shared" si="8"/>
        <v>358594.91102155298</v>
      </c>
      <c r="Q60" s="1">
        <f t="shared" si="9"/>
        <v>36651.114694718839</v>
      </c>
      <c r="S60" s="3">
        <v>50</v>
      </c>
      <c r="T60" s="1">
        <f t="shared" si="15"/>
        <v>-155000</v>
      </c>
      <c r="U60" s="1">
        <f t="shared" si="2"/>
        <v>-173.08333333333334</v>
      </c>
      <c r="V60" s="1">
        <f t="shared" si="10"/>
        <v>358594.91102155298</v>
      </c>
      <c r="W60" s="1">
        <f t="shared" si="11"/>
        <v>36651.114694718839</v>
      </c>
    </row>
    <row r="61" spans="1:23" x14ac:dyDescent="0.25">
      <c r="A61" s="3">
        <v>51</v>
      </c>
      <c r="B61" s="1">
        <f t="shared" si="12"/>
        <v>-271736.97556892567</v>
      </c>
      <c r="C61" s="1">
        <f t="shared" si="0"/>
        <v>-235.50537882640222</v>
      </c>
      <c r="D61" s="1">
        <f t="shared" si="3"/>
        <v>359640.81284536584</v>
      </c>
      <c r="E61" s="1">
        <f t="shared" si="4"/>
        <v>194680.48592375891</v>
      </c>
      <c r="G61" s="3">
        <v>51</v>
      </c>
      <c r="H61" s="1">
        <f t="shared" si="13"/>
        <v>-266083.33333333267</v>
      </c>
      <c r="I61" s="1">
        <f t="shared" si="5"/>
        <v>-230.60555555555496</v>
      </c>
      <c r="J61" s="1">
        <f t="shared" si="6"/>
        <v>359640.81284536584</v>
      </c>
      <c r="K61" s="1">
        <f t="shared" si="7"/>
        <v>188255.98161520116</v>
      </c>
      <c r="M61" s="3">
        <v>51</v>
      </c>
      <c r="N61" s="1">
        <f t="shared" si="14"/>
        <v>-155000</v>
      </c>
      <c r="O61" s="1">
        <f t="shared" si="1"/>
        <v>-173.08333333333334</v>
      </c>
      <c r="P61" s="1">
        <f t="shared" si="8"/>
        <v>359640.81284536584</v>
      </c>
      <c r="Q61" s="1">
        <f t="shared" si="9"/>
        <v>38191.82953043803</v>
      </c>
      <c r="S61" s="3">
        <v>51</v>
      </c>
      <c r="T61" s="1">
        <f t="shared" si="15"/>
        <v>-155000</v>
      </c>
      <c r="U61" s="1">
        <f t="shared" si="2"/>
        <v>-173.08333333333334</v>
      </c>
      <c r="V61" s="1">
        <f t="shared" si="10"/>
        <v>359640.81284536584</v>
      </c>
      <c r="W61" s="1">
        <f t="shared" si="11"/>
        <v>38191.82953043803</v>
      </c>
    </row>
    <row r="62" spans="1:23" x14ac:dyDescent="0.25">
      <c r="A62" s="3">
        <v>52</v>
      </c>
      <c r="B62" s="1">
        <f t="shared" si="12"/>
        <v>-270969.69239307247</v>
      </c>
      <c r="C62" s="1">
        <f t="shared" si="0"/>
        <v>-234.84040007399611</v>
      </c>
      <c r="D62" s="1">
        <f t="shared" si="3"/>
        <v>360689.76521616481</v>
      </c>
      <c r="E62" s="1">
        <f t="shared" si="4"/>
        <v>196313.3335369679</v>
      </c>
      <c r="G62" s="3">
        <v>52</v>
      </c>
      <c r="H62" s="1">
        <f t="shared" si="13"/>
        <v>-265222.22222222155</v>
      </c>
      <c r="I62" s="1">
        <f t="shared" si="5"/>
        <v>-229.85925925925866</v>
      </c>
      <c r="J62" s="1">
        <f t="shared" si="6"/>
        <v>360689.76521616481</v>
      </c>
      <c r="K62" s="1">
        <f t="shared" si="7"/>
        <v>189763.17113758615</v>
      </c>
      <c r="M62" s="3">
        <v>52</v>
      </c>
      <c r="N62" s="1">
        <f t="shared" si="14"/>
        <v>-155000</v>
      </c>
      <c r="O62" s="1">
        <f t="shared" si="1"/>
        <v>-173.08333333333334</v>
      </c>
      <c r="P62" s="1">
        <f t="shared" si="8"/>
        <v>360689.76521616481</v>
      </c>
      <c r="Q62" s="1">
        <f t="shared" si="9"/>
        <v>39741.531869365586</v>
      </c>
      <c r="S62" s="3">
        <v>52</v>
      </c>
      <c r="T62" s="1">
        <f t="shared" si="15"/>
        <v>-155000</v>
      </c>
      <c r="U62" s="1">
        <f t="shared" si="2"/>
        <v>-173.08333333333334</v>
      </c>
      <c r="V62" s="1">
        <f t="shared" si="10"/>
        <v>360689.76521616481</v>
      </c>
      <c r="W62" s="1">
        <f t="shared" si="11"/>
        <v>39741.531869365586</v>
      </c>
    </row>
    <row r="63" spans="1:23" x14ac:dyDescent="0.25">
      <c r="A63" s="3">
        <v>53</v>
      </c>
      <c r="B63" s="1">
        <f t="shared" si="12"/>
        <v>-270201.74423846684</v>
      </c>
      <c r="C63" s="1">
        <f t="shared" si="0"/>
        <v>-234.17484500667126</v>
      </c>
      <c r="D63" s="1">
        <f t="shared" si="3"/>
        <v>361741.77703137865</v>
      </c>
      <c r="E63" s="1">
        <f t="shared" si="4"/>
        <v>197955.70609458728</v>
      </c>
      <c r="G63" s="3">
        <v>53</v>
      </c>
      <c r="H63" s="1">
        <f t="shared" si="13"/>
        <v>-264361.11111111043</v>
      </c>
      <c r="I63" s="1">
        <f t="shared" si="5"/>
        <v>-229.11296296296234</v>
      </c>
      <c r="J63" s="1">
        <f t="shared" si="6"/>
        <v>361741.77703137865</v>
      </c>
      <c r="K63" s="1">
        <f t="shared" si="7"/>
        <v>191279.89889514798</v>
      </c>
      <c r="M63" s="3">
        <v>53</v>
      </c>
      <c r="N63" s="1">
        <f t="shared" si="14"/>
        <v>-155000</v>
      </c>
      <c r="O63" s="1">
        <f t="shared" si="1"/>
        <v>-173.08333333333334</v>
      </c>
      <c r="P63" s="1">
        <f t="shared" si="8"/>
        <v>361741.77703137865</v>
      </c>
      <c r="Q63" s="1">
        <f t="shared" si="9"/>
        <v>41300.274138603549</v>
      </c>
      <c r="S63" s="3">
        <v>53</v>
      </c>
      <c r="T63" s="1">
        <f t="shared" si="15"/>
        <v>-155000</v>
      </c>
      <c r="U63" s="1">
        <f t="shared" si="2"/>
        <v>-173.08333333333334</v>
      </c>
      <c r="V63" s="1">
        <f t="shared" si="10"/>
        <v>361741.77703137865</v>
      </c>
      <c r="W63" s="1">
        <f t="shared" si="11"/>
        <v>41300.274138603549</v>
      </c>
    </row>
    <row r="64" spans="1:23" x14ac:dyDescent="0.25">
      <c r="A64" s="3">
        <v>54</v>
      </c>
      <c r="B64" s="1">
        <f t="shared" si="12"/>
        <v>-269433.1305287939</v>
      </c>
      <c r="C64" s="1">
        <f t="shared" si="0"/>
        <v>-233.50871312495471</v>
      </c>
      <c r="D64" s="1">
        <f t="shared" si="3"/>
        <v>362796.85721438687</v>
      </c>
      <c r="E64" s="1">
        <f t="shared" si="4"/>
        <v>199607.65915879278</v>
      </c>
      <c r="G64" s="3">
        <v>54</v>
      </c>
      <c r="H64" s="1">
        <f t="shared" si="13"/>
        <v>-263499.9999999993</v>
      </c>
      <c r="I64" s="1">
        <f t="shared" si="5"/>
        <v>-228.36666666666608</v>
      </c>
      <c r="J64" s="1">
        <f t="shared" si="6"/>
        <v>362796.85721438687</v>
      </c>
      <c r="K64" s="1">
        <f t="shared" si="7"/>
        <v>192806.22052759188</v>
      </c>
      <c r="M64" s="3">
        <v>54</v>
      </c>
      <c r="N64" s="1">
        <f t="shared" si="14"/>
        <v>-155000</v>
      </c>
      <c r="O64" s="1">
        <f t="shared" si="1"/>
        <v>-173.08333333333334</v>
      </c>
      <c r="P64" s="1">
        <f t="shared" si="8"/>
        <v>362796.85721438687</v>
      </c>
      <c r="Q64" s="1">
        <f t="shared" si="9"/>
        <v>42868.109071078732</v>
      </c>
      <c r="S64" s="3">
        <v>54</v>
      </c>
      <c r="T64" s="1">
        <f t="shared" si="15"/>
        <v>-155000</v>
      </c>
      <c r="U64" s="1">
        <f t="shared" si="2"/>
        <v>-173.08333333333334</v>
      </c>
      <c r="V64" s="1">
        <f t="shared" si="10"/>
        <v>362796.85721438687</v>
      </c>
      <c r="W64" s="1">
        <f t="shared" si="11"/>
        <v>42868.109071078732</v>
      </c>
    </row>
    <row r="65" spans="1:23" x14ac:dyDescent="0.25">
      <c r="A65" s="3">
        <v>55</v>
      </c>
      <c r="B65" s="1">
        <f t="shared" si="12"/>
        <v>-268663.85068723926</v>
      </c>
      <c r="C65" s="1">
        <f t="shared" si="0"/>
        <v>-232.8420039289407</v>
      </c>
      <c r="D65" s="1">
        <f t="shared" si="3"/>
        <v>363855.01471459551</v>
      </c>
      <c r="E65" s="1">
        <f t="shared" si="4"/>
        <v>201269.24861587281</v>
      </c>
      <c r="G65" s="3">
        <v>55</v>
      </c>
      <c r="H65" s="1">
        <f t="shared" si="13"/>
        <v>-262638.88888888818</v>
      </c>
      <c r="I65" s="1">
        <f t="shared" si="5"/>
        <v>-227.62037037036976</v>
      </c>
      <c r="J65" s="1">
        <f t="shared" si="6"/>
        <v>363855.01471459551</v>
      </c>
      <c r="K65" s="1">
        <f t="shared" si="7"/>
        <v>194342.19199918801</v>
      </c>
      <c r="M65" s="3">
        <v>55</v>
      </c>
      <c r="N65" s="1">
        <f t="shared" si="14"/>
        <v>-155000</v>
      </c>
      <c r="O65" s="1">
        <f t="shared" si="1"/>
        <v>-173.08333333333334</v>
      </c>
      <c r="P65" s="1">
        <f t="shared" si="8"/>
        <v>363855.01471459551</v>
      </c>
      <c r="Q65" s="1">
        <f t="shared" si="9"/>
        <v>44445.08970732669</v>
      </c>
      <c r="S65" s="3">
        <v>55</v>
      </c>
      <c r="T65" s="1">
        <f t="shared" si="15"/>
        <v>-155000</v>
      </c>
      <c r="U65" s="1">
        <f t="shared" si="2"/>
        <v>-173.08333333333334</v>
      </c>
      <c r="V65" s="1">
        <f t="shared" si="10"/>
        <v>363855.01471459551</v>
      </c>
      <c r="W65" s="1">
        <f t="shared" si="11"/>
        <v>44445.08970732669</v>
      </c>
    </row>
    <row r="66" spans="1:23" x14ac:dyDescent="0.25">
      <c r="A66" s="3">
        <v>56</v>
      </c>
      <c r="B66" s="1">
        <f t="shared" si="12"/>
        <v>-267893.90413648862</v>
      </c>
      <c r="C66" s="1">
        <f t="shared" si="0"/>
        <v>-232.1747169182901</v>
      </c>
      <c r="D66" s="1">
        <f t="shared" si="3"/>
        <v>364916.25850751309</v>
      </c>
      <c r="E66" s="1">
        <f t="shared" si="4"/>
        <v>202940.53067811913</v>
      </c>
      <c r="G66" s="3">
        <v>56</v>
      </c>
      <c r="H66" s="1">
        <f t="shared" si="13"/>
        <v>-261777.77777777705</v>
      </c>
      <c r="I66" s="1">
        <f t="shared" si="5"/>
        <v>-226.87407407407343</v>
      </c>
      <c r="J66" s="1">
        <f t="shared" si="6"/>
        <v>364916.25850751309</v>
      </c>
      <c r="K66" s="1">
        <f t="shared" si="7"/>
        <v>195887.86960066477</v>
      </c>
      <c r="M66" s="3">
        <v>56</v>
      </c>
      <c r="N66" s="1">
        <f t="shared" si="14"/>
        <v>-155000</v>
      </c>
      <c r="O66" s="1">
        <f t="shared" si="1"/>
        <v>-173.08333333333334</v>
      </c>
      <c r="P66" s="1">
        <f t="shared" si="8"/>
        <v>364916.25850751309</v>
      </c>
      <c r="Q66" s="1">
        <f t="shared" si="9"/>
        <v>46031.269397286094</v>
      </c>
      <c r="S66" s="3">
        <v>56</v>
      </c>
      <c r="T66" s="1">
        <f t="shared" si="15"/>
        <v>-155000</v>
      </c>
      <c r="U66" s="1">
        <f t="shared" si="2"/>
        <v>-173.08333333333334</v>
      </c>
      <c r="V66" s="1">
        <f t="shared" si="10"/>
        <v>364916.25850751309</v>
      </c>
      <c r="W66" s="1">
        <f t="shared" si="11"/>
        <v>46031.269397286094</v>
      </c>
    </row>
    <row r="67" spans="1:23" x14ac:dyDescent="0.25">
      <c r="A67" s="3">
        <v>57</v>
      </c>
      <c r="B67" s="1">
        <f t="shared" si="12"/>
        <v>-267123.29029872728</v>
      </c>
      <c r="C67" s="1">
        <f t="shared" si="0"/>
        <v>-231.5068515922303</v>
      </c>
      <c r="D67" s="1">
        <f t="shared" si="3"/>
        <v>365980.59759482666</v>
      </c>
      <c r="E67" s="1">
        <f t="shared" si="4"/>
        <v>204621.56188572856</v>
      </c>
      <c r="G67" s="3">
        <v>57</v>
      </c>
      <c r="H67" s="1">
        <f t="shared" si="13"/>
        <v>-260916.66666666593</v>
      </c>
      <c r="I67" s="1">
        <f t="shared" si="5"/>
        <v>-226.12777777777714</v>
      </c>
      <c r="J67" s="1">
        <f t="shared" si="6"/>
        <v>365980.59759482666</v>
      </c>
      <c r="K67" s="1">
        <f t="shared" si="7"/>
        <v>197443.30995111307</v>
      </c>
      <c r="M67" s="3">
        <v>57</v>
      </c>
      <c r="N67" s="1">
        <f t="shared" si="14"/>
        <v>-155000</v>
      </c>
      <c r="O67" s="1">
        <f t="shared" si="1"/>
        <v>-173.08333333333334</v>
      </c>
      <c r="P67" s="1">
        <f t="shared" si="8"/>
        <v>365980.59759482666</v>
      </c>
      <c r="Q67" s="1">
        <f t="shared" si="9"/>
        <v>47626.701802103598</v>
      </c>
      <c r="S67" s="3">
        <v>57</v>
      </c>
      <c r="T67" s="1">
        <f t="shared" si="15"/>
        <v>-155000</v>
      </c>
      <c r="U67" s="1">
        <f t="shared" si="2"/>
        <v>-173.08333333333334</v>
      </c>
      <c r="V67" s="1">
        <f t="shared" si="10"/>
        <v>365980.59759482666</v>
      </c>
      <c r="W67" s="1">
        <f t="shared" si="11"/>
        <v>47626.701802103598</v>
      </c>
    </row>
    <row r="68" spans="1:23" x14ac:dyDescent="0.25">
      <c r="A68" s="3">
        <v>58</v>
      </c>
      <c r="B68" s="1">
        <f t="shared" si="12"/>
        <v>-266352.0085956399</v>
      </c>
      <c r="C68" s="1">
        <f t="shared" si="0"/>
        <v>-230.83840744955455</v>
      </c>
      <c r="D68" s="1">
        <f t="shared" si="3"/>
        <v>367048.04100447823</v>
      </c>
      <c r="E68" s="1">
        <f t="shared" si="4"/>
        <v>206312.3991087157</v>
      </c>
      <c r="G68" s="3">
        <v>58</v>
      </c>
      <c r="H68" s="1">
        <f t="shared" si="13"/>
        <v>-260055.55555555481</v>
      </c>
      <c r="I68" s="1">
        <f t="shared" si="5"/>
        <v>-225.38148148148082</v>
      </c>
      <c r="J68" s="1">
        <f t="shared" si="6"/>
        <v>367048.04100447823</v>
      </c>
      <c r="K68" s="1">
        <f t="shared" si="7"/>
        <v>199008.56999990196</v>
      </c>
      <c r="M68" s="3">
        <v>58</v>
      </c>
      <c r="N68" s="1">
        <f t="shared" si="14"/>
        <v>-155000</v>
      </c>
      <c r="O68" s="1">
        <f t="shared" si="1"/>
        <v>-173.08333333333334</v>
      </c>
      <c r="P68" s="1">
        <f t="shared" si="8"/>
        <v>367048.04100447823</v>
      </c>
      <c r="Q68" s="1">
        <f t="shared" si="9"/>
        <v>49231.440895949199</v>
      </c>
      <c r="S68" s="3">
        <v>58</v>
      </c>
      <c r="T68" s="1">
        <f t="shared" si="15"/>
        <v>-155000</v>
      </c>
      <c r="U68" s="1">
        <f t="shared" si="2"/>
        <v>-173.08333333333334</v>
      </c>
      <c r="V68" s="1">
        <f t="shared" si="10"/>
        <v>367048.04100447823</v>
      </c>
      <c r="W68" s="1">
        <f t="shared" si="11"/>
        <v>49231.440895949199</v>
      </c>
    </row>
    <row r="69" spans="1:23" x14ac:dyDescent="0.25">
      <c r="A69" s="3">
        <v>59</v>
      </c>
      <c r="B69" s="1">
        <f t="shared" si="12"/>
        <v>-265580.05844840984</v>
      </c>
      <c r="C69" s="1">
        <f t="shared" si="0"/>
        <v>-230.16938398862183</v>
      </c>
      <c r="D69" s="1">
        <f t="shared" si="3"/>
        <v>368118.5977907413</v>
      </c>
      <c r="E69" s="1">
        <f t="shared" si="4"/>
        <v>208013.09954883694</v>
      </c>
      <c r="G69" s="3">
        <v>59</v>
      </c>
      <c r="H69" s="1">
        <f t="shared" si="13"/>
        <v>-259194.44444444368</v>
      </c>
      <c r="I69" s="1">
        <f t="shared" si="5"/>
        <v>-224.6351851851845</v>
      </c>
      <c r="J69" s="1">
        <f t="shared" si="6"/>
        <v>368118.5977907413</v>
      </c>
      <c r="K69" s="1">
        <f t="shared" si="7"/>
        <v>200583.70702860507</v>
      </c>
      <c r="M69" s="3">
        <v>59</v>
      </c>
      <c r="N69" s="1">
        <f t="shared" si="14"/>
        <v>-155000</v>
      </c>
      <c r="O69" s="1">
        <f t="shared" si="1"/>
        <v>-173.08333333333334</v>
      </c>
      <c r="P69" s="1">
        <f t="shared" si="8"/>
        <v>368118.5977907413</v>
      </c>
      <c r="Q69" s="1">
        <f t="shared" si="9"/>
        <v>50845.540967842237</v>
      </c>
      <c r="S69" s="3">
        <v>59</v>
      </c>
      <c r="T69" s="1">
        <f t="shared" si="15"/>
        <v>-155000</v>
      </c>
      <c r="U69" s="1">
        <f t="shared" si="2"/>
        <v>-173.08333333333334</v>
      </c>
      <c r="V69" s="1">
        <f t="shared" si="10"/>
        <v>368118.5977907413</v>
      </c>
      <c r="W69" s="1">
        <f t="shared" si="11"/>
        <v>50845.540967842237</v>
      </c>
    </row>
    <row r="70" spans="1:23" x14ac:dyDescent="0.25">
      <c r="A70" s="3">
        <v>60</v>
      </c>
      <c r="B70" s="1">
        <f t="shared" si="12"/>
        <v>-264807.43927771883</v>
      </c>
      <c r="C70" s="1">
        <f t="shared" si="0"/>
        <v>-229.49978070735631</v>
      </c>
      <c r="D70" s="1">
        <f t="shared" si="3"/>
        <v>369192.27703429764</v>
      </c>
      <c r="E70" s="1">
        <f t="shared" si="4"/>
        <v>209723.72074152555</v>
      </c>
      <c r="G70" s="3">
        <v>60</v>
      </c>
      <c r="H70" s="1">
        <f t="shared" si="13"/>
        <v>-258333.33333333256</v>
      </c>
      <c r="I70" s="1">
        <f t="shared" si="5"/>
        <v>-223.8888888888882</v>
      </c>
      <c r="J70" s="1">
        <f t="shared" si="6"/>
        <v>369192.27703429764</v>
      </c>
      <c r="K70" s="1">
        <f t="shared" si="7"/>
        <v>202168.77865293861</v>
      </c>
      <c r="M70" s="3">
        <v>60</v>
      </c>
      <c r="N70" s="1">
        <f t="shared" si="14"/>
        <v>-155000</v>
      </c>
      <c r="O70" s="1">
        <f t="shared" si="1"/>
        <v>-173.08333333333334</v>
      </c>
      <c r="P70" s="1">
        <f t="shared" si="8"/>
        <v>369192.27703429764</v>
      </c>
      <c r="Q70" s="1">
        <f t="shared" si="9"/>
        <v>52469.056623487981</v>
      </c>
      <c r="S70" s="3">
        <v>60</v>
      </c>
      <c r="T70" s="1">
        <f t="shared" si="15"/>
        <v>-155000</v>
      </c>
      <c r="U70" s="1">
        <f t="shared" si="2"/>
        <v>-173.08333333333334</v>
      </c>
      <c r="V70" s="1">
        <f t="shared" si="10"/>
        <v>369192.27703429764</v>
      </c>
      <c r="W70" s="1">
        <f t="shared" si="11"/>
        <v>52469.056623487981</v>
      </c>
    </row>
    <row r="71" spans="1:23" x14ac:dyDescent="0.25">
      <c r="A71" s="3">
        <v>61</v>
      </c>
      <c r="B71" s="1">
        <f t="shared" si="12"/>
        <v>-264034.15050374658</v>
      </c>
      <c r="C71" s="1">
        <f t="shared" si="0"/>
        <v>-228.82959710324701</v>
      </c>
      <c r="D71" s="1">
        <f t="shared" si="3"/>
        <v>370269.08784231433</v>
      </c>
      <c r="E71" s="1">
        <f t="shared" si="4"/>
        <v>211444.32055783819</v>
      </c>
      <c r="G71" s="3">
        <v>61</v>
      </c>
      <c r="H71" s="1">
        <f t="shared" si="13"/>
        <v>-257472.22222222143</v>
      </c>
      <c r="I71" s="1">
        <f t="shared" si="5"/>
        <v>-223.14259259259188</v>
      </c>
      <c r="J71" s="1">
        <f t="shared" si="6"/>
        <v>370269.08784231433</v>
      </c>
      <c r="K71" s="1">
        <f t="shared" si="7"/>
        <v>203763.84282471036</v>
      </c>
      <c r="M71" s="3">
        <v>61</v>
      </c>
      <c r="N71" s="1">
        <f t="shared" si="14"/>
        <v>-155000</v>
      </c>
      <c r="O71" s="1">
        <f t="shared" si="1"/>
        <v>-173.08333333333334</v>
      </c>
      <c r="P71" s="1">
        <f t="shared" si="8"/>
        <v>370269.08784231433</v>
      </c>
      <c r="Q71" s="1">
        <f t="shared" si="9"/>
        <v>54102.042787124992</v>
      </c>
      <c r="S71" s="3">
        <v>61</v>
      </c>
      <c r="T71" s="1">
        <f t="shared" si="15"/>
        <v>-155000</v>
      </c>
      <c r="U71" s="1">
        <f t="shared" si="2"/>
        <v>-173.08333333333334</v>
      </c>
      <c r="V71" s="1">
        <f t="shared" si="10"/>
        <v>370269.08784231433</v>
      </c>
      <c r="W71" s="1">
        <f t="shared" si="11"/>
        <v>54102.042787124992</v>
      </c>
    </row>
    <row r="72" spans="1:23" x14ac:dyDescent="0.25">
      <c r="A72" s="3">
        <v>62</v>
      </c>
      <c r="B72" s="1">
        <f t="shared" si="12"/>
        <v>-263260.19154617022</v>
      </c>
      <c r="C72" s="1">
        <f t="shared" si="0"/>
        <v>-228.15883267334752</v>
      </c>
      <c r="D72" s="1">
        <f t="shared" si="3"/>
        <v>371349.0393485211</v>
      </c>
      <c r="E72" s="1">
        <f t="shared" si="4"/>
        <v>213174.95720641266</v>
      </c>
      <c r="G72" s="3">
        <v>62</v>
      </c>
      <c r="H72" s="1">
        <f t="shared" si="13"/>
        <v>-256611.11111111031</v>
      </c>
      <c r="I72" s="1">
        <f t="shared" si="5"/>
        <v>-222.39629629629562</v>
      </c>
      <c r="J72" s="1">
        <f t="shared" si="6"/>
        <v>371349.0393485211</v>
      </c>
      <c r="K72" s="1">
        <f t="shared" si="7"/>
        <v>205368.95783378041</v>
      </c>
      <c r="M72" s="3">
        <v>62</v>
      </c>
      <c r="N72" s="1">
        <f t="shared" si="14"/>
        <v>-155000</v>
      </c>
      <c r="O72" s="1">
        <f t="shared" si="1"/>
        <v>-173.08333333333334</v>
      </c>
      <c r="P72" s="1">
        <f t="shared" si="8"/>
        <v>371349.0393485211</v>
      </c>
      <c r="Q72" s="1">
        <f t="shared" si="9"/>
        <v>55744.554703383219</v>
      </c>
      <c r="S72" s="3">
        <v>62</v>
      </c>
      <c r="T72" s="1">
        <f t="shared" si="15"/>
        <v>-155000</v>
      </c>
      <c r="U72" s="1">
        <f t="shared" si="2"/>
        <v>-173.08333333333334</v>
      </c>
      <c r="V72" s="1">
        <f t="shared" si="10"/>
        <v>371349.0393485211</v>
      </c>
      <c r="W72" s="1">
        <f t="shared" si="11"/>
        <v>55744.554703383219</v>
      </c>
    </row>
    <row r="73" spans="1:23" x14ac:dyDescent="0.25">
      <c r="A73" s="3">
        <v>63</v>
      </c>
      <c r="B73" s="1">
        <f t="shared" si="12"/>
        <v>-262485.56182416395</v>
      </c>
      <c r="C73" s="1">
        <f t="shared" si="0"/>
        <v>-227.48748691427542</v>
      </c>
      <c r="D73" s="1">
        <f t="shared" si="3"/>
        <v>372432.14071328763</v>
      </c>
      <c r="E73" s="1">
        <f t="shared" si="4"/>
        <v>214915.68923543714</v>
      </c>
      <c r="G73" s="3">
        <v>63</v>
      </c>
      <c r="H73" s="1">
        <f t="shared" si="13"/>
        <v>-255749.99999999919</v>
      </c>
      <c r="I73" s="1">
        <f t="shared" si="5"/>
        <v>-221.6499999999993</v>
      </c>
      <c r="J73" s="1">
        <f t="shared" si="6"/>
        <v>372432.14071328763</v>
      </c>
      <c r="K73" s="1">
        <f t="shared" si="7"/>
        <v>206984.18231003301</v>
      </c>
      <c r="M73" s="3">
        <v>63</v>
      </c>
      <c r="N73" s="1">
        <f t="shared" si="14"/>
        <v>-155000</v>
      </c>
      <c r="O73" s="1">
        <f t="shared" si="1"/>
        <v>-173.08333333333334</v>
      </c>
      <c r="P73" s="1">
        <f t="shared" si="8"/>
        <v>372432.14071328763</v>
      </c>
      <c r="Q73" s="1">
        <f t="shared" si="9"/>
        <v>57396.64793915295</v>
      </c>
      <c r="S73" s="3">
        <v>63</v>
      </c>
      <c r="T73" s="1">
        <f t="shared" si="15"/>
        <v>-155000</v>
      </c>
      <c r="U73" s="1">
        <f t="shared" si="2"/>
        <v>-173.08333333333334</v>
      </c>
      <c r="V73" s="1">
        <f t="shared" si="10"/>
        <v>372432.14071328763</v>
      </c>
      <c r="W73" s="1">
        <f t="shared" si="11"/>
        <v>57396.64793915295</v>
      </c>
    </row>
    <row r="74" spans="1:23" x14ac:dyDescent="0.25">
      <c r="A74" s="3">
        <v>64</v>
      </c>
      <c r="B74" s="1">
        <f t="shared" si="12"/>
        <v>-261710.26075639861</v>
      </c>
      <c r="C74" s="1">
        <f t="shared" ref="C74:C137" si="16">B74*int_a_nhg/12</f>
        <v>-226.81555932221212</v>
      </c>
      <c r="D74" s="1">
        <f t="shared" si="3"/>
        <v>373518.40112370142</v>
      </c>
      <c r="E74" s="1">
        <f t="shared" si="4"/>
        <v>216666.57553463092</v>
      </c>
      <c r="G74" s="3">
        <v>64</v>
      </c>
      <c r="H74" s="1">
        <f t="shared" si="13"/>
        <v>-254888.88888888806</v>
      </c>
      <c r="I74" s="1">
        <f t="shared" si="5"/>
        <v>-220.90370370370297</v>
      </c>
      <c r="J74" s="1">
        <f t="shared" si="6"/>
        <v>373518.40112370142</v>
      </c>
      <c r="K74" s="1">
        <f t="shared" si="7"/>
        <v>208609.57522536005</v>
      </c>
      <c r="M74" s="3">
        <v>64</v>
      </c>
      <c r="N74" s="1">
        <f t="shared" si="14"/>
        <v>-155000</v>
      </c>
      <c r="O74" s="1">
        <f t="shared" ref="O74:O137" si="17">(N74+P$2)*int_a_50/12-P$3</f>
        <v>-173.08333333333334</v>
      </c>
      <c r="P74" s="1">
        <f t="shared" si="8"/>
        <v>373518.40112370142</v>
      </c>
      <c r="Q74" s="1">
        <f t="shared" si="9"/>
        <v>59058.378385464675</v>
      </c>
      <c r="S74" s="3">
        <v>64</v>
      </c>
      <c r="T74" s="1">
        <f t="shared" si="15"/>
        <v>-155000</v>
      </c>
      <c r="U74" s="1">
        <f t="shared" ref="U74:U137" si="18">(T74+V$2)*int_l_50/12-V$3</f>
        <v>-173.08333333333334</v>
      </c>
      <c r="V74" s="1">
        <f t="shared" si="10"/>
        <v>373518.40112370142</v>
      </c>
      <c r="W74" s="1">
        <f t="shared" si="11"/>
        <v>59058.378385464675</v>
      </c>
    </row>
    <row r="75" spans="1:23" x14ac:dyDescent="0.25">
      <c r="A75" s="3">
        <v>65</v>
      </c>
      <c r="B75" s="1">
        <f t="shared" si="12"/>
        <v>-260934.28776104123</v>
      </c>
      <c r="C75" s="1">
        <f t="shared" si="16"/>
        <v>-226.14304939290238</v>
      </c>
      <c r="D75" s="1">
        <f t="shared" ref="D75:D138" si="19">D74*(1+groei_woning/12)</f>
        <v>374607.82979364553</v>
      </c>
      <c r="E75" s="1">
        <f t="shared" ref="E75:E138" si="20">E74*(1+groei_spaargeld/12)+(inleg-C$3)</f>
        <v>218427.67533723667</v>
      </c>
      <c r="G75" s="3">
        <v>65</v>
      </c>
      <c r="H75" s="1">
        <f t="shared" si="13"/>
        <v>-254027.77777777694</v>
      </c>
      <c r="I75" s="1">
        <f t="shared" ref="I75:I138" si="21">H75*int_l_nhg/12</f>
        <v>-220.15740740740668</v>
      </c>
      <c r="J75" s="1">
        <f t="shared" ref="J75:J138" si="22">J74*(1+groei_woning/12)</f>
        <v>374607.82979364553</v>
      </c>
      <c r="K75" s="1">
        <f t="shared" ref="K75:K138" si="23">K74*(1+groei_spaargeld/12)+inleg+I75-I$2/360</f>
        <v>210245.19589565613</v>
      </c>
      <c r="M75" s="3">
        <v>65</v>
      </c>
      <c r="N75" s="1">
        <f t="shared" si="14"/>
        <v>-155000</v>
      </c>
      <c r="O75" s="1">
        <f t="shared" si="17"/>
        <v>-173.08333333333334</v>
      </c>
      <c r="P75" s="1">
        <f t="shared" ref="P75:P138" si="24">P74*(1+groei_woning/12)</f>
        <v>374607.82979364553</v>
      </c>
      <c r="Q75" s="1">
        <f t="shared" ref="Q75:Q138" si="25">Q74*(1+groei_spaargeld/12)+(inleg-O$3-P$3)</f>
        <v>60729.802259379881</v>
      </c>
      <c r="S75" s="3">
        <v>65</v>
      </c>
      <c r="T75" s="1">
        <f t="shared" si="15"/>
        <v>-155000</v>
      </c>
      <c r="U75" s="1">
        <f t="shared" si="18"/>
        <v>-173.08333333333334</v>
      </c>
      <c r="V75" s="1">
        <f t="shared" ref="V75:V138" si="26">V74*(1+groei_woning/12)</f>
        <v>374607.82979364553</v>
      </c>
      <c r="W75" s="1">
        <f t="shared" ref="W75:W138" si="27">W74*(1+groei_spaargeld/12)+inleg+U75-U$2/360</f>
        <v>60729.802259379881</v>
      </c>
    </row>
    <row r="76" spans="1:23" x14ac:dyDescent="0.25">
      <c r="A76" s="3">
        <v>66</v>
      </c>
      <c r="B76" s="1">
        <f t="shared" ref="B76:B139" si="28">B75+C$3+C75</f>
        <v>-260157.64225575453</v>
      </c>
      <c r="C76" s="1">
        <f t="shared" si="16"/>
        <v>-225.46995662165389</v>
      </c>
      <c r="D76" s="1">
        <f t="shared" si="19"/>
        <v>375700.43596387701</v>
      </c>
      <c r="E76" s="1">
        <f t="shared" si="20"/>
        <v>220199.04822202428</v>
      </c>
      <c r="G76" s="3">
        <v>66</v>
      </c>
      <c r="H76" s="1">
        <f t="shared" ref="H76:H139" si="29">H75+I$2/360</f>
        <v>-253166.66666666581</v>
      </c>
      <c r="I76" s="1">
        <f t="shared" si="21"/>
        <v>-219.41111111111036</v>
      </c>
      <c r="J76" s="1">
        <f t="shared" si="22"/>
        <v>375700.43596387701</v>
      </c>
      <c r="K76" s="1">
        <f t="shared" si="23"/>
        <v>211891.10398282521</v>
      </c>
      <c r="M76" s="3">
        <v>66</v>
      </c>
      <c r="N76" s="1">
        <f t="shared" ref="N76:N139" si="30">N75+O$3+(O75+P$3)</f>
        <v>-155000</v>
      </c>
      <c r="O76" s="1">
        <f t="shared" si="17"/>
        <v>-173.08333333333334</v>
      </c>
      <c r="P76" s="1">
        <f t="shared" si="24"/>
        <v>375700.43596387701</v>
      </c>
      <c r="Q76" s="1">
        <f t="shared" si="25"/>
        <v>62410.976105892929</v>
      </c>
      <c r="S76" s="3">
        <v>66</v>
      </c>
      <c r="T76" s="1">
        <f t="shared" ref="T76:T139" si="31">T75+U$2/360</f>
        <v>-155000</v>
      </c>
      <c r="U76" s="1">
        <f t="shared" si="18"/>
        <v>-173.08333333333334</v>
      </c>
      <c r="V76" s="1">
        <f t="shared" si="26"/>
        <v>375700.43596387701</v>
      </c>
      <c r="W76" s="1">
        <f t="shared" si="27"/>
        <v>62410.976105892929</v>
      </c>
    </row>
    <row r="77" spans="1:23" x14ac:dyDescent="0.25">
      <c r="A77" s="3">
        <v>67</v>
      </c>
      <c r="B77" s="1">
        <f t="shared" si="28"/>
        <v>-259380.32365769657</v>
      </c>
      <c r="C77" s="1">
        <f t="shared" si="16"/>
        <v>-224.79628050333702</v>
      </c>
      <c r="D77" s="1">
        <f t="shared" si="19"/>
        <v>376796.22890210501</v>
      </c>
      <c r="E77" s="1">
        <f t="shared" si="20"/>
        <v>221980.75411530651</v>
      </c>
      <c r="G77" s="3">
        <v>67</v>
      </c>
      <c r="H77" s="1">
        <f t="shared" si="29"/>
        <v>-252305.55555555469</v>
      </c>
      <c r="I77" s="1">
        <f t="shared" si="21"/>
        <v>-218.66481481481404</v>
      </c>
      <c r="J77" s="1">
        <f t="shared" si="22"/>
        <v>376796.22890210501</v>
      </c>
      <c r="K77" s="1">
        <f t="shared" si="23"/>
        <v>213547.35949679909</v>
      </c>
      <c r="M77" s="3">
        <v>67</v>
      </c>
      <c r="N77" s="1">
        <f t="shared" si="30"/>
        <v>-155000</v>
      </c>
      <c r="O77" s="1">
        <f t="shared" si="17"/>
        <v>-173.08333333333334</v>
      </c>
      <c r="P77" s="1">
        <f t="shared" si="24"/>
        <v>376796.22890210501</v>
      </c>
      <c r="Q77" s="1">
        <f t="shared" si="25"/>
        <v>64101.956799843967</v>
      </c>
      <c r="S77" s="3">
        <v>67</v>
      </c>
      <c r="T77" s="1">
        <f t="shared" si="31"/>
        <v>-155000</v>
      </c>
      <c r="U77" s="1">
        <f t="shared" si="18"/>
        <v>-173.08333333333334</v>
      </c>
      <c r="V77" s="1">
        <f t="shared" si="26"/>
        <v>376796.22890210501</v>
      </c>
      <c r="W77" s="1">
        <f t="shared" si="27"/>
        <v>64101.956799843967</v>
      </c>
    </row>
    <row r="78" spans="1:23" x14ac:dyDescent="0.25">
      <c r="A78" s="3">
        <v>68</v>
      </c>
      <c r="B78" s="1">
        <f t="shared" si="28"/>
        <v>-258602.3313835203</v>
      </c>
      <c r="C78" s="1">
        <f t="shared" si="16"/>
        <v>-224.12202053238425</v>
      </c>
      <c r="D78" s="1">
        <f t="shared" si="19"/>
        <v>377895.21790306951</v>
      </c>
      <c r="E78" s="1">
        <f t="shared" si="20"/>
        <v>223772.8532929662</v>
      </c>
      <c r="G78" s="3">
        <v>68</v>
      </c>
      <c r="H78" s="1">
        <f t="shared" si="29"/>
        <v>-251444.44444444356</v>
      </c>
      <c r="I78" s="1">
        <f t="shared" si="21"/>
        <v>-217.91851851851774</v>
      </c>
      <c r="J78" s="1">
        <f t="shared" si="22"/>
        <v>377895.21790306951</v>
      </c>
      <c r="K78" s="1">
        <f t="shared" si="23"/>
        <v>215214.02279756748</v>
      </c>
      <c r="M78" s="3">
        <v>68</v>
      </c>
      <c r="N78" s="1">
        <f t="shared" si="30"/>
        <v>-155000</v>
      </c>
      <c r="O78" s="1">
        <f t="shared" si="17"/>
        <v>-173.08333333333334</v>
      </c>
      <c r="P78" s="1">
        <f t="shared" si="24"/>
        <v>377895.21790306951</v>
      </c>
      <c r="Q78" s="1">
        <f t="shared" si="25"/>
        <v>65802.801547843061</v>
      </c>
      <c r="S78" s="3">
        <v>68</v>
      </c>
      <c r="T78" s="1">
        <f t="shared" si="31"/>
        <v>-155000</v>
      </c>
      <c r="U78" s="1">
        <f t="shared" si="18"/>
        <v>-173.08333333333334</v>
      </c>
      <c r="V78" s="1">
        <f t="shared" si="26"/>
        <v>377895.21790306951</v>
      </c>
      <c r="W78" s="1">
        <f t="shared" si="27"/>
        <v>65802.801547843061</v>
      </c>
    </row>
    <row r="79" spans="1:23" x14ac:dyDescent="0.25">
      <c r="A79" s="3">
        <v>69</v>
      </c>
      <c r="B79" s="1">
        <f t="shared" si="28"/>
        <v>-257823.66484937308</v>
      </c>
      <c r="C79" s="1">
        <f t="shared" si="16"/>
        <v>-223.44717620278996</v>
      </c>
      <c r="D79" s="1">
        <f t="shared" si="19"/>
        <v>378997.41228862014</v>
      </c>
      <c r="E79" s="1">
        <f t="shared" si="20"/>
        <v>225575.40638249557</v>
      </c>
      <c r="G79" s="3">
        <v>69</v>
      </c>
      <c r="H79" s="1">
        <f t="shared" si="29"/>
        <v>-250583.33333333244</v>
      </c>
      <c r="I79" s="1">
        <f t="shared" si="21"/>
        <v>-217.17222222222142</v>
      </c>
      <c r="J79" s="1">
        <f t="shared" si="22"/>
        <v>378997.41228862014</v>
      </c>
      <c r="K79" s="1">
        <f t="shared" si="23"/>
        <v>216891.15459721995</v>
      </c>
      <c r="M79" s="3">
        <v>69</v>
      </c>
      <c r="N79" s="1">
        <f t="shared" si="30"/>
        <v>-155000</v>
      </c>
      <c r="O79" s="1">
        <f t="shared" si="17"/>
        <v>-173.08333333333334</v>
      </c>
      <c r="P79" s="1">
        <f t="shared" si="24"/>
        <v>378997.41228862014</v>
      </c>
      <c r="Q79" s="1">
        <f t="shared" si="25"/>
        <v>67513.567890205479</v>
      </c>
      <c r="S79" s="3">
        <v>69</v>
      </c>
      <c r="T79" s="1">
        <f t="shared" si="31"/>
        <v>-155000</v>
      </c>
      <c r="U79" s="1">
        <f t="shared" si="18"/>
        <v>-173.08333333333334</v>
      </c>
      <c r="V79" s="1">
        <f t="shared" si="26"/>
        <v>378997.41228862014</v>
      </c>
      <c r="W79" s="1">
        <f t="shared" si="27"/>
        <v>67513.567890205479</v>
      </c>
    </row>
    <row r="80" spans="1:23" x14ac:dyDescent="0.25">
      <c r="A80" s="3">
        <v>70</v>
      </c>
      <c r="B80" s="1">
        <f t="shared" si="28"/>
        <v>-257044.32347089626</v>
      </c>
      <c r="C80" s="1">
        <f t="shared" si="16"/>
        <v>-222.77174700811008</v>
      </c>
      <c r="D80" s="1">
        <f t="shared" si="19"/>
        <v>380102.8214077953</v>
      </c>
      <c r="E80" s="1">
        <f t="shared" si="20"/>
        <v>227388.47436504718</v>
      </c>
      <c r="G80" s="3">
        <v>70</v>
      </c>
      <c r="H80" s="1">
        <f t="shared" si="29"/>
        <v>-249722.22222222132</v>
      </c>
      <c r="I80" s="1">
        <f t="shared" si="21"/>
        <v>-216.42592592592516</v>
      </c>
      <c r="J80" s="1">
        <f t="shared" si="22"/>
        <v>380102.8214077953</v>
      </c>
      <c r="K80" s="1">
        <f t="shared" si="23"/>
        <v>218578.81596200002</v>
      </c>
      <c r="M80" s="3">
        <v>70</v>
      </c>
      <c r="N80" s="1">
        <f t="shared" si="30"/>
        <v>-155000</v>
      </c>
      <c r="O80" s="1">
        <f t="shared" si="17"/>
        <v>-173.08333333333334</v>
      </c>
      <c r="P80" s="1">
        <f t="shared" si="24"/>
        <v>380102.8214077953</v>
      </c>
      <c r="Q80" s="1">
        <f t="shared" si="25"/>
        <v>69234.313702898347</v>
      </c>
      <c r="S80" s="3">
        <v>70</v>
      </c>
      <c r="T80" s="1">
        <f t="shared" si="31"/>
        <v>-155000</v>
      </c>
      <c r="U80" s="1">
        <f t="shared" si="18"/>
        <v>-173.08333333333334</v>
      </c>
      <c r="V80" s="1">
        <f t="shared" si="26"/>
        <v>380102.8214077953</v>
      </c>
      <c r="W80" s="1">
        <f t="shared" si="27"/>
        <v>69234.313702898347</v>
      </c>
    </row>
    <row r="81" spans="1:23" x14ac:dyDescent="0.25">
      <c r="A81" s="3">
        <v>71</v>
      </c>
      <c r="B81" s="1">
        <f t="shared" si="28"/>
        <v>-256264.30666322476</v>
      </c>
      <c r="C81" s="1">
        <f t="shared" si="16"/>
        <v>-222.09573244146145</v>
      </c>
      <c r="D81" s="1">
        <f t="shared" si="19"/>
        <v>381211.45463690138</v>
      </c>
      <c r="E81" s="1">
        <f t="shared" si="20"/>
        <v>229212.11857749702</v>
      </c>
      <c r="G81" s="3">
        <v>71</v>
      </c>
      <c r="H81" s="1">
        <f t="shared" si="29"/>
        <v>-248861.11111111019</v>
      </c>
      <c r="I81" s="1">
        <f t="shared" si="21"/>
        <v>-215.67962962962883</v>
      </c>
      <c r="J81" s="1">
        <f t="shared" si="22"/>
        <v>381211.45463690138</v>
      </c>
      <c r="K81" s="1">
        <f t="shared" si="23"/>
        <v>220277.06831437096</v>
      </c>
      <c r="M81" s="3">
        <v>71</v>
      </c>
      <c r="N81" s="1">
        <f t="shared" si="30"/>
        <v>-155000</v>
      </c>
      <c r="O81" s="1">
        <f t="shared" si="17"/>
        <v>-173.08333333333334</v>
      </c>
      <c r="P81" s="1">
        <f t="shared" si="24"/>
        <v>381211.45463690138</v>
      </c>
      <c r="Q81" s="1">
        <f t="shared" si="25"/>
        <v>70965.097199498588</v>
      </c>
      <c r="S81" s="3">
        <v>71</v>
      </c>
      <c r="T81" s="1">
        <f t="shared" si="31"/>
        <v>-155000</v>
      </c>
      <c r="U81" s="1">
        <f t="shared" si="18"/>
        <v>-173.08333333333334</v>
      </c>
      <c r="V81" s="1">
        <f t="shared" si="26"/>
        <v>381211.45463690138</v>
      </c>
      <c r="W81" s="1">
        <f t="shared" si="27"/>
        <v>70965.097199498588</v>
      </c>
    </row>
    <row r="82" spans="1:23" x14ac:dyDescent="0.25">
      <c r="A82" s="3">
        <v>72</v>
      </c>
      <c r="B82" s="1">
        <f t="shared" si="28"/>
        <v>-255483.61384098663</v>
      </c>
      <c r="C82" s="1">
        <f t="shared" si="16"/>
        <v>-221.41913199552172</v>
      </c>
      <c r="D82" s="1">
        <f t="shared" si="19"/>
        <v>382323.32137959235</v>
      </c>
      <c r="E82" s="1">
        <f t="shared" si="20"/>
        <v>231046.40071451949</v>
      </c>
      <c r="G82" s="3">
        <v>72</v>
      </c>
      <c r="H82" s="1">
        <f t="shared" si="29"/>
        <v>-247999.99999999907</v>
      </c>
      <c r="I82" s="1">
        <f t="shared" si="21"/>
        <v>-214.93333333333251</v>
      </c>
      <c r="J82" s="1">
        <f t="shared" si="22"/>
        <v>382323.32137959235</v>
      </c>
      <c r="K82" s="1">
        <f t="shared" si="23"/>
        <v>221985.97343509368</v>
      </c>
      <c r="M82" s="3">
        <v>72</v>
      </c>
      <c r="N82" s="1">
        <f t="shared" si="30"/>
        <v>-155000</v>
      </c>
      <c r="O82" s="1">
        <f t="shared" si="17"/>
        <v>-173.08333333333334</v>
      </c>
      <c r="P82" s="1">
        <f t="shared" si="24"/>
        <v>382323.32137959235</v>
      </c>
      <c r="Q82" s="1">
        <f t="shared" si="25"/>
        <v>72705.976933162339</v>
      </c>
      <c r="S82" s="3">
        <v>72</v>
      </c>
      <c r="T82" s="1">
        <f t="shared" si="31"/>
        <v>-155000</v>
      </c>
      <c r="U82" s="1">
        <f t="shared" si="18"/>
        <v>-173.08333333333334</v>
      </c>
      <c r="V82" s="1">
        <f t="shared" si="26"/>
        <v>382323.32137959235</v>
      </c>
      <c r="W82" s="1">
        <f t="shared" si="27"/>
        <v>72705.976933162339</v>
      </c>
    </row>
    <row r="83" spans="1:23" x14ac:dyDescent="0.25">
      <c r="A83" s="3">
        <v>73</v>
      </c>
      <c r="B83" s="1">
        <f t="shared" si="28"/>
        <v>-254702.24441830255</v>
      </c>
      <c r="C83" s="1">
        <f t="shared" si="16"/>
        <v>-220.74194516252885</v>
      </c>
      <c r="D83" s="1">
        <f t="shared" si="19"/>
        <v>383438.4310669495</v>
      </c>
      <c r="E83" s="1">
        <f t="shared" si="20"/>
        <v>232891.38283067459</v>
      </c>
      <c r="G83" s="3">
        <v>73</v>
      </c>
      <c r="H83" s="1">
        <f t="shared" si="29"/>
        <v>-247138.88888888794</v>
      </c>
      <c r="I83" s="1">
        <f t="shared" si="21"/>
        <v>-214.18703703703622</v>
      </c>
      <c r="J83" s="1">
        <f t="shared" si="22"/>
        <v>383438.4310669495</v>
      </c>
      <c r="K83" s="1">
        <f t="shared" si="23"/>
        <v>223705.5934653169</v>
      </c>
      <c r="M83" s="3">
        <v>73</v>
      </c>
      <c r="N83" s="1">
        <f t="shared" si="30"/>
        <v>-155000</v>
      </c>
      <c r="O83" s="1">
        <f t="shared" si="17"/>
        <v>-173.08333333333334</v>
      </c>
      <c r="P83" s="1">
        <f t="shared" si="24"/>
        <v>383438.4310669495</v>
      </c>
      <c r="Q83" s="1">
        <f t="shared" si="25"/>
        <v>74457.011798605788</v>
      </c>
      <c r="S83" s="3">
        <v>73</v>
      </c>
      <c r="T83" s="1">
        <f t="shared" si="31"/>
        <v>-155000</v>
      </c>
      <c r="U83" s="1">
        <f t="shared" si="18"/>
        <v>-173.08333333333334</v>
      </c>
      <c r="V83" s="1">
        <f t="shared" si="26"/>
        <v>383438.4310669495</v>
      </c>
      <c r="W83" s="1">
        <f t="shared" si="27"/>
        <v>74457.011798605788</v>
      </c>
    </row>
    <row r="84" spans="1:23" x14ac:dyDescent="0.25">
      <c r="A84" s="3">
        <v>74</v>
      </c>
      <c r="B84" s="1">
        <f t="shared" si="28"/>
        <v>-253920.19780878548</v>
      </c>
      <c r="C84" s="1">
        <f t="shared" si="16"/>
        <v>-220.06417143428075</v>
      </c>
      <c r="D84" s="1">
        <f t="shared" si="19"/>
        <v>384556.79315756145</v>
      </c>
      <c r="E84" s="1">
        <f t="shared" si="20"/>
        <v>234747.12734250724</v>
      </c>
      <c r="G84" s="3">
        <v>74</v>
      </c>
      <c r="H84" s="1">
        <f t="shared" si="29"/>
        <v>-246277.77777777682</v>
      </c>
      <c r="I84" s="1">
        <f t="shared" si="21"/>
        <v>-213.4407407407399</v>
      </c>
      <c r="J84" s="1">
        <f t="shared" si="22"/>
        <v>384556.79315756145</v>
      </c>
      <c r="K84" s="1">
        <f t="shared" si="23"/>
        <v>225435.99090867938</v>
      </c>
      <c r="M84" s="3">
        <v>74</v>
      </c>
      <c r="N84" s="1">
        <f t="shared" si="30"/>
        <v>-155000</v>
      </c>
      <c r="O84" s="1">
        <f t="shared" si="17"/>
        <v>-173.08333333333334</v>
      </c>
      <c r="P84" s="1">
        <f t="shared" si="24"/>
        <v>384556.79315756145</v>
      </c>
      <c r="Q84" s="1">
        <f t="shared" si="25"/>
        <v>76218.261034097668</v>
      </c>
      <c r="S84" s="3">
        <v>74</v>
      </c>
      <c r="T84" s="1">
        <f t="shared" si="31"/>
        <v>-155000</v>
      </c>
      <c r="U84" s="1">
        <f t="shared" si="18"/>
        <v>-173.08333333333334</v>
      </c>
      <c r="V84" s="1">
        <f t="shared" si="26"/>
        <v>384556.79315756145</v>
      </c>
      <c r="W84" s="1">
        <f t="shared" si="27"/>
        <v>76218.261034097668</v>
      </c>
    </row>
    <row r="85" spans="1:23" x14ac:dyDescent="0.25">
      <c r="A85" s="3">
        <v>75</v>
      </c>
      <c r="B85" s="1">
        <f t="shared" si="28"/>
        <v>-253137.47342554017</v>
      </c>
      <c r="C85" s="1">
        <f t="shared" si="16"/>
        <v>-219.38581030213481</v>
      </c>
      <c r="D85" s="1">
        <f t="shared" si="19"/>
        <v>385678.41713760432</v>
      </c>
      <c r="E85" s="1">
        <f t="shared" si="20"/>
        <v>236613.69703065895</v>
      </c>
      <c r="G85" s="3">
        <v>75</v>
      </c>
      <c r="H85" s="1">
        <f t="shared" si="29"/>
        <v>-245416.6666666657</v>
      </c>
      <c r="I85" s="1">
        <f t="shared" si="21"/>
        <v>-212.69444444444358</v>
      </c>
      <c r="J85" s="1">
        <f t="shared" si="22"/>
        <v>385678.41713760432</v>
      </c>
      <c r="K85" s="1">
        <f t="shared" si="23"/>
        <v>227177.22863342444</v>
      </c>
      <c r="M85" s="3">
        <v>75</v>
      </c>
      <c r="N85" s="1">
        <f t="shared" si="30"/>
        <v>-155000</v>
      </c>
      <c r="O85" s="1">
        <f t="shared" si="17"/>
        <v>-173.08333333333334</v>
      </c>
      <c r="P85" s="1">
        <f t="shared" si="24"/>
        <v>385678.41713760432</v>
      </c>
      <c r="Q85" s="1">
        <f t="shared" si="25"/>
        <v>77989.784223463241</v>
      </c>
      <c r="S85" s="3">
        <v>75</v>
      </c>
      <c r="T85" s="1">
        <f t="shared" si="31"/>
        <v>-155000</v>
      </c>
      <c r="U85" s="1">
        <f t="shared" si="18"/>
        <v>-173.08333333333334</v>
      </c>
      <c r="V85" s="1">
        <f t="shared" si="26"/>
        <v>385678.41713760432</v>
      </c>
      <c r="W85" s="1">
        <f t="shared" si="27"/>
        <v>77989.784223463241</v>
      </c>
    </row>
    <row r="86" spans="1:23" x14ac:dyDescent="0.25">
      <c r="A86" s="3">
        <v>76</v>
      </c>
      <c r="B86" s="1">
        <f t="shared" si="28"/>
        <v>-252354.0706811627</v>
      </c>
      <c r="C86" s="1">
        <f t="shared" si="16"/>
        <v>-218.70686125700766</v>
      </c>
      <c r="D86" s="1">
        <f t="shared" si="19"/>
        <v>386803.31252092234</v>
      </c>
      <c r="E86" s="1">
        <f t="shared" si="20"/>
        <v>238491.15504199153</v>
      </c>
      <c r="G86" s="3">
        <v>76</v>
      </c>
      <c r="H86" s="1">
        <f t="shared" si="29"/>
        <v>-244555.55555555457</v>
      </c>
      <c r="I86" s="1">
        <f t="shared" si="21"/>
        <v>-211.94814814814728</v>
      </c>
      <c r="J86" s="1">
        <f t="shared" si="22"/>
        <v>386803.31252092234</v>
      </c>
      <c r="K86" s="1">
        <f t="shared" si="23"/>
        <v>228929.36987452683</v>
      </c>
      <c r="M86" s="3">
        <v>76</v>
      </c>
      <c r="N86" s="1">
        <f t="shared" si="30"/>
        <v>-155000</v>
      </c>
      <c r="O86" s="1">
        <f t="shared" si="17"/>
        <v>-173.08333333333334</v>
      </c>
      <c r="P86" s="1">
        <f t="shared" si="24"/>
        <v>386803.31252092234</v>
      </c>
      <c r="Q86" s="1">
        <f t="shared" si="25"/>
        <v>79771.641298100119</v>
      </c>
      <c r="S86" s="3">
        <v>76</v>
      </c>
      <c r="T86" s="1">
        <f t="shared" si="31"/>
        <v>-155000</v>
      </c>
      <c r="U86" s="1">
        <f t="shared" si="18"/>
        <v>-173.08333333333334</v>
      </c>
      <c r="V86" s="1">
        <f t="shared" si="26"/>
        <v>386803.31252092234</v>
      </c>
      <c r="W86" s="1">
        <f t="shared" si="27"/>
        <v>79771.641298100119</v>
      </c>
    </row>
    <row r="87" spans="1:23" x14ac:dyDescent="0.25">
      <c r="A87" s="3">
        <v>77</v>
      </c>
      <c r="B87" s="1">
        <f t="shared" si="28"/>
        <v>-251569.9889877401</v>
      </c>
      <c r="C87" s="1">
        <f t="shared" si="16"/>
        <v>-218.02732378937472</v>
      </c>
      <c r="D87" s="1">
        <f t="shared" si="19"/>
        <v>387931.48884910834</v>
      </c>
      <c r="E87" s="1">
        <f t="shared" si="20"/>
        <v>240379.56489172354</v>
      </c>
      <c r="G87" s="3">
        <v>77</v>
      </c>
      <c r="H87" s="1">
        <f t="shared" si="29"/>
        <v>-243694.44444444345</v>
      </c>
      <c r="I87" s="1">
        <f t="shared" si="21"/>
        <v>-211.20185185185096</v>
      </c>
      <c r="J87" s="1">
        <f t="shared" si="22"/>
        <v>387931.48884910834</v>
      </c>
      <c r="K87" s="1">
        <f t="shared" si="23"/>
        <v>230692.47823583192</v>
      </c>
      <c r="M87" s="3">
        <v>77</v>
      </c>
      <c r="N87" s="1">
        <f t="shared" si="30"/>
        <v>-155000</v>
      </c>
      <c r="O87" s="1">
        <f t="shared" si="17"/>
        <v>-173.08333333333334</v>
      </c>
      <c r="P87" s="1">
        <f t="shared" si="24"/>
        <v>387931.48884910834</v>
      </c>
      <c r="Q87" s="1">
        <f t="shared" si="25"/>
        <v>81563.892539005712</v>
      </c>
      <c r="S87" s="3">
        <v>77</v>
      </c>
      <c r="T87" s="1">
        <f t="shared" si="31"/>
        <v>-155000</v>
      </c>
      <c r="U87" s="1">
        <f t="shared" si="18"/>
        <v>-173.08333333333334</v>
      </c>
      <c r="V87" s="1">
        <f t="shared" si="26"/>
        <v>387931.48884910834</v>
      </c>
      <c r="W87" s="1">
        <f t="shared" si="27"/>
        <v>81563.892539005712</v>
      </c>
    </row>
    <row r="88" spans="1:23" x14ac:dyDescent="0.25">
      <c r="A88" s="3">
        <v>78</v>
      </c>
      <c r="B88" s="1">
        <f t="shared" si="28"/>
        <v>-250785.22775684987</v>
      </c>
      <c r="C88" s="1">
        <f t="shared" si="16"/>
        <v>-217.34719738926989</v>
      </c>
      <c r="D88" s="1">
        <f t="shared" si="19"/>
        <v>389062.95569158491</v>
      </c>
      <c r="E88" s="1">
        <f t="shared" si="20"/>
        <v>242278.990465579</v>
      </c>
      <c r="G88" s="3">
        <v>78</v>
      </c>
      <c r="H88" s="1">
        <f t="shared" si="29"/>
        <v>-242833.33333333232</v>
      </c>
      <c r="I88" s="1">
        <f t="shared" si="21"/>
        <v>-210.4555555555547</v>
      </c>
      <c r="J88" s="1">
        <f t="shared" si="22"/>
        <v>389062.95569158491</v>
      </c>
      <c r="K88" s="1">
        <f t="shared" si="23"/>
        <v>232466.6176922076</v>
      </c>
      <c r="M88" s="3">
        <v>78</v>
      </c>
      <c r="N88" s="1">
        <f t="shared" si="30"/>
        <v>-155000</v>
      </c>
      <c r="O88" s="1">
        <f t="shared" si="17"/>
        <v>-173.08333333333334</v>
      </c>
      <c r="P88" s="1">
        <f t="shared" si="24"/>
        <v>389062.95569158491</v>
      </c>
      <c r="Q88" s="1">
        <f t="shared" si="25"/>
        <v>83366.598578816585</v>
      </c>
      <c r="S88" s="3">
        <v>78</v>
      </c>
      <c r="T88" s="1">
        <f t="shared" si="31"/>
        <v>-155000</v>
      </c>
      <c r="U88" s="1">
        <f t="shared" si="18"/>
        <v>-173.08333333333334</v>
      </c>
      <c r="V88" s="1">
        <f t="shared" si="26"/>
        <v>389062.95569158491</v>
      </c>
      <c r="W88" s="1">
        <f t="shared" si="27"/>
        <v>83366.598578816585</v>
      </c>
    </row>
    <row r="89" spans="1:23" x14ac:dyDescent="0.25">
      <c r="A89" s="3">
        <v>79</v>
      </c>
      <c r="B89" s="1">
        <f t="shared" si="28"/>
        <v>-249999.78639955953</v>
      </c>
      <c r="C89" s="1">
        <f t="shared" si="16"/>
        <v>-216.6664815462849</v>
      </c>
      <c r="D89" s="1">
        <f t="shared" si="19"/>
        <v>390197.72264568537</v>
      </c>
      <c r="E89" s="1">
        <f t="shared" si="20"/>
        <v>244189.49602194861</v>
      </c>
      <c r="G89" s="3">
        <v>79</v>
      </c>
      <c r="H89" s="1">
        <f t="shared" si="29"/>
        <v>-241972.2222222212</v>
      </c>
      <c r="I89" s="1">
        <f t="shared" si="21"/>
        <v>-209.70925925925837</v>
      </c>
      <c r="J89" s="1">
        <f t="shared" si="22"/>
        <v>390197.72264568537</v>
      </c>
      <c r="K89" s="1">
        <f t="shared" si="23"/>
        <v>234251.85259170845</v>
      </c>
      <c r="M89" s="3">
        <v>79</v>
      </c>
      <c r="N89" s="1">
        <f t="shared" si="30"/>
        <v>-155000</v>
      </c>
      <c r="O89" s="1">
        <f t="shared" si="17"/>
        <v>-173.08333333333334</v>
      </c>
      <c r="P89" s="1">
        <f t="shared" si="24"/>
        <v>390197.72264568537</v>
      </c>
      <c r="Q89" s="1">
        <f t="shared" si="25"/>
        <v>85179.820403859689</v>
      </c>
      <c r="S89" s="3">
        <v>79</v>
      </c>
      <c r="T89" s="1">
        <f t="shared" si="31"/>
        <v>-155000</v>
      </c>
      <c r="U89" s="1">
        <f t="shared" si="18"/>
        <v>-173.08333333333334</v>
      </c>
      <c r="V89" s="1">
        <f t="shared" si="26"/>
        <v>390197.72264568537</v>
      </c>
      <c r="W89" s="1">
        <f t="shared" si="27"/>
        <v>85179.820403859689</v>
      </c>
    </row>
    <row r="90" spans="1:23" x14ac:dyDescent="0.25">
      <c r="A90" s="3">
        <v>80</v>
      </c>
      <c r="B90" s="1">
        <f t="shared" si="28"/>
        <v>-249213.66432642619</v>
      </c>
      <c r="C90" s="1">
        <f t="shared" si="16"/>
        <v>-215.98517574956938</v>
      </c>
      <c r="D90" s="1">
        <f t="shared" si="19"/>
        <v>391335.79933673528</v>
      </c>
      <c r="E90" s="1">
        <f t="shared" si="20"/>
        <v>246111.14619406371</v>
      </c>
      <c r="G90" s="3">
        <v>80</v>
      </c>
      <c r="H90" s="1">
        <f t="shared" si="29"/>
        <v>-241111.11111111008</v>
      </c>
      <c r="I90" s="1">
        <f t="shared" si="21"/>
        <v>-208.96296296296205</v>
      </c>
      <c r="J90" s="1">
        <f t="shared" si="22"/>
        <v>391335.79933673528</v>
      </c>
      <c r="K90" s="1">
        <f t="shared" si="23"/>
        <v>236048.24765775268</v>
      </c>
      <c r="M90" s="3">
        <v>80</v>
      </c>
      <c r="N90" s="1">
        <f t="shared" si="30"/>
        <v>-155000</v>
      </c>
      <c r="O90" s="1">
        <f t="shared" si="17"/>
        <v>-173.08333333333334</v>
      </c>
      <c r="P90" s="1">
        <f t="shared" si="24"/>
        <v>391335.79933673528</v>
      </c>
      <c r="Q90" s="1">
        <f t="shared" si="25"/>
        <v>87003.619356215539</v>
      </c>
      <c r="S90" s="3">
        <v>80</v>
      </c>
      <c r="T90" s="1">
        <f t="shared" si="31"/>
        <v>-155000</v>
      </c>
      <c r="U90" s="1">
        <f t="shared" si="18"/>
        <v>-173.08333333333334</v>
      </c>
      <c r="V90" s="1">
        <f t="shared" si="26"/>
        <v>391335.79933673528</v>
      </c>
      <c r="W90" s="1">
        <f t="shared" si="27"/>
        <v>87003.619356215539</v>
      </c>
    </row>
    <row r="91" spans="1:23" x14ac:dyDescent="0.25">
      <c r="A91" s="3">
        <v>81</v>
      </c>
      <c r="B91" s="1">
        <f t="shared" si="28"/>
        <v>-248426.86094749617</v>
      </c>
      <c r="C91" s="1">
        <f t="shared" si="16"/>
        <v>-215.30327948783</v>
      </c>
      <c r="D91" s="1">
        <f t="shared" si="19"/>
        <v>392477.1954181341</v>
      </c>
      <c r="E91" s="1">
        <f t="shared" si="20"/>
        <v>248044.00599218282</v>
      </c>
      <c r="G91" s="3">
        <v>81</v>
      </c>
      <c r="H91" s="1">
        <f t="shared" si="29"/>
        <v>-240249.99999999895</v>
      </c>
      <c r="I91" s="1">
        <f t="shared" si="21"/>
        <v>-208.21666666666576</v>
      </c>
      <c r="J91" s="1">
        <f t="shared" si="22"/>
        <v>392477.1954181341</v>
      </c>
      <c r="K91" s="1">
        <f t="shared" si="23"/>
        <v>237855.86799131177</v>
      </c>
      <c r="M91" s="3">
        <v>81</v>
      </c>
      <c r="N91" s="1">
        <f t="shared" si="30"/>
        <v>-155000</v>
      </c>
      <c r="O91" s="1">
        <f t="shared" si="17"/>
        <v>-173.08333333333334</v>
      </c>
      <c r="P91" s="1">
        <f t="shared" si="24"/>
        <v>392477.1954181341</v>
      </c>
      <c r="Q91" s="1">
        <f t="shared" si="25"/>
        <v>88838.057135793468</v>
      </c>
      <c r="S91" s="3">
        <v>81</v>
      </c>
      <c r="T91" s="1">
        <f t="shared" si="31"/>
        <v>-155000</v>
      </c>
      <c r="U91" s="1">
        <f t="shared" si="18"/>
        <v>-173.08333333333334</v>
      </c>
      <c r="V91" s="1">
        <f t="shared" si="26"/>
        <v>392477.1954181341</v>
      </c>
      <c r="W91" s="1">
        <f t="shared" si="27"/>
        <v>88838.057135793468</v>
      </c>
    </row>
    <row r="92" spans="1:23" x14ac:dyDescent="0.25">
      <c r="A92" s="3">
        <v>82</v>
      </c>
      <c r="B92" s="1">
        <f t="shared" si="28"/>
        <v>-247639.37567230439</v>
      </c>
      <c r="C92" s="1">
        <f t="shared" si="16"/>
        <v>-214.62079224933044</v>
      </c>
      <c r="D92" s="1">
        <f t="shared" si="19"/>
        <v>393621.92057143699</v>
      </c>
      <c r="E92" s="1">
        <f t="shared" si="20"/>
        <v>249988.14080579096</v>
      </c>
      <c r="G92" s="3">
        <v>82</v>
      </c>
      <c r="H92" s="1">
        <f t="shared" si="29"/>
        <v>-239388.88888888783</v>
      </c>
      <c r="I92" s="1">
        <f t="shared" si="21"/>
        <v>-207.47037037036944</v>
      </c>
      <c r="J92" s="1">
        <f t="shared" si="22"/>
        <v>393621.92057143699</v>
      </c>
      <c r="K92" s="1">
        <f t="shared" si="23"/>
        <v>239674.77907311294</v>
      </c>
      <c r="M92" s="3">
        <v>82</v>
      </c>
      <c r="N92" s="1">
        <f t="shared" si="30"/>
        <v>-155000</v>
      </c>
      <c r="O92" s="1">
        <f t="shared" si="17"/>
        <v>-173.08333333333334</v>
      </c>
      <c r="P92" s="1">
        <f t="shared" si="24"/>
        <v>393621.92057143699</v>
      </c>
      <c r="Q92" s="1">
        <f t="shared" si="25"/>
        <v>90683.195802418937</v>
      </c>
      <c r="S92" s="3">
        <v>82</v>
      </c>
      <c r="T92" s="1">
        <f t="shared" si="31"/>
        <v>-155000</v>
      </c>
      <c r="U92" s="1">
        <f t="shared" si="18"/>
        <v>-173.08333333333334</v>
      </c>
      <c r="V92" s="1">
        <f t="shared" si="26"/>
        <v>393621.92057143699</v>
      </c>
      <c r="W92" s="1">
        <f t="shared" si="27"/>
        <v>90683.195802418937</v>
      </c>
    </row>
    <row r="93" spans="1:23" x14ac:dyDescent="0.25">
      <c r="A93" s="3">
        <v>83</v>
      </c>
      <c r="B93" s="1">
        <f t="shared" si="28"/>
        <v>-246851.20790987412</v>
      </c>
      <c r="C93" s="1">
        <f t="shared" si="16"/>
        <v>-213.93771352189091</v>
      </c>
      <c r="D93" s="1">
        <f t="shared" si="19"/>
        <v>394769.98450643703</v>
      </c>
      <c r="E93" s="1">
        <f t="shared" si="20"/>
        <v>251943.6164058118</v>
      </c>
      <c r="G93" s="3">
        <v>83</v>
      </c>
      <c r="H93" s="1">
        <f t="shared" si="29"/>
        <v>-238527.7777777767</v>
      </c>
      <c r="I93" s="1">
        <f t="shared" si="21"/>
        <v>-206.72407407407312</v>
      </c>
      <c r="J93" s="1">
        <f t="shared" si="22"/>
        <v>394769.98450643703</v>
      </c>
      <c r="K93" s="1">
        <f t="shared" si="23"/>
        <v>241505.04676585423</v>
      </c>
      <c r="M93" s="3">
        <v>83</v>
      </c>
      <c r="N93" s="1">
        <f t="shared" si="30"/>
        <v>-155000</v>
      </c>
      <c r="O93" s="1">
        <f t="shared" si="17"/>
        <v>-173.08333333333334</v>
      </c>
      <c r="P93" s="1">
        <f t="shared" si="24"/>
        <v>394769.98450643703</v>
      </c>
      <c r="Q93" s="1">
        <f t="shared" si="25"/>
        <v>92539.097777933057</v>
      </c>
      <c r="S93" s="3">
        <v>83</v>
      </c>
      <c r="T93" s="1">
        <f t="shared" si="31"/>
        <v>-155000</v>
      </c>
      <c r="U93" s="1">
        <f t="shared" si="18"/>
        <v>-173.08333333333334</v>
      </c>
      <c r="V93" s="1">
        <f t="shared" si="26"/>
        <v>394769.98450643703</v>
      </c>
      <c r="W93" s="1">
        <f t="shared" si="27"/>
        <v>92539.097777933057</v>
      </c>
    </row>
    <row r="94" spans="1:23" x14ac:dyDescent="0.25">
      <c r="A94" s="3">
        <v>84</v>
      </c>
      <c r="B94" s="1">
        <f t="shared" si="28"/>
        <v>-246062.3570687164</v>
      </c>
      <c r="C94" s="1">
        <f t="shared" si="16"/>
        <v>-213.25404279288753</v>
      </c>
      <c r="D94" s="1">
        <f t="shared" si="19"/>
        <v>395921.39696124749</v>
      </c>
      <c r="E94" s="1">
        <f t="shared" si="20"/>
        <v>253910.49894683278</v>
      </c>
      <c r="G94" s="3">
        <v>84</v>
      </c>
      <c r="H94" s="1">
        <f t="shared" si="29"/>
        <v>-237666.66666666558</v>
      </c>
      <c r="I94" s="1">
        <f t="shared" si="21"/>
        <v>-205.97777777777682</v>
      </c>
      <c r="J94" s="1">
        <f t="shared" si="22"/>
        <v>395921.39696124749</v>
      </c>
      <c r="K94" s="1">
        <f t="shared" si="23"/>
        <v>243346.73731643285</v>
      </c>
      <c r="M94" s="3">
        <v>84</v>
      </c>
      <c r="N94" s="1">
        <f t="shared" si="30"/>
        <v>-155000</v>
      </c>
      <c r="O94" s="1">
        <f t="shared" si="17"/>
        <v>-173.08333333333334</v>
      </c>
      <c r="P94" s="1">
        <f t="shared" si="24"/>
        <v>395921.39696124749</v>
      </c>
      <c r="Q94" s="1">
        <f t="shared" si="25"/>
        <v>94405.825848304346</v>
      </c>
      <c r="S94" s="3">
        <v>84</v>
      </c>
      <c r="T94" s="1">
        <f t="shared" si="31"/>
        <v>-155000</v>
      </c>
      <c r="U94" s="1">
        <f t="shared" si="18"/>
        <v>-173.08333333333334</v>
      </c>
      <c r="V94" s="1">
        <f t="shared" si="26"/>
        <v>395921.39696124749</v>
      </c>
      <c r="W94" s="1">
        <f t="shared" si="27"/>
        <v>94405.825848304346</v>
      </c>
    </row>
    <row r="95" spans="1:23" x14ac:dyDescent="0.25">
      <c r="A95" s="3">
        <v>85</v>
      </c>
      <c r="B95" s="1">
        <f t="shared" si="28"/>
        <v>-245272.82255682969</v>
      </c>
      <c r="C95" s="1">
        <f t="shared" si="16"/>
        <v>-212.56977954925239</v>
      </c>
      <c r="D95" s="1">
        <f t="shared" si="19"/>
        <v>397076.16770238447</v>
      </c>
      <c r="E95" s="1">
        <f t="shared" si="20"/>
        <v>255888.85496934305</v>
      </c>
      <c r="G95" s="3">
        <v>85</v>
      </c>
      <c r="H95" s="1">
        <f t="shared" si="29"/>
        <v>-236805.55555555446</v>
      </c>
      <c r="I95" s="1">
        <f t="shared" si="21"/>
        <v>-205.2314814814805</v>
      </c>
      <c r="J95" s="1">
        <f t="shared" si="22"/>
        <v>397076.16770238447</v>
      </c>
      <c r="K95" s="1">
        <f t="shared" si="23"/>
        <v>245199.9173581861</v>
      </c>
      <c r="M95" s="3">
        <v>85</v>
      </c>
      <c r="N95" s="1">
        <f t="shared" si="30"/>
        <v>-155000</v>
      </c>
      <c r="O95" s="1">
        <f t="shared" si="17"/>
        <v>-173.08333333333334</v>
      </c>
      <c r="P95" s="1">
        <f t="shared" si="24"/>
        <v>397076.16770238447</v>
      </c>
      <c r="Q95" s="1">
        <f t="shared" si="25"/>
        <v>96283.443165752789</v>
      </c>
      <c r="S95" s="3">
        <v>85</v>
      </c>
      <c r="T95" s="1">
        <f t="shared" si="31"/>
        <v>-155000</v>
      </c>
      <c r="U95" s="1">
        <f t="shared" si="18"/>
        <v>-173.08333333333334</v>
      </c>
      <c r="V95" s="1">
        <f t="shared" si="26"/>
        <v>397076.16770238447</v>
      </c>
      <c r="W95" s="1">
        <f t="shared" si="27"/>
        <v>96283.443165752789</v>
      </c>
    </row>
    <row r="96" spans="1:23" x14ac:dyDescent="0.25">
      <c r="A96" s="3">
        <v>86</v>
      </c>
      <c r="B96" s="1">
        <f t="shared" si="28"/>
        <v>-244482.60378169935</v>
      </c>
      <c r="C96" s="1">
        <f t="shared" si="16"/>
        <v>-211.88492327747278</v>
      </c>
      <c r="D96" s="1">
        <f t="shared" si="19"/>
        <v>398234.30652484979</v>
      </c>
      <c r="E96" s="1">
        <f t="shared" si="20"/>
        <v>257878.75140198463</v>
      </c>
      <c r="G96" s="3">
        <v>86</v>
      </c>
      <c r="H96" s="1">
        <f t="shared" si="29"/>
        <v>-235944.44444444333</v>
      </c>
      <c r="I96" s="1">
        <f t="shared" si="21"/>
        <v>-204.48518518518424</v>
      </c>
      <c r="J96" s="1">
        <f t="shared" si="22"/>
        <v>398234.30652484979</v>
      </c>
      <c r="K96" s="1">
        <f t="shared" si="23"/>
        <v>247064.65391314588</v>
      </c>
      <c r="M96" s="3">
        <v>86</v>
      </c>
      <c r="N96" s="1">
        <f t="shared" si="30"/>
        <v>-155000</v>
      </c>
      <c r="O96" s="1">
        <f t="shared" si="17"/>
        <v>-173.08333333333334</v>
      </c>
      <c r="P96" s="1">
        <f t="shared" si="24"/>
        <v>398234.30652484979</v>
      </c>
      <c r="Q96" s="1">
        <f t="shared" si="25"/>
        <v>98172.013250886361</v>
      </c>
      <c r="S96" s="3">
        <v>86</v>
      </c>
      <c r="T96" s="1">
        <f t="shared" si="31"/>
        <v>-155000</v>
      </c>
      <c r="U96" s="1">
        <f t="shared" si="18"/>
        <v>-173.08333333333334</v>
      </c>
      <c r="V96" s="1">
        <f t="shared" si="26"/>
        <v>398234.30652484979</v>
      </c>
      <c r="W96" s="1">
        <f t="shared" si="27"/>
        <v>98172.013250886361</v>
      </c>
    </row>
    <row r="97" spans="1:23" x14ac:dyDescent="0.25">
      <c r="A97" s="3">
        <v>87</v>
      </c>
      <c r="B97" s="1">
        <f t="shared" si="28"/>
        <v>-243691.70015029723</v>
      </c>
      <c r="C97" s="1">
        <f t="shared" si="16"/>
        <v>-211.19947346359092</v>
      </c>
      <c r="D97" s="1">
        <f t="shared" si="19"/>
        <v>399395.82325221394</v>
      </c>
      <c r="E97" s="1">
        <f t="shared" si="20"/>
        <v>259880.25556381661</v>
      </c>
      <c r="G97" s="3">
        <v>87</v>
      </c>
      <c r="H97" s="1">
        <f t="shared" si="29"/>
        <v>-235083.33333333221</v>
      </c>
      <c r="I97" s="1">
        <f t="shared" si="21"/>
        <v>-203.73888888888791</v>
      </c>
      <c r="J97" s="1">
        <f t="shared" si="22"/>
        <v>399395.82325221394</v>
      </c>
      <c r="K97" s="1">
        <f t="shared" si="23"/>
        <v>248941.01439430591</v>
      </c>
      <c r="M97" s="3">
        <v>87</v>
      </c>
      <c r="N97" s="1">
        <f t="shared" si="30"/>
        <v>-155000</v>
      </c>
      <c r="O97" s="1">
        <f t="shared" si="17"/>
        <v>-173.08333333333334</v>
      </c>
      <c r="P97" s="1">
        <f t="shared" si="24"/>
        <v>399395.82325221394</v>
      </c>
      <c r="Q97" s="1">
        <f t="shared" si="25"/>
        <v>100071.59999484986</v>
      </c>
      <c r="S97" s="3">
        <v>87</v>
      </c>
      <c r="T97" s="1">
        <f t="shared" si="31"/>
        <v>-155000</v>
      </c>
      <c r="U97" s="1">
        <f t="shared" si="18"/>
        <v>-173.08333333333334</v>
      </c>
      <c r="V97" s="1">
        <f t="shared" si="26"/>
        <v>399395.82325221394</v>
      </c>
      <c r="W97" s="1">
        <f t="shared" si="27"/>
        <v>100071.59999484986</v>
      </c>
    </row>
    <row r="98" spans="1:23" x14ac:dyDescent="0.25">
      <c r="A98" s="3">
        <v>88</v>
      </c>
      <c r="B98" s="1">
        <f t="shared" si="28"/>
        <v>-242900.11106908121</v>
      </c>
      <c r="C98" s="1">
        <f t="shared" si="16"/>
        <v>-210.51342959320371</v>
      </c>
      <c r="D98" s="1">
        <f t="shared" si="19"/>
        <v>400560.72773669957</v>
      </c>
      <c r="E98" s="1">
        <f t="shared" si="20"/>
        <v>261893.43516659262</v>
      </c>
      <c r="G98" s="3">
        <v>88</v>
      </c>
      <c r="H98" s="1">
        <f t="shared" si="29"/>
        <v>-234222.22222222108</v>
      </c>
      <c r="I98" s="1">
        <f t="shared" si="21"/>
        <v>-202.99259259259159</v>
      </c>
      <c r="J98" s="1">
        <f t="shared" si="22"/>
        <v>400560.72773669957</v>
      </c>
      <c r="K98" s="1">
        <f t="shared" si="23"/>
        <v>250829.06660790232</v>
      </c>
      <c r="M98" s="3">
        <v>88</v>
      </c>
      <c r="N98" s="1">
        <f t="shared" si="30"/>
        <v>-155000</v>
      </c>
      <c r="O98" s="1">
        <f t="shared" si="17"/>
        <v>-173.08333333333334</v>
      </c>
      <c r="P98" s="1">
        <f t="shared" si="24"/>
        <v>400560.72773669957</v>
      </c>
      <c r="Q98" s="1">
        <f t="shared" si="25"/>
        <v>101982.26766148649</v>
      </c>
      <c r="S98" s="3">
        <v>88</v>
      </c>
      <c r="T98" s="1">
        <f t="shared" si="31"/>
        <v>-155000</v>
      </c>
      <c r="U98" s="1">
        <f t="shared" si="18"/>
        <v>-173.08333333333334</v>
      </c>
      <c r="V98" s="1">
        <f t="shared" si="26"/>
        <v>400560.72773669957</v>
      </c>
      <c r="W98" s="1">
        <f t="shared" si="27"/>
        <v>101982.26766148649</v>
      </c>
    </row>
    <row r="99" spans="1:23" x14ac:dyDescent="0.25">
      <c r="A99" s="3">
        <v>89</v>
      </c>
      <c r="B99" s="1">
        <f t="shared" si="28"/>
        <v>-242107.83594399481</v>
      </c>
      <c r="C99" s="1">
        <f t="shared" si="16"/>
        <v>-209.82679115146217</v>
      </c>
      <c r="D99" s="1">
        <f t="shared" si="19"/>
        <v>401729.02985926496</v>
      </c>
      <c r="E99" s="1">
        <f t="shared" si="20"/>
        <v>263918.35831705149</v>
      </c>
      <c r="G99" s="3">
        <v>89</v>
      </c>
      <c r="H99" s="1">
        <f t="shared" si="29"/>
        <v>-233361.11111110996</v>
      </c>
      <c r="I99" s="1">
        <f t="shared" si="21"/>
        <v>-202.2462962962953</v>
      </c>
      <c r="J99" s="1">
        <f t="shared" si="22"/>
        <v>401729.02985926496</v>
      </c>
      <c r="K99" s="1">
        <f t="shared" si="23"/>
        <v>252728.87875570767</v>
      </c>
      <c r="M99" s="3">
        <v>89</v>
      </c>
      <c r="N99" s="1">
        <f t="shared" si="30"/>
        <v>-155000</v>
      </c>
      <c r="O99" s="1">
        <f t="shared" si="17"/>
        <v>-173.08333333333334</v>
      </c>
      <c r="P99" s="1">
        <f t="shared" si="24"/>
        <v>401729.02985926496</v>
      </c>
      <c r="Q99" s="1">
        <f t="shared" si="25"/>
        <v>103904.08088951184</v>
      </c>
      <c r="S99" s="3">
        <v>89</v>
      </c>
      <c r="T99" s="1">
        <f t="shared" si="31"/>
        <v>-155000</v>
      </c>
      <c r="U99" s="1">
        <f t="shared" si="18"/>
        <v>-173.08333333333334</v>
      </c>
      <c r="V99" s="1">
        <f t="shared" si="26"/>
        <v>401729.02985926496</v>
      </c>
      <c r="W99" s="1">
        <f t="shared" si="27"/>
        <v>103904.08088951184</v>
      </c>
    </row>
    <row r="100" spans="1:23" x14ac:dyDescent="0.25">
      <c r="A100" s="3">
        <v>90</v>
      </c>
      <c r="B100" s="1">
        <f t="shared" si="28"/>
        <v>-241314.87418046666</v>
      </c>
      <c r="C100" s="1">
        <f t="shared" si="16"/>
        <v>-209.13955762307111</v>
      </c>
      <c r="D100" s="1">
        <f t="shared" si="19"/>
        <v>402900.73952968785</v>
      </c>
      <c r="E100" s="1">
        <f t="shared" si="20"/>
        <v>265955.09351922135</v>
      </c>
      <c r="G100" s="3">
        <v>90</v>
      </c>
      <c r="H100" s="1">
        <f t="shared" si="29"/>
        <v>-232499.99999999884</v>
      </c>
      <c r="I100" s="1">
        <f t="shared" si="21"/>
        <v>-201.49999999999898</v>
      </c>
      <c r="J100" s="1">
        <f t="shared" si="22"/>
        <v>402900.73952968785</v>
      </c>
      <c r="K100" s="1">
        <f t="shared" si="23"/>
        <v>254640.5194373382</v>
      </c>
      <c r="M100" s="3">
        <v>90</v>
      </c>
      <c r="N100" s="1">
        <f t="shared" si="30"/>
        <v>-155000</v>
      </c>
      <c r="O100" s="1">
        <f t="shared" si="17"/>
        <v>-173.08333333333334</v>
      </c>
      <c r="P100" s="1">
        <f t="shared" si="24"/>
        <v>402900.73952968785</v>
      </c>
      <c r="Q100" s="1">
        <f t="shared" si="25"/>
        <v>105837.10469470067</v>
      </c>
      <c r="S100" s="3">
        <v>90</v>
      </c>
      <c r="T100" s="1">
        <f t="shared" si="31"/>
        <v>-155000</v>
      </c>
      <c r="U100" s="1">
        <f t="shared" si="18"/>
        <v>-173.08333333333334</v>
      </c>
      <c r="V100" s="1">
        <f t="shared" si="26"/>
        <v>402900.73952968785</v>
      </c>
      <c r="W100" s="1">
        <f t="shared" si="27"/>
        <v>105837.10469470067</v>
      </c>
    </row>
    <row r="101" spans="1:23" x14ac:dyDescent="0.25">
      <c r="A101" s="3">
        <v>91</v>
      </c>
      <c r="B101" s="1">
        <f t="shared" si="28"/>
        <v>-240521.22518341013</v>
      </c>
      <c r="C101" s="1">
        <f t="shared" si="16"/>
        <v>-208.45172849228877</v>
      </c>
      <c r="D101" s="1">
        <f t="shared" si="19"/>
        <v>404075.86668664945</v>
      </c>
      <c r="E101" s="1">
        <f t="shared" si="20"/>
        <v>268003.7096767372</v>
      </c>
      <c r="G101" s="3">
        <v>91</v>
      </c>
      <c r="H101" s="1">
        <f t="shared" si="29"/>
        <v>-231638.88888888771</v>
      </c>
      <c r="I101" s="1">
        <f t="shared" si="21"/>
        <v>-200.75370370370266</v>
      </c>
      <c r="J101" s="1">
        <f t="shared" si="22"/>
        <v>404075.86668664945</v>
      </c>
      <c r="K101" s="1">
        <f t="shared" si="23"/>
        <v>256564.05765257453</v>
      </c>
      <c r="M101" s="3">
        <v>91</v>
      </c>
      <c r="N101" s="1">
        <f t="shared" si="30"/>
        <v>-155000</v>
      </c>
      <c r="O101" s="1">
        <f t="shared" si="17"/>
        <v>-173.08333333333334</v>
      </c>
      <c r="P101" s="1">
        <f t="shared" si="24"/>
        <v>404075.86668664945</v>
      </c>
      <c r="Q101" s="1">
        <f t="shared" si="25"/>
        <v>107781.40447208643</v>
      </c>
      <c r="S101" s="3">
        <v>91</v>
      </c>
      <c r="T101" s="1">
        <f t="shared" si="31"/>
        <v>-155000</v>
      </c>
      <c r="U101" s="1">
        <f t="shared" si="18"/>
        <v>-173.08333333333334</v>
      </c>
      <c r="V101" s="1">
        <f t="shared" si="26"/>
        <v>404075.86668664945</v>
      </c>
      <c r="W101" s="1">
        <f t="shared" si="27"/>
        <v>107781.40447208643</v>
      </c>
    </row>
    <row r="102" spans="1:23" x14ac:dyDescent="0.25">
      <c r="A102" s="3">
        <v>92</v>
      </c>
      <c r="B102" s="1">
        <f t="shared" si="28"/>
        <v>-239726.88835722281</v>
      </c>
      <c r="C102" s="1">
        <f t="shared" si="16"/>
        <v>-207.76330324292644</v>
      </c>
      <c r="D102" s="1">
        <f t="shared" si="19"/>
        <v>405254.42129781883</v>
      </c>
      <c r="E102" s="1">
        <f t="shared" si="20"/>
        <v>270064.27609517192</v>
      </c>
      <c r="G102" s="3">
        <v>92</v>
      </c>
      <c r="H102" s="1">
        <f t="shared" si="29"/>
        <v>-230777.77777777659</v>
      </c>
      <c r="I102" s="1">
        <f t="shared" si="21"/>
        <v>-200.00740740740636</v>
      </c>
      <c r="J102" s="1">
        <f t="shared" si="22"/>
        <v>405254.42129781883</v>
      </c>
      <c r="K102" s="1">
        <f t="shared" si="23"/>
        <v>258499.56280369603</v>
      </c>
      <c r="M102" s="3">
        <v>92</v>
      </c>
      <c r="N102" s="1">
        <f t="shared" si="30"/>
        <v>-155000</v>
      </c>
      <c r="O102" s="1">
        <f t="shared" si="17"/>
        <v>-173.08333333333334</v>
      </c>
      <c r="P102" s="1">
        <f t="shared" si="24"/>
        <v>405254.42129781883</v>
      </c>
      <c r="Q102" s="1">
        <f t="shared" si="25"/>
        <v>109737.04599817361</v>
      </c>
      <c r="S102" s="3">
        <v>92</v>
      </c>
      <c r="T102" s="1">
        <f t="shared" si="31"/>
        <v>-155000</v>
      </c>
      <c r="U102" s="1">
        <f t="shared" si="18"/>
        <v>-173.08333333333334</v>
      </c>
      <c r="V102" s="1">
        <f t="shared" si="26"/>
        <v>405254.42129781883</v>
      </c>
      <c r="W102" s="1">
        <f t="shared" si="27"/>
        <v>109737.04599817361</v>
      </c>
    </row>
    <row r="103" spans="1:23" x14ac:dyDescent="0.25">
      <c r="A103" s="3">
        <v>93</v>
      </c>
      <c r="B103" s="1">
        <f t="shared" si="28"/>
        <v>-238931.86310578612</v>
      </c>
      <c r="C103" s="1">
        <f t="shared" si="16"/>
        <v>-207.07428135834797</v>
      </c>
      <c r="D103" s="1">
        <f t="shared" si="19"/>
        <v>406436.41335993749</v>
      </c>
      <c r="E103" s="1">
        <f t="shared" si="20"/>
        <v>272136.86248438084</v>
      </c>
      <c r="G103" s="3">
        <v>93</v>
      </c>
      <c r="H103" s="1">
        <f t="shared" si="29"/>
        <v>-229916.66666666546</v>
      </c>
      <c r="I103" s="1">
        <f t="shared" si="21"/>
        <v>-199.26111111111007</v>
      </c>
      <c r="J103" s="1">
        <f t="shared" si="22"/>
        <v>406436.41335993749</v>
      </c>
      <c r="K103" s="1">
        <f t="shared" si="23"/>
        <v>260447.10469782868</v>
      </c>
      <c r="M103" s="3">
        <v>93</v>
      </c>
      <c r="N103" s="1">
        <f t="shared" si="30"/>
        <v>-155000</v>
      </c>
      <c r="O103" s="1">
        <f t="shared" si="17"/>
        <v>-173.08333333333334</v>
      </c>
      <c r="P103" s="1">
        <f t="shared" si="24"/>
        <v>406436.41335993749</v>
      </c>
      <c r="Q103" s="1">
        <f t="shared" si="25"/>
        <v>111704.09543316296</v>
      </c>
      <c r="S103" s="3">
        <v>93</v>
      </c>
      <c r="T103" s="1">
        <f t="shared" si="31"/>
        <v>-155000</v>
      </c>
      <c r="U103" s="1">
        <f t="shared" si="18"/>
        <v>-173.08333333333334</v>
      </c>
      <c r="V103" s="1">
        <f t="shared" si="26"/>
        <v>406436.41335993749</v>
      </c>
      <c r="W103" s="1">
        <f t="shared" si="27"/>
        <v>111704.09543316296</v>
      </c>
    </row>
    <row r="104" spans="1:23" x14ac:dyDescent="0.25">
      <c r="A104" s="3">
        <v>94</v>
      </c>
      <c r="B104" s="1">
        <f t="shared" si="28"/>
        <v>-238136.14883246485</v>
      </c>
      <c r="C104" s="1">
        <f t="shared" si="16"/>
        <v>-206.38466232146951</v>
      </c>
      <c r="D104" s="1">
        <f t="shared" si="19"/>
        <v>407621.85289890401</v>
      </c>
      <c r="E104" s="1">
        <f t="shared" si="20"/>
        <v>274221.53896086011</v>
      </c>
      <c r="G104" s="3">
        <v>94</v>
      </c>
      <c r="H104" s="1">
        <f t="shared" si="29"/>
        <v>-229055.55555555434</v>
      </c>
      <c r="I104" s="1">
        <f t="shared" si="21"/>
        <v>-198.51481481481378</v>
      </c>
      <c r="J104" s="1">
        <f t="shared" si="22"/>
        <v>407621.85289890401</v>
      </c>
      <c r="K104" s="1">
        <f t="shared" si="23"/>
        <v>262406.75354930677</v>
      </c>
      <c r="M104" s="3">
        <v>94</v>
      </c>
      <c r="N104" s="1">
        <f t="shared" si="30"/>
        <v>-155000</v>
      </c>
      <c r="O104" s="1">
        <f t="shared" si="17"/>
        <v>-173.08333333333334</v>
      </c>
      <c r="P104" s="1">
        <f t="shared" si="24"/>
        <v>407621.85289890401</v>
      </c>
      <c r="Q104" s="1">
        <f t="shared" si="25"/>
        <v>113682.61932318975</v>
      </c>
      <c r="S104" s="3">
        <v>94</v>
      </c>
      <c r="T104" s="1">
        <f t="shared" si="31"/>
        <v>-155000</v>
      </c>
      <c r="U104" s="1">
        <f t="shared" si="18"/>
        <v>-173.08333333333334</v>
      </c>
      <c r="V104" s="1">
        <f t="shared" si="26"/>
        <v>407621.85289890401</v>
      </c>
      <c r="W104" s="1">
        <f t="shared" si="27"/>
        <v>113682.61932318975</v>
      </c>
    </row>
    <row r="105" spans="1:23" x14ac:dyDescent="0.25">
      <c r="A105" s="3">
        <v>95</v>
      </c>
      <c r="B105" s="1">
        <f t="shared" si="28"/>
        <v>-237339.74494010673</v>
      </c>
      <c r="C105" s="1">
        <f t="shared" si="16"/>
        <v>-205.69444561475916</v>
      </c>
      <c r="D105" s="1">
        <f t="shared" si="19"/>
        <v>408810.74996985914</v>
      </c>
      <c r="E105" s="1">
        <f t="shared" si="20"/>
        <v>276318.37605011888</v>
      </c>
      <c r="G105" s="3">
        <v>95</v>
      </c>
      <c r="H105" s="1">
        <f t="shared" si="29"/>
        <v>-228194.44444444322</v>
      </c>
      <c r="I105" s="1">
        <f t="shared" si="21"/>
        <v>-197.76851851851745</v>
      </c>
      <c r="J105" s="1">
        <f t="shared" si="22"/>
        <v>408810.74996985914</v>
      </c>
      <c r="K105" s="1">
        <f t="shared" si="23"/>
        <v>264378.57998204808</v>
      </c>
      <c r="M105" s="3">
        <v>95</v>
      </c>
      <c r="N105" s="1">
        <f t="shared" si="30"/>
        <v>-155000</v>
      </c>
      <c r="O105" s="1">
        <f t="shared" si="17"/>
        <v>-173.08333333333334</v>
      </c>
      <c r="P105" s="1">
        <f t="shared" si="24"/>
        <v>408810.74996985914</v>
      </c>
      <c r="Q105" s="1">
        <f t="shared" si="25"/>
        <v>115672.68460257503</v>
      </c>
      <c r="S105" s="3">
        <v>95</v>
      </c>
      <c r="T105" s="1">
        <f t="shared" si="31"/>
        <v>-155000</v>
      </c>
      <c r="U105" s="1">
        <f t="shared" si="18"/>
        <v>-173.08333333333334</v>
      </c>
      <c r="V105" s="1">
        <f t="shared" si="26"/>
        <v>408810.74996985914</v>
      </c>
      <c r="W105" s="1">
        <f t="shared" si="27"/>
        <v>115672.68460257503</v>
      </c>
    </row>
    <row r="106" spans="1:23" x14ac:dyDescent="0.25">
      <c r="A106" s="3">
        <v>96</v>
      </c>
      <c r="B106" s="1">
        <f t="shared" si="28"/>
        <v>-236542.65083104189</v>
      </c>
      <c r="C106" s="1">
        <f t="shared" si="16"/>
        <v>-205.00363072023629</v>
      </c>
      <c r="D106" s="1">
        <f t="shared" si="19"/>
        <v>410003.11465727125</v>
      </c>
      <c r="E106" s="1">
        <f t="shared" si="20"/>
        <v>278427.44468906499</v>
      </c>
      <c r="G106" s="3">
        <v>96</v>
      </c>
      <c r="H106" s="1">
        <f t="shared" si="29"/>
        <v>-227333.33333333209</v>
      </c>
      <c r="I106" s="1">
        <f t="shared" si="21"/>
        <v>-197.02222222222113</v>
      </c>
      <c r="J106" s="1">
        <f t="shared" si="22"/>
        <v>410003.11465727125</v>
      </c>
      <c r="K106" s="1">
        <f t="shared" si="23"/>
        <v>266362.65503194334</v>
      </c>
      <c r="M106" s="3">
        <v>96</v>
      </c>
      <c r="N106" s="1">
        <f t="shared" si="30"/>
        <v>-155000</v>
      </c>
      <c r="O106" s="1">
        <f t="shared" si="17"/>
        <v>-173.08333333333334</v>
      </c>
      <c r="P106" s="1">
        <f t="shared" si="24"/>
        <v>410003.11465727125</v>
      </c>
      <c r="Q106" s="1">
        <f t="shared" si="25"/>
        <v>117674.35859609005</v>
      </c>
      <c r="S106" s="3">
        <v>96</v>
      </c>
      <c r="T106" s="1">
        <f t="shared" si="31"/>
        <v>-155000</v>
      </c>
      <c r="U106" s="1">
        <f t="shared" si="18"/>
        <v>-173.08333333333334</v>
      </c>
      <c r="V106" s="1">
        <f t="shared" si="26"/>
        <v>410003.11465727125</v>
      </c>
      <c r="W106" s="1">
        <f t="shared" si="27"/>
        <v>117674.35859609005</v>
      </c>
    </row>
    <row r="107" spans="1:23" x14ac:dyDescent="0.25">
      <c r="A107" s="3">
        <v>97</v>
      </c>
      <c r="B107" s="1">
        <f t="shared" si="28"/>
        <v>-235744.86590708251</v>
      </c>
      <c r="C107" s="1">
        <f t="shared" si="16"/>
        <v>-204.31221711947148</v>
      </c>
      <c r="D107" s="1">
        <f t="shared" si="19"/>
        <v>411198.95707502164</v>
      </c>
      <c r="E107" s="1">
        <f t="shared" si="20"/>
        <v>280548.81622840493</v>
      </c>
      <c r="G107" s="3">
        <v>97</v>
      </c>
      <c r="H107" s="1">
        <f t="shared" si="29"/>
        <v>-226472.22222222097</v>
      </c>
      <c r="I107" s="1">
        <f t="shared" si="21"/>
        <v>-196.27592592592484</v>
      </c>
      <c r="J107" s="1">
        <f t="shared" si="22"/>
        <v>411198.95707502164</v>
      </c>
      <c r="K107" s="1">
        <f t="shared" si="23"/>
        <v>268359.05014925927</v>
      </c>
      <c r="M107" s="3">
        <v>97</v>
      </c>
      <c r="N107" s="1">
        <f t="shared" si="30"/>
        <v>-155000</v>
      </c>
      <c r="O107" s="1">
        <f t="shared" si="17"/>
        <v>-173.08333333333334</v>
      </c>
      <c r="P107" s="1">
        <f t="shared" si="24"/>
        <v>411198.95707502164</v>
      </c>
      <c r="Q107" s="1">
        <f t="shared" si="25"/>
        <v>119687.70902123392</v>
      </c>
      <c r="S107" s="3">
        <v>97</v>
      </c>
      <c r="T107" s="1">
        <f t="shared" si="31"/>
        <v>-155000</v>
      </c>
      <c r="U107" s="1">
        <f t="shared" si="18"/>
        <v>-173.08333333333334</v>
      </c>
      <c r="V107" s="1">
        <f t="shared" si="26"/>
        <v>411198.95707502164</v>
      </c>
      <c r="W107" s="1">
        <f t="shared" si="27"/>
        <v>119687.70902123392</v>
      </c>
    </row>
    <row r="108" spans="1:23" x14ac:dyDescent="0.25">
      <c r="A108" s="3">
        <v>98</v>
      </c>
      <c r="B108" s="1">
        <f t="shared" si="28"/>
        <v>-234946.38956952238</v>
      </c>
      <c r="C108" s="1">
        <f t="shared" si="16"/>
        <v>-203.62020429358606</v>
      </c>
      <c r="D108" s="1">
        <f t="shared" si="19"/>
        <v>412398.28736649046</v>
      </c>
      <c r="E108" s="1">
        <f t="shared" si="20"/>
        <v>282682.56243505771</v>
      </c>
      <c r="G108" s="3">
        <v>98</v>
      </c>
      <c r="H108" s="1">
        <f t="shared" si="29"/>
        <v>-225611.11111110984</v>
      </c>
      <c r="I108" s="1">
        <f t="shared" si="21"/>
        <v>-195.52962962962852</v>
      </c>
      <c r="J108" s="1">
        <f t="shared" si="22"/>
        <v>412398.28736649046</v>
      </c>
      <c r="K108" s="1">
        <f t="shared" si="23"/>
        <v>270367.8372010559</v>
      </c>
      <c r="M108" s="3">
        <v>98</v>
      </c>
      <c r="N108" s="1">
        <f t="shared" si="30"/>
        <v>-155000</v>
      </c>
      <c r="O108" s="1">
        <f t="shared" si="17"/>
        <v>-173.08333333333334</v>
      </c>
      <c r="P108" s="1">
        <f t="shared" si="24"/>
        <v>412398.28736649046</v>
      </c>
      <c r="Q108" s="1">
        <f t="shared" si="25"/>
        <v>121712.80399052447</v>
      </c>
      <c r="S108" s="3">
        <v>98</v>
      </c>
      <c r="T108" s="1">
        <f t="shared" si="31"/>
        <v>-155000</v>
      </c>
      <c r="U108" s="1">
        <f t="shared" si="18"/>
        <v>-173.08333333333334</v>
      </c>
      <c r="V108" s="1">
        <f t="shared" si="26"/>
        <v>412398.28736649046</v>
      </c>
      <c r="W108" s="1">
        <f t="shared" si="27"/>
        <v>121712.80399052447</v>
      </c>
    </row>
    <row r="109" spans="1:23" x14ac:dyDescent="0.25">
      <c r="A109" s="3">
        <v>99</v>
      </c>
      <c r="B109" s="1">
        <f t="shared" si="28"/>
        <v>-234147.22121913635</v>
      </c>
      <c r="C109" s="1">
        <f t="shared" si="16"/>
        <v>-202.92759172325148</v>
      </c>
      <c r="D109" s="1">
        <f t="shared" si="19"/>
        <v>413601.11570464273</v>
      </c>
      <c r="E109" s="1">
        <f t="shared" si="20"/>
        <v>284828.75549458264</v>
      </c>
      <c r="G109" s="3">
        <v>99</v>
      </c>
      <c r="H109" s="1">
        <f t="shared" si="29"/>
        <v>-224749.99999999872</v>
      </c>
      <c r="I109" s="1">
        <f t="shared" si="21"/>
        <v>-194.78333333333219</v>
      </c>
      <c r="J109" s="1">
        <f t="shared" si="22"/>
        <v>413601.11570464273</v>
      </c>
      <c r="K109" s="1">
        <f t="shared" si="23"/>
        <v>272389.08847361762</v>
      </c>
      <c r="M109" s="3">
        <v>99</v>
      </c>
      <c r="N109" s="1">
        <f t="shared" si="30"/>
        <v>-155000</v>
      </c>
      <c r="O109" s="1">
        <f t="shared" si="17"/>
        <v>-173.08333333333334</v>
      </c>
      <c r="P109" s="1">
        <f t="shared" si="24"/>
        <v>413601.11570464273</v>
      </c>
      <c r="Q109" s="1">
        <f t="shared" si="25"/>
        <v>123749.71201380253</v>
      </c>
      <c r="S109" s="3">
        <v>99</v>
      </c>
      <c r="T109" s="1">
        <f t="shared" si="31"/>
        <v>-155000</v>
      </c>
      <c r="U109" s="1">
        <f t="shared" si="18"/>
        <v>-173.08333333333334</v>
      </c>
      <c r="V109" s="1">
        <f t="shared" si="26"/>
        <v>413601.11570464273</v>
      </c>
      <c r="W109" s="1">
        <f t="shared" si="27"/>
        <v>123749.71201380253</v>
      </c>
    </row>
    <row r="110" spans="1:23" x14ac:dyDescent="0.25">
      <c r="A110" s="3">
        <v>100</v>
      </c>
      <c r="B110" s="1">
        <f t="shared" si="28"/>
        <v>-233347.36025617999</v>
      </c>
      <c r="C110" s="1">
        <f t="shared" si="16"/>
        <v>-202.23437888868932</v>
      </c>
      <c r="D110" s="1">
        <f t="shared" si="19"/>
        <v>414807.45229211461</v>
      </c>
      <c r="E110" s="1">
        <f t="shared" si="20"/>
        <v>286987.46801362146</v>
      </c>
      <c r="G110" s="3">
        <v>100</v>
      </c>
      <c r="H110" s="1">
        <f t="shared" si="29"/>
        <v>-223888.8888888876</v>
      </c>
      <c r="I110" s="1">
        <f t="shared" si="21"/>
        <v>-194.0370370370359</v>
      </c>
      <c r="J110" s="1">
        <f t="shared" si="22"/>
        <v>414807.45229211461</v>
      </c>
      <c r="K110" s="1">
        <f t="shared" si="23"/>
        <v>274422.8766748989</v>
      </c>
      <c r="M110" s="3">
        <v>100</v>
      </c>
      <c r="N110" s="1">
        <f t="shared" si="30"/>
        <v>-155000</v>
      </c>
      <c r="O110" s="1">
        <f t="shared" si="17"/>
        <v>-173.08333333333334</v>
      </c>
      <c r="P110" s="1">
        <f t="shared" si="24"/>
        <v>414807.45229211461</v>
      </c>
      <c r="Q110" s="1">
        <f t="shared" si="25"/>
        <v>125798.50200054972</v>
      </c>
      <c r="S110" s="3">
        <v>100</v>
      </c>
      <c r="T110" s="1">
        <f t="shared" si="31"/>
        <v>-155000</v>
      </c>
      <c r="U110" s="1">
        <f t="shared" si="18"/>
        <v>-173.08333333333334</v>
      </c>
      <c r="V110" s="1">
        <f t="shared" si="26"/>
        <v>414807.45229211461</v>
      </c>
      <c r="W110" s="1">
        <f t="shared" si="27"/>
        <v>125798.50200054972</v>
      </c>
    </row>
    <row r="111" spans="1:23" x14ac:dyDescent="0.25">
      <c r="A111" s="3">
        <v>101</v>
      </c>
      <c r="B111" s="1">
        <f t="shared" si="28"/>
        <v>-232546.80608038907</v>
      </c>
      <c r="C111" s="1">
        <f t="shared" si="16"/>
        <v>-201.54056526967051</v>
      </c>
      <c r="D111" s="1">
        <f t="shared" si="19"/>
        <v>416017.30736129993</v>
      </c>
      <c r="E111" s="1">
        <f t="shared" si="20"/>
        <v>289158.77302235464</v>
      </c>
      <c r="G111" s="3">
        <v>101</v>
      </c>
      <c r="H111" s="1">
        <f t="shared" si="29"/>
        <v>-223027.77777777647</v>
      </c>
      <c r="I111" s="1">
        <f t="shared" si="21"/>
        <v>-193.29074074073961</v>
      </c>
      <c r="J111" s="1">
        <f t="shared" si="22"/>
        <v>416017.30736129993</v>
      </c>
      <c r="K111" s="1">
        <f t="shared" si="23"/>
        <v>276469.274936984</v>
      </c>
      <c r="M111" s="3">
        <v>101</v>
      </c>
      <c r="N111" s="1">
        <f t="shared" si="30"/>
        <v>-155000</v>
      </c>
      <c r="O111" s="1">
        <f t="shared" si="17"/>
        <v>-173.08333333333334</v>
      </c>
      <c r="P111" s="1">
        <f t="shared" si="24"/>
        <v>416017.30736129993</v>
      </c>
      <c r="Q111" s="1">
        <f t="shared" si="25"/>
        <v>127859.24326221961</v>
      </c>
      <c r="S111" s="3">
        <v>101</v>
      </c>
      <c r="T111" s="1">
        <f t="shared" si="31"/>
        <v>-155000</v>
      </c>
      <c r="U111" s="1">
        <f t="shared" si="18"/>
        <v>-173.08333333333334</v>
      </c>
      <c r="V111" s="1">
        <f t="shared" si="26"/>
        <v>416017.30736129993</v>
      </c>
      <c r="W111" s="1">
        <f t="shared" si="27"/>
        <v>127859.24326221961</v>
      </c>
    </row>
    <row r="112" spans="1:23" x14ac:dyDescent="0.25">
      <c r="A112" s="3">
        <v>102</v>
      </c>
      <c r="B112" s="1">
        <f t="shared" si="28"/>
        <v>-231745.55809097915</v>
      </c>
      <c r="C112" s="1">
        <f t="shared" si="16"/>
        <v>-200.84615034551527</v>
      </c>
      <c r="D112" s="1">
        <f t="shared" si="19"/>
        <v>417230.69117443706</v>
      </c>
      <c r="E112" s="1">
        <f t="shared" si="20"/>
        <v>291342.74397697212</v>
      </c>
      <c r="G112" s="3">
        <v>102</v>
      </c>
      <c r="H112" s="1">
        <f t="shared" si="29"/>
        <v>-222166.66666666535</v>
      </c>
      <c r="I112" s="1">
        <f t="shared" si="21"/>
        <v>-192.54444444444331</v>
      </c>
      <c r="J112" s="1">
        <f t="shared" si="22"/>
        <v>417230.69117443706</v>
      </c>
      <c r="K112" s="1">
        <f t="shared" si="23"/>
        <v>278528.35681856086</v>
      </c>
      <c r="M112" s="3">
        <v>102</v>
      </c>
      <c r="N112" s="1">
        <f t="shared" si="30"/>
        <v>-155000</v>
      </c>
      <c r="O112" s="1">
        <f t="shared" si="17"/>
        <v>-173.08333333333334</v>
      </c>
      <c r="P112" s="1">
        <f t="shared" si="24"/>
        <v>417230.69117443706</v>
      </c>
      <c r="Q112" s="1">
        <f t="shared" si="25"/>
        <v>129932.00551458256</v>
      </c>
      <c r="S112" s="3">
        <v>102</v>
      </c>
      <c r="T112" s="1">
        <f t="shared" si="31"/>
        <v>-155000</v>
      </c>
      <c r="U112" s="1">
        <f t="shared" si="18"/>
        <v>-173.08333333333334</v>
      </c>
      <c r="V112" s="1">
        <f t="shared" si="26"/>
        <v>417230.69117443706</v>
      </c>
      <c r="W112" s="1">
        <f t="shared" si="27"/>
        <v>129932.00551458256</v>
      </c>
    </row>
    <row r="113" spans="1:23" x14ac:dyDescent="0.25">
      <c r="A113" s="3">
        <v>103</v>
      </c>
      <c r="B113" s="1">
        <f t="shared" si="28"/>
        <v>-230943.61568664506</v>
      </c>
      <c r="C113" s="1">
        <f t="shared" si="16"/>
        <v>-200.15113359509238</v>
      </c>
      <c r="D113" s="1">
        <f t="shared" si="19"/>
        <v>418447.61402369582</v>
      </c>
      <c r="E113" s="1">
        <f t="shared" si="20"/>
        <v>293539.45476215822</v>
      </c>
      <c r="G113" s="3">
        <v>103</v>
      </c>
      <c r="H113" s="1">
        <f t="shared" si="29"/>
        <v>-221305.55555555422</v>
      </c>
      <c r="I113" s="1">
        <f t="shared" si="21"/>
        <v>-191.79814814814699</v>
      </c>
      <c r="J113" s="1">
        <f t="shared" si="22"/>
        <v>418447.61402369582</v>
      </c>
      <c r="K113" s="1">
        <f t="shared" si="23"/>
        <v>280600.19630740985</v>
      </c>
      <c r="M113" s="3">
        <v>103</v>
      </c>
      <c r="N113" s="1">
        <f t="shared" si="30"/>
        <v>-155000</v>
      </c>
      <c r="O113" s="1">
        <f t="shared" si="17"/>
        <v>-173.08333333333334</v>
      </c>
      <c r="P113" s="1">
        <f t="shared" si="24"/>
        <v>418447.61402369582</v>
      </c>
      <c r="Q113" s="1">
        <f t="shared" si="25"/>
        <v>132016.8588800843</v>
      </c>
      <c r="S113" s="3">
        <v>103</v>
      </c>
      <c r="T113" s="1">
        <f t="shared" si="31"/>
        <v>-155000</v>
      </c>
      <c r="U113" s="1">
        <f t="shared" si="18"/>
        <v>-173.08333333333334</v>
      </c>
      <c r="V113" s="1">
        <f t="shared" si="26"/>
        <v>418447.61402369582</v>
      </c>
      <c r="W113" s="1">
        <f t="shared" si="27"/>
        <v>132016.85888008427</v>
      </c>
    </row>
    <row r="114" spans="1:23" x14ac:dyDescent="0.25">
      <c r="A114" s="3">
        <v>104</v>
      </c>
      <c r="B114" s="1">
        <f t="shared" si="28"/>
        <v>-230140.97826556055</v>
      </c>
      <c r="C114" s="1">
        <f t="shared" si="16"/>
        <v>-199.45551449681912</v>
      </c>
      <c r="D114" s="1">
        <f t="shared" si="19"/>
        <v>419668.08623126493</v>
      </c>
      <c r="E114" s="1">
        <f t="shared" si="20"/>
        <v>295748.97969359119</v>
      </c>
      <c r="G114" s="3">
        <v>104</v>
      </c>
      <c r="H114" s="1">
        <f t="shared" si="29"/>
        <v>-220444.4444444431</v>
      </c>
      <c r="I114" s="1">
        <f t="shared" si="21"/>
        <v>-191.05185185185067</v>
      </c>
      <c r="J114" s="1">
        <f t="shared" si="22"/>
        <v>419668.08623126493</v>
      </c>
      <c r="K114" s="1">
        <f t="shared" si="23"/>
        <v>282684.86782290676</v>
      </c>
      <c r="M114" s="3">
        <v>104</v>
      </c>
      <c r="N114" s="1">
        <f t="shared" si="30"/>
        <v>-155000</v>
      </c>
      <c r="O114" s="1">
        <f t="shared" si="17"/>
        <v>-173.08333333333334</v>
      </c>
      <c r="P114" s="1">
        <f t="shared" si="24"/>
        <v>419668.08623126493</v>
      </c>
      <c r="Q114" s="1">
        <f t="shared" si="25"/>
        <v>134113.87389021812</v>
      </c>
      <c r="S114" s="3">
        <v>104</v>
      </c>
      <c r="T114" s="1">
        <f t="shared" si="31"/>
        <v>-155000</v>
      </c>
      <c r="U114" s="1">
        <f t="shared" si="18"/>
        <v>-173.08333333333334</v>
      </c>
      <c r="V114" s="1">
        <f t="shared" si="26"/>
        <v>419668.08623126493</v>
      </c>
      <c r="W114" s="1">
        <f t="shared" si="27"/>
        <v>134113.87389021809</v>
      </c>
    </row>
    <row r="115" spans="1:23" x14ac:dyDescent="0.25">
      <c r="A115" s="3">
        <v>105</v>
      </c>
      <c r="B115" s="1">
        <f t="shared" si="28"/>
        <v>-229337.64522537778</v>
      </c>
      <c r="C115" s="1">
        <f t="shared" si="16"/>
        <v>-198.75929252866072</v>
      </c>
      <c r="D115" s="1">
        <f t="shared" si="19"/>
        <v>420892.11814943946</v>
      </c>
      <c r="E115" s="1">
        <f t="shared" si="20"/>
        <v>297971.39352045755</v>
      </c>
      <c r="G115" s="3">
        <v>105</v>
      </c>
      <c r="H115" s="1">
        <f t="shared" si="29"/>
        <v>-219583.33333333198</v>
      </c>
      <c r="I115" s="1">
        <f t="shared" si="21"/>
        <v>-190.30555555555438</v>
      </c>
      <c r="J115" s="1">
        <f t="shared" si="22"/>
        <v>420892.11814943946</v>
      </c>
      <c r="K115" s="1">
        <f t="shared" si="23"/>
        <v>284782.44621854037</v>
      </c>
      <c r="M115" s="3">
        <v>105</v>
      </c>
      <c r="N115" s="1">
        <f t="shared" si="30"/>
        <v>-155000</v>
      </c>
      <c r="O115" s="1">
        <f t="shared" si="17"/>
        <v>-173.08333333333334</v>
      </c>
      <c r="P115" s="1">
        <f t="shared" si="24"/>
        <v>420892.11814943946</v>
      </c>
      <c r="Q115" s="1">
        <f t="shared" si="25"/>
        <v>136223.12148791106</v>
      </c>
      <c r="S115" s="3">
        <v>105</v>
      </c>
      <c r="T115" s="1">
        <f t="shared" si="31"/>
        <v>-155000</v>
      </c>
      <c r="U115" s="1">
        <f t="shared" si="18"/>
        <v>-173.08333333333334</v>
      </c>
      <c r="V115" s="1">
        <f t="shared" si="26"/>
        <v>420892.11814943946</v>
      </c>
      <c r="W115" s="1">
        <f t="shared" si="27"/>
        <v>136223.12148791103</v>
      </c>
    </row>
    <row r="116" spans="1:23" x14ac:dyDescent="0.25">
      <c r="A116" s="3">
        <v>106</v>
      </c>
      <c r="B116" s="1">
        <f t="shared" si="28"/>
        <v>-228533.61596322685</v>
      </c>
      <c r="C116" s="1">
        <f t="shared" si="16"/>
        <v>-198.06246716812993</v>
      </c>
      <c r="D116" s="1">
        <f t="shared" si="19"/>
        <v>422119.72016070865</v>
      </c>
      <c r="E116" s="1">
        <f t="shared" si="20"/>
        <v>300206.77142798062</v>
      </c>
      <c r="G116" s="3">
        <v>106</v>
      </c>
      <c r="H116" s="1">
        <f t="shared" si="29"/>
        <v>-218722.22222222085</v>
      </c>
      <c r="I116" s="1">
        <f t="shared" si="21"/>
        <v>-189.55925925925806</v>
      </c>
      <c r="J116" s="1">
        <f t="shared" si="22"/>
        <v>422119.72016070865</v>
      </c>
      <c r="K116" s="1">
        <f t="shared" si="23"/>
        <v>286893.00678444479</v>
      </c>
      <c r="M116" s="3">
        <v>106</v>
      </c>
      <c r="N116" s="1">
        <f t="shared" si="30"/>
        <v>-155000</v>
      </c>
      <c r="O116" s="1">
        <f t="shared" si="17"/>
        <v>-173.08333333333334</v>
      </c>
      <c r="P116" s="1">
        <f t="shared" si="24"/>
        <v>422119.72016070865</v>
      </c>
      <c r="Q116" s="1">
        <f t="shared" si="25"/>
        <v>138344.67302992387</v>
      </c>
      <c r="S116" s="3">
        <v>106</v>
      </c>
      <c r="T116" s="1">
        <f t="shared" si="31"/>
        <v>-155000</v>
      </c>
      <c r="U116" s="1">
        <f t="shared" si="18"/>
        <v>-173.08333333333334</v>
      </c>
      <c r="V116" s="1">
        <f t="shared" si="26"/>
        <v>422119.72016070865</v>
      </c>
      <c r="W116" s="1">
        <f t="shared" si="27"/>
        <v>138344.67302992384</v>
      </c>
    </row>
    <row r="117" spans="1:23" x14ac:dyDescent="0.25">
      <c r="A117" s="3">
        <v>107</v>
      </c>
      <c r="B117" s="1">
        <f t="shared" si="28"/>
        <v>-227728.88987571539</v>
      </c>
      <c r="C117" s="1">
        <f t="shared" si="16"/>
        <v>-197.36503789228667</v>
      </c>
      <c r="D117" s="1">
        <f t="shared" si="19"/>
        <v>423350.90267784405</v>
      </c>
      <c r="E117" s="1">
        <f t="shared" si="20"/>
        <v>302455.18903996423</v>
      </c>
      <c r="G117" s="3">
        <v>107</v>
      </c>
      <c r="H117" s="1">
        <f t="shared" si="29"/>
        <v>-217861.11111110973</v>
      </c>
      <c r="I117" s="1">
        <f t="shared" si="21"/>
        <v>-188.81296296296173</v>
      </c>
      <c r="J117" s="1">
        <f t="shared" si="22"/>
        <v>423350.90267784405</v>
      </c>
      <c r="K117" s="1">
        <f t="shared" si="23"/>
        <v>289016.62524994666</v>
      </c>
      <c r="M117" s="3">
        <v>107</v>
      </c>
      <c r="N117" s="1">
        <f t="shared" si="30"/>
        <v>-155000</v>
      </c>
      <c r="O117" s="1">
        <f t="shared" si="17"/>
        <v>-173.08333333333334</v>
      </c>
      <c r="P117" s="1">
        <f t="shared" si="24"/>
        <v>423350.90267784405</v>
      </c>
      <c r="Q117" s="1">
        <f t="shared" si="25"/>
        <v>140478.60028926507</v>
      </c>
      <c r="S117" s="3">
        <v>107</v>
      </c>
      <c r="T117" s="1">
        <f t="shared" si="31"/>
        <v>-155000</v>
      </c>
      <c r="U117" s="1">
        <f t="shared" si="18"/>
        <v>-173.08333333333334</v>
      </c>
      <c r="V117" s="1">
        <f t="shared" si="26"/>
        <v>423350.90267784405</v>
      </c>
      <c r="W117" s="1">
        <f t="shared" si="27"/>
        <v>140478.60028926504</v>
      </c>
    </row>
    <row r="118" spans="1:23" x14ac:dyDescent="0.25">
      <c r="A118" s="3">
        <v>108</v>
      </c>
      <c r="B118" s="1">
        <f t="shared" si="28"/>
        <v>-226923.46635892807</v>
      </c>
      <c r="C118" s="1">
        <f t="shared" si="16"/>
        <v>-196.66700417773765</v>
      </c>
      <c r="D118" s="1">
        <f t="shared" si="19"/>
        <v>424585.67614398774</v>
      </c>
      <c r="E118" s="1">
        <f t="shared" si="20"/>
        <v>304716.72242135106</v>
      </c>
      <c r="G118" s="3">
        <v>108</v>
      </c>
      <c r="H118" s="1">
        <f t="shared" si="29"/>
        <v>-216999.9999999986</v>
      </c>
      <c r="I118" s="1">
        <f t="shared" si="21"/>
        <v>-188.06666666666544</v>
      </c>
      <c r="J118" s="1">
        <f t="shared" si="22"/>
        <v>424585.67614398774</v>
      </c>
      <c r="K118" s="1">
        <f t="shared" si="23"/>
        <v>291153.37778612692</v>
      </c>
      <c r="M118" s="3">
        <v>108</v>
      </c>
      <c r="N118" s="1">
        <f t="shared" si="30"/>
        <v>-155000</v>
      </c>
      <c r="O118" s="1">
        <f t="shared" si="17"/>
        <v>-173.08333333333334</v>
      </c>
      <c r="P118" s="1">
        <f t="shared" si="24"/>
        <v>424585.67614398774</v>
      </c>
      <c r="Q118" s="1">
        <f t="shared" si="25"/>
        <v>142624.97545761912</v>
      </c>
      <c r="S118" s="3">
        <v>108</v>
      </c>
      <c r="T118" s="1">
        <f t="shared" si="31"/>
        <v>-155000</v>
      </c>
      <c r="U118" s="1">
        <f t="shared" si="18"/>
        <v>-173.08333333333334</v>
      </c>
      <c r="V118" s="1">
        <f t="shared" si="26"/>
        <v>424585.67614398774</v>
      </c>
      <c r="W118" s="1">
        <f t="shared" si="27"/>
        <v>142624.97545761909</v>
      </c>
    </row>
    <row r="119" spans="1:23" x14ac:dyDescent="0.25">
      <c r="A119" s="3">
        <v>109</v>
      </c>
      <c r="B119" s="1">
        <f t="shared" si="28"/>
        <v>-226117.34480842619</v>
      </c>
      <c r="C119" s="1">
        <f t="shared" si="16"/>
        <v>-195.968365500636</v>
      </c>
      <c r="D119" s="1">
        <f t="shared" si="19"/>
        <v>425824.05103274103</v>
      </c>
      <c r="E119" s="1">
        <f t="shared" si="20"/>
        <v>306991.44808079599</v>
      </c>
      <c r="G119" s="3">
        <v>109</v>
      </c>
      <c r="H119" s="1">
        <f t="shared" si="29"/>
        <v>-216138.88888888748</v>
      </c>
      <c r="I119" s="1">
        <f t="shared" si="21"/>
        <v>-187.32037037036915</v>
      </c>
      <c r="J119" s="1">
        <f t="shared" si="22"/>
        <v>425824.05103274103</v>
      </c>
      <c r="K119" s="1">
        <f t="shared" si="23"/>
        <v>293303.34100839787</v>
      </c>
      <c r="M119" s="3">
        <v>109</v>
      </c>
      <c r="N119" s="1">
        <f t="shared" si="30"/>
        <v>-155000</v>
      </c>
      <c r="O119" s="1">
        <f t="shared" si="17"/>
        <v>-173.08333333333334</v>
      </c>
      <c r="P119" s="1">
        <f t="shared" si="24"/>
        <v>425824.05103274103</v>
      </c>
      <c r="Q119" s="1">
        <f t="shared" si="25"/>
        <v>144783.87114778857</v>
      </c>
      <c r="S119" s="3">
        <v>109</v>
      </c>
      <c r="T119" s="1">
        <f t="shared" si="31"/>
        <v>-155000</v>
      </c>
      <c r="U119" s="1">
        <f t="shared" si="18"/>
        <v>-173.08333333333334</v>
      </c>
      <c r="V119" s="1">
        <f t="shared" si="26"/>
        <v>425824.05103274103</v>
      </c>
      <c r="W119" s="1">
        <f t="shared" si="27"/>
        <v>144783.87114778854</v>
      </c>
    </row>
    <row r="120" spans="1:23" x14ac:dyDescent="0.25">
      <c r="A120" s="3">
        <v>110</v>
      </c>
      <c r="B120" s="1">
        <f t="shared" si="28"/>
        <v>-225310.52461924721</v>
      </c>
      <c r="C120" s="1">
        <f t="shared" si="16"/>
        <v>-195.26912133668091</v>
      </c>
      <c r="D120" s="1">
        <f t="shared" si="19"/>
        <v>427066.03784825321</v>
      </c>
      <c r="E120" s="1">
        <f t="shared" si="20"/>
        <v>309279.44297325436</v>
      </c>
      <c r="G120" s="3">
        <v>110</v>
      </c>
      <c r="H120" s="1">
        <f t="shared" si="29"/>
        <v>-215277.77777777635</v>
      </c>
      <c r="I120" s="1">
        <f t="shared" si="21"/>
        <v>-186.57407407407285</v>
      </c>
      <c r="J120" s="1">
        <f t="shared" si="22"/>
        <v>427066.03784825321</v>
      </c>
      <c r="K120" s="1">
        <f t="shared" si="23"/>
        <v>295466.59197909501</v>
      </c>
      <c r="M120" s="3">
        <v>110</v>
      </c>
      <c r="N120" s="1">
        <f t="shared" si="30"/>
        <v>-155000</v>
      </c>
      <c r="O120" s="1">
        <f t="shared" si="17"/>
        <v>-173.08333333333334</v>
      </c>
      <c r="P120" s="1">
        <f t="shared" si="24"/>
        <v>427066.03784825321</v>
      </c>
      <c r="Q120" s="1">
        <f t="shared" si="25"/>
        <v>146955.36039615067</v>
      </c>
      <c r="S120" s="3">
        <v>110</v>
      </c>
      <c r="T120" s="1">
        <f t="shared" si="31"/>
        <v>-155000</v>
      </c>
      <c r="U120" s="1">
        <f t="shared" si="18"/>
        <v>-173.08333333333334</v>
      </c>
      <c r="V120" s="1">
        <f t="shared" si="26"/>
        <v>427066.03784825321</v>
      </c>
      <c r="W120" s="1">
        <f t="shared" si="27"/>
        <v>146955.36039615065</v>
      </c>
    </row>
    <row r="121" spans="1:23" x14ac:dyDescent="0.25">
      <c r="A121" s="3">
        <v>111</v>
      </c>
      <c r="B121" s="1">
        <f t="shared" si="28"/>
        <v>-224503.0051859043</v>
      </c>
      <c r="C121" s="1">
        <f t="shared" si="16"/>
        <v>-194.56927116111706</v>
      </c>
      <c r="D121" s="1">
        <f t="shared" si="19"/>
        <v>428311.64712531061</v>
      </c>
      <c r="E121" s="1">
        <f t="shared" si="20"/>
        <v>311580.78450258542</v>
      </c>
      <c r="G121" s="3">
        <v>111</v>
      </c>
      <c r="H121" s="1">
        <f t="shared" si="29"/>
        <v>-214416.66666666523</v>
      </c>
      <c r="I121" s="1">
        <f t="shared" si="21"/>
        <v>-185.82777777777653</v>
      </c>
      <c r="J121" s="1">
        <f t="shared" si="22"/>
        <v>428311.64712531061</v>
      </c>
      <c r="K121" s="1">
        <f t="shared" si="23"/>
        <v>297643.20821008418</v>
      </c>
      <c r="M121" s="3">
        <v>111</v>
      </c>
      <c r="N121" s="1">
        <f t="shared" si="30"/>
        <v>-155000</v>
      </c>
      <c r="O121" s="1">
        <f t="shared" si="17"/>
        <v>-173.08333333333334</v>
      </c>
      <c r="P121" s="1">
        <f t="shared" si="24"/>
        <v>428311.64712531061</v>
      </c>
      <c r="Q121" s="1">
        <f t="shared" si="25"/>
        <v>149139.51666512821</v>
      </c>
      <c r="S121" s="3">
        <v>111</v>
      </c>
      <c r="T121" s="1">
        <f t="shared" si="31"/>
        <v>-155000</v>
      </c>
      <c r="U121" s="1">
        <f t="shared" si="18"/>
        <v>-173.08333333333334</v>
      </c>
      <c r="V121" s="1">
        <f t="shared" si="26"/>
        <v>428311.64712531061</v>
      </c>
      <c r="W121" s="1">
        <f t="shared" si="27"/>
        <v>149139.51666512818</v>
      </c>
    </row>
    <row r="122" spans="1:23" x14ac:dyDescent="0.25">
      <c r="A122" s="3">
        <v>112</v>
      </c>
      <c r="B122" s="1">
        <f t="shared" si="28"/>
        <v>-223694.7859023858</v>
      </c>
      <c r="C122" s="1">
        <f t="shared" si="16"/>
        <v>-193.86881444873435</v>
      </c>
      <c r="D122" s="1">
        <f t="shared" si="19"/>
        <v>429560.88942942611</v>
      </c>
      <c r="E122" s="1">
        <f t="shared" si="20"/>
        <v>313895.55052417092</v>
      </c>
      <c r="G122" s="3">
        <v>112</v>
      </c>
      <c r="H122" s="1">
        <f t="shared" si="29"/>
        <v>-213555.55555555411</v>
      </c>
      <c r="I122" s="1">
        <f t="shared" si="21"/>
        <v>-185.08148148148021</v>
      </c>
      <c r="J122" s="1">
        <f t="shared" si="22"/>
        <v>429560.88942942611</v>
      </c>
      <c r="K122" s="1">
        <f t="shared" si="23"/>
        <v>299833.2676653837</v>
      </c>
      <c r="M122" s="3">
        <v>112</v>
      </c>
      <c r="N122" s="1">
        <f t="shared" si="30"/>
        <v>-155000</v>
      </c>
      <c r="O122" s="1">
        <f t="shared" si="17"/>
        <v>-173.08333333333334</v>
      </c>
      <c r="P122" s="1">
        <f t="shared" si="24"/>
        <v>429560.88942942611</v>
      </c>
      <c r="Q122" s="1">
        <f t="shared" si="25"/>
        <v>151336.41384567478</v>
      </c>
      <c r="S122" s="3">
        <v>112</v>
      </c>
      <c r="T122" s="1">
        <f t="shared" si="31"/>
        <v>-155000</v>
      </c>
      <c r="U122" s="1">
        <f t="shared" si="18"/>
        <v>-173.08333333333334</v>
      </c>
      <c r="V122" s="1">
        <f t="shared" si="26"/>
        <v>429560.88942942611</v>
      </c>
      <c r="W122" s="1">
        <f t="shared" si="27"/>
        <v>151336.41384567475</v>
      </c>
    </row>
    <row r="123" spans="1:23" x14ac:dyDescent="0.25">
      <c r="A123" s="3">
        <v>113</v>
      </c>
      <c r="B123" s="1">
        <f t="shared" si="28"/>
        <v>-222885.86616215494</v>
      </c>
      <c r="C123" s="1">
        <f t="shared" si="16"/>
        <v>-193.16775067386763</v>
      </c>
      <c r="D123" s="1">
        <f t="shared" si="19"/>
        <v>430813.77535692859</v>
      </c>
      <c r="E123" s="1">
        <f t="shared" si="20"/>
        <v>316223.819347549</v>
      </c>
      <c r="G123" s="3">
        <v>113</v>
      </c>
      <c r="H123" s="1">
        <f t="shared" si="29"/>
        <v>-212694.44444444298</v>
      </c>
      <c r="I123" s="1">
        <f t="shared" si="21"/>
        <v>-184.33518518518392</v>
      </c>
      <c r="J123" s="1">
        <f t="shared" si="22"/>
        <v>430813.77535692859</v>
      </c>
      <c r="K123" s="1">
        <f t="shared" si="23"/>
        <v>302036.84876380215</v>
      </c>
      <c r="M123" s="3">
        <v>113</v>
      </c>
      <c r="N123" s="1">
        <f t="shared" si="30"/>
        <v>-155000</v>
      </c>
      <c r="O123" s="1">
        <f t="shared" si="17"/>
        <v>-173.08333333333334</v>
      </c>
      <c r="P123" s="1">
        <f t="shared" si="24"/>
        <v>430813.77535692859</v>
      </c>
      <c r="Q123" s="1">
        <f t="shared" si="25"/>
        <v>153546.12625977455</v>
      </c>
      <c r="S123" s="3">
        <v>113</v>
      </c>
      <c r="T123" s="1">
        <f t="shared" si="31"/>
        <v>-155000</v>
      </c>
      <c r="U123" s="1">
        <f t="shared" si="18"/>
        <v>-173.08333333333334</v>
      </c>
      <c r="V123" s="1">
        <f t="shared" si="26"/>
        <v>430813.77535692859</v>
      </c>
      <c r="W123" s="1">
        <f t="shared" si="27"/>
        <v>153546.12625977452</v>
      </c>
    </row>
    <row r="124" spans="1:23" x14ac:dyDescent="0.25">
      <c r="A124" s="3">
        <v>114</v>
      </c>
      <c r="B124" s="1">
        <f t="shared" si="28"/>
        <v>-222076.2453581492</v>
      </c>
      <c r="C124" s="1">
        <f t="shared" si="16"/>
        <v>-192.46607931039594</v>
      </c>
      <c r="D124" s="1">
        <f t="shared" si="19"/>
        <v>432070.31553505297</v>
      </c>
      <c r="E124" s="1">
        <f t="shared" si="20"/>
        <v>318565.66973906342</v>
      </c>
      <c r="G124" s="3">
        <v>114</v>
      </c>
      <c r="H124" s="1">
        <f t="shared" si="29"/>
        <v>-211833.33333333186</v>
      </c>
      <c r="I124" s="1">
        <f t="shared" si="21"/>
        <v>-183.5888888888876</v>
      </c>
      <c r="J124" s="1">
        <f t="shared" si="22"/>
        <v>432070.31553505297</v>
      </c>
      <c r="K124" s="1">
        <f t="shared" si="23"/>
        <v>304254.030381591</v>
      </c>
      <c r="M124" s="3">
        <v>114</v>
      </c>
      <c r="N124" s="1">
        <f t="shared" si="30"/>
        <v>-155000</v>
      </c>
      <c r="O124" s="1">
        <f t="shared" si="17"/>
        <v>-173.08333333333334</v>
      </c>
      <c r="P124" s="1">
        <f t="shared" si="24"/>
        <v>432070.31553505297</v>
      </c>
      <c r="Q124" s="1">
        <f t="shared" si="25"/>
        <v>155768.72866295656</v>
      </c>
      <c r="S124" s="3">
        <v>114</v>
      </c>
      <c r="T124" s="1">
        <f t="shared" si="31"/>
        <v>-155000</v>
      </c>
      <c r="U124" s="1">
        <f t="shared" si="18"/>
        <v>-173.08333333333334</v>
      </c>
      <c r="V124" s="1">
        <f t="shared" si="26"/>
        <v>432070.31553505297</v>
      </c>
      <c r="W124" s="1">
        <f t="shared" si="27"/>
        <v>155768.72866295654</v>
      </c>
    </row>
    <row r="125" spans="1:23" x14ac:dyDescent="0.25">
      <c r="A125" s="3">
        <v>115</v>
      </c>
      <c r="B125" s="1">
        <f t="shared" si="28"/>
        <v>-221265.92288278</v>
      </c>
      <c r="C125" s="1">
        <f t="shared" si="16"/>
        <v>-191.76379983174266</v>
      </c>
      <c r="D125" s="1">
        <f t="shared" si="19"/>
        <v>433330.52062203019</v>
      </c>
      <c r="E125" s="1">
        <f t="shared" si="20"/>
        <v>320921.18092452834</v>
      </c>
      <c r="G125" s="3">
        <v>115</v>
      </c>
      <c r="H125" s="1">
        <f t="shared" si="29"/>
        <v>-210972.22222222073</v>
      </c>
      <c r="I125" s="1">
        <f t="shared" si="21"/>
        <v>-182.84259259259127</v>
      </c>
      <c r="J125" s="1">
        <f t="shared" si="22"/>
        <v>433330.52062203019</v>
      </c>
      <c r="K125" s="1">
        <f t="shared" si="23"/>
        <v>306484.89185511327</v>
      </c>
      <c r="M125" s="3">
        <v>115</v>
      </c>
      <c r="N125" s="1">
        <f t="shared" si="30"/>
        <v>-155000</v>
      </c>
      <c r="O125" s="1">
        <f t="shared" si="17"/>
        <v>-173.08333333333334</v>
      </c>
      <c r="P125" s="1">
        <f t="shared" si="24"/>
        <v>433330.52062203019</v>
      </c>
      <c r="Q125" s="1">
        <f t="shared" si="25"/>
        <v>158004.2962468238</v>
      </c>
      <c r="S125" s="3">
        <v>115</v>
      </c>
      <c r="T125" s="1">
        <f t="shared" si="31"/>
        <v>-155000</v>
      </c>
      <c r="U125" s="1">
        <f t="shared" si="18"/>
        <v>-173.08333333333334</v>
      </c>
      <c r="V125" s="1">
        <f t="shared" si="26"/>
        <v>433330.52062203019</v>
      </c>
      <c r="W125" s="1">
        <f t="shared" si="27"/>
        <v>158004.29624682377</v>
      </c>
    </row>
    <row r="126" spans="1:23" x14ac:dyDescent="0.25">
      <c r="A126" s="3">
        <v>116</v>
      </c>
      <c r="B126" s="1">
        <f t="shared" si="28"/>
        <v>-220454.89812793213</v>
      </c>
      <c r="C126" s="1">
        <f t="shared" si="16"/>
        <v>-191.06091171087451</v>
      </c>
      <c r="D126" s="1">
        <f t="shared" si="19"/>
        <v>434594.40130717779</v>
      </c>
      <c r="E126" s="1">
        <f t="shared" si="20"/>
        <v>323290.43259190849</v>
      </c>
      <c r="G126" s="3">
        <v>116</v>
      </c>
      <c r="H126" s="1">
        <f t="shared" si="29"/>
        <v>-210111.11111110961</v>
      </c>
      <c r="I126" s="1">
        <f t="shared" si="21"/>
        <v>-182.09629629629498</v>
      </c>
      <c r="J126" s="1">
        <f t="shared" si="22"/>
        <v>434594.40130717779</v>
      </c>
      <c r="K126" s="1">
        <f t="shared" si="23"/>
        <v>308729.51298352738</v>
      </c>
      <c r="M126" s="3">
        <v>116</v>
      </c>
      <c r="N126" s="1">
        <f t="shared" si="30"/>
        <v>-155000</v>
      </c>
      <c r="O126" s="1">
        <f t="shared" si="17"/>
        <v>-173.08333333333334</v>
      </c>
      <c r="P126" s="1">
        <f t="shared" si="24"/>
        <v>434594.40130717779</v>
      </c>
      <c r="Q126" s="1">
        <f t="shared" si="25"/>
        <v>160252.90464159692</v>
      </c>
      <c r="S126" s="3">
        <v>116</v>
      </c>
      <c r="T126" s="1">
        <f t="shared" si="31"/>
        <v>-155000</v>
      </c>
      <c r="U126" s="1">
        <f t="shared" si="18"/>
        <v>-173.08333333333334</v>
      </c>
      <c r="V126" s="1">
        <f t="shared" si="26"/>
        <v>434594.40130717779</v>
      </c>
      <c r="W126" s="1">
        <f t="shared" si="27"/>
        <v>160252.90464159689</v>
      </c>
    </row>
    <row r="127" spans="1:23" x14ac:dyDescent="0.25">
      <c r="A127" s="3">
        <v>117</v>
      </c>
      <c r="B127" s="1">
        <f t="shared" si="28"/>
        <v>-219643.1704849634</v>
      </c>
      <c r="C127" s="1">
        <f t="shared" si="16"/>
        <v>-190.35741442030158</v>
      </c>
      <c r="D127" s="1">
        <f t="shared" si="19"/>
        <v>435861.96831099037</v>
      </c>
      <c r="E127" s="1">
        <f t="shared" si="20"/>
        <v>325673.50489401503</v>
      </c>
      <c r="G127" s="3">
        <v>117</v>
      </c>
      <c r="H127" s="1">
        <f t="shared" si="29"/>
        <v>-209249.99999999849</v>
      </c>
      <c r="I127" s="1">
        <f t="shared" si="21"/>
        <v>-181.34999999999869</v>
      </c>
      <c r="J127" s="1">
        <f t="shared" si="22"/>
        <v>435861.96831099037</v>
      </c>
      <c r="K127" s="1">
        <f t="shared" si="23"/>
        <v>310987.97403148684</v>
      </c>
      <c r="M127" s="3">
        <v>117</v>
      </c>
      <c r="N127" s="1">
        <f t="shared" si="30"/>
        <v>-155000</v>
      </c>
      <c r="O127" s="1">
        <f t="shared" si="17"/>
        <v>-173.08333333333334</v>
      </c>
      <c r="P127" s="1">
        <f t="shared" si="24"/>
        <v>435861.96831099037</v>
      </c>
      <c r="Q127" s="1">
        <f t="shared" si="25"/>
        <v>162514.6299186729</v>
      </c>
      <c r="S127" s="3">
        <v>117</v>
      </c>
      <c r="T127" s="1">
        <f t="shared" si="31"/>
        <v>-155000</v>
      </c>
      <c r="U127" s="1">
        <f t="shared" si="18"/>
        <v>-173.08333333333334</v>
      </c>
      <c r="V127" s="1">
        <f t="shared" si="26"/>
        <v>435861.96831099037</v>
      </c>
      <c r="W127" s="1">
        <f t="shared" si="27"/>
        <v>162514.62991867287</v>
      </c>
    </row>
    <row r="128" spans="1:23" x14ac:dyDescent="0.25">
      <c r="A128" s="3">
        <v>118</v>
      </c>
      <c r="B128" s="1">
        <f t="shared" si="28"/>
        <v>-218830.73934470411</v>
      </c>
      <c r="C128" s="1">
        <f t="shared" si="16"/>
        <v>-189.65330743207687</v>
      </c>
      <c r="D128" s="1">
        <f t="shared" si="19"/>
        <v>437133.23238523077</v>
      </c>
      <c r="E128" s="1">
        <f t="shared" si="20"/>
        <v>328070.47845121718</v>
      </c>
      <c r="G128" s="3">
        <v>118</v>
      </c>
      <c r="H128" s="1">
        <f t="shared" si="29"/>
        <v>-208388.88888888736</v>
      </c>
      <c r="I128" s="1">
        <f t="shared" si="21"/>
        <v>-180.60370370370239</v>
      </c>
      <c r="J128" s="1">
        <f t="shared" si="22"/>
        <v>437133.23238523077</v>
      </c>
      <c r="K128" s="1">
        <f t="shared" si="23"/>
        <v>313260.35573185567</v>
      </c>
      <c r="M128" s="3">
        <v>118</v>
      </c>
      <c r="N128" s="1">
        <f t="shared" si="30"/>
        <v>-155000</v>
      </c>
      <c r="O128" s="1">
        <f t="shared" si="17"/>
        <v>-173.08333333333334</v>
      </c>
      <c r="P128" s="1">
        <f t="shared" si="24"/>
        <v>437133.23238523077</v>
      </c>
      <c r="Q128" s="1">
        <f t="shared" si="25"/>
        <v>164789.54859319847</v>
      </c>
      <c r="S128" s="3">
        <v>118</v>
      </c>
      <c r="T128" s="1">
        <f t="shared" si="31"/>
        <v>-155000</v>
      </c>
      <c r="U128" s="1">
        <f t="shared" si="18"/>
        <v>-173.08333333333334</v>
      </c>
      <c r="V128" s="1">
        <f t="shared" si="26"/>
        <v>437133.23238523077</v>
      </c>
      <c r="W128" s="1">
        <f t="shared" si="27"/>
        <v>164789.54859319844</v>
      </c>
    </row>
    <row r="129" spans="1:23" x14ac:dyDescent="0.25">
      <c r="A129" s="3">
        <v>119</v>
      </c>
      <c r="B129" s="1">
        <f t="shared" si="28"/>
        <v>-218017.60409745658</v>
      </c>
      <c r="C129" s="1">
        <f t="shared" si="16"/>
        <v>-188.94859021779573</v>
      </c>
      <c r="D129" s="1">
        <f t="shared" si="19"/>
        <v>438408.20431302104</v>
      </c>
      <c r="E129" s="1">
        <f t="shared" si="20"/>
        <v>330481.4343541697</v>
      </c>
      <c r="G129" s="3">
        <v>119</v>
      </c>
      <c r="H129" s="1">
        <f t="shared" si="29"/>
        <v>-207527.77777777624</v>
      </c>
      <c r="I129" s="1">
        <f t="shared" si="21"/>
        <v>-179.85740740740607</v>
      </c>
      <c r="J129" s="1">
        <f t="shared" si="22"/>
        <v>438408.20431302104</v>
      </c>
      <c r="K129" s="1">
        <f t="shared" si="23"/>
        <v>315546.73928843962</v>
      </c>
      <c r="M129" s="3">
        <v>119</v>
      </c>
      <c r="N129" s="1">
        <f t="shared" si="30"/>
        <v>-155000</v>
      </c>
      <c r="O129" s="1">
        <f t="shared" si="17"/>
        <v>-173.08333333333334</v>
      </c>
      <c r="P129" s="1">
        <f t="shared" si="24"/>
        <v>438408.20431302104</v>
      </c>
      <c r="Q129" s="1">
        <f t="shared" si="25"/>
        <v>167077.73762665878</v>
      </c>
      <c r="S129" s="3">
        <v>119</v>
      </c>
      <c r="T129" s="1">
        <f t="shared" si="31"/>
        <v>-155000</v>
      </c>
      <c r="U129" s="1">
        <f t="shared" si="18"/>
        <v>-173.08333333333334</v>
      </c>
      <c r="V129" s="1">
        <f t="shared" si="26"/>
        <v>438408.20431302104</v>
      </c>
      <c r="W129" s="1">
        <f t="shared" si="27"/>
        <v>167077.73762665875</v>
      </c>
    </row>
    <row r="130" spans="1:23" x14ac:dyDescent="0.25">
      <c r="A130" s="3">
        <v>120</v>
      </c>
      <c r="B130" s="1">
        <f t="shared" si="28"/>
        <v>-217203.76413299478</v>
      </c>
      <c r="C130" s="1">
        <f t="shared" si="16"/>
        <v>-188.24326224859547</v>
      </c>
      <c r="D130" s="1">
        <f t="shared" si="19"/>
        <v>439686.89490893402</v>
      </c>
      <c r="E130" s="1">
        <f t="shared" si="20"/>
        <v>332906.45416655607</v>
      </c>
      <c r="G130" s="3">
        <v>120</v>
      </c>
      <c r="H130" s="1">
        <f t="shared" si="29"/>
        <v>-206666.66666666511</v>
      </c>
      <c r="I130" s="1">
        <f t="shared" si="21"/>
        <v>-179.11111111110975</v>
      </c>
      <c r="J130" s="1">
        <f t="shared" si="22"/>
        <v>439686.89490893402</v>
      </c>
      <c r="K130" s="1">
        <f t="shared" si="23"/>
        <v>317847.20637873327</v>
      </c>
      <c r="M130" s="3">
        <v>120</v>
      </c>
      <c r="N130" s="1">
        <f t="shared" si="30"/>
        <v>-155000</v>
      </c>
      <c r="O130" s="1">
        <f t="shared" si="17"/>
        <v>-173.08333333333334</v>
      </c>
      <c r="P130" s="1">
        <f t="shared" si="24"/>
        <v>439686.89490893402</v>
      </c>
      <c r="Q130" s="1">
        <f t="shared" si="25"/>
        <v>169379.27442948095</v>
      </c>
      <c r="S130" s="3">
        <v>120</v>
      </c>
      <c r="T130" s="1">
        <f t="shared" si="31"/>
        <v>-155000</v>
      </c>
      <c r="U130" s="1">
        <f t="shared" si="18"/>
        <v>-173.08333333333334</v>
      </c>
      <c r="V130" s="1">
        <f t="shared" si="26"/>
        <v>439686.89490893402</v>
      </c>
      <c r="W130" s="1">
        <f t="shared" si="27"/>
        <v>169379.27442948092</v>
      </c>
    </row>
    <row r="131" spans="1:23" x14ac:dyDescent="0.25">
      <c r="A131" s="3">
        <v>121</v>
      </c>
      <c r="B131" s="1">
        <f t="shared" si="28"/>
        <v>-216389.21884056379</v>
      </c>
      <c r="C131" s="1">
        <f t="shared" si="16"/>
        <v>-187.53732299515528</v>
      </c>
      <c r="D131" s="1">
        <f t="shared" si="19"/>
        <v>440969.31501908507</v>
      </c>
      <c r="E131" s="1">
        <f t="shared" si="20"/>
        <v>335345.61992784805</v>
      </c>
      <c r="G131" s="3">
        <v>121</v>
      </c>
      <c r="H131" s="1">
        <f t="shared" si="29"/>
        <v>-205805.55555555399</v>
      </c>
      <c r="I131" s="1">
        <f t="shared" si="21"/>
        <v>-178.36481481481346</v>
      </c>
      <c r="J131" s="1">
        <f t="shared" si="22"/>
        <v>440969.31501908507</v>
      </c>
      <c r="K131" s="1">
        <f t="shared" si="23"/>
        <v>320161.8391566833</v>
      </c>
      <c r="M131" s="3">
        <v>121</v>
      </c>
      <c r="N131" s="1">
        <f t="shared" si="30"/>
        <v>-155000</v>
      </c>
      <c r="O131" s="1">
        <f t="shared" si="17"/>
        <v>-173.08333333333334</v>
      </c>
      <c r="P131" s="1">
        <f t="shared" si="24"/>
        <v>440969.31501908507</v>
      </c>
      <c r="Q131" s="1">
        <f t="shared" si="25"/>
        <v>171694.23686365291</v>
      </c>
      <c r="S131" s="3">
        <v>121</v>
      </c>
      <c r="T131" s="1">
        <f t="shared" si="31"/>
        <v>-155000</v>
      </c>
      <c r="U131" s="1">
        <f t="shared" si="18"/>
        <v>-173.08333333333334</v>
      </c>
      <c r="V131" s="1">
        <f t="shared" si="26"/>
        <v>440969.31501908507</v>
      </c>
      <c r="W131" s="1">
        <f t="shared" si="27"/>
        <v>171694.23686365288</v>
      </c>
    </row>
    <row r="132" spans="1:23" x14ac:dyDescent="0.25">
      <c r="A132" s="3">
        <v>122</v>
      </c>
      <c r="B132" s="1">
        <f t="shared" si="28"/>
        <v>-215573.96760887935</v>
      </c>
      <c r="C132" s="1">
        <f t="shared" si="16"/>
        <v>-186.83077192769542</v>
      </c>
      <c r="D132" s="1">
        <f t="shared" si="19"/>
        <v>442255.47552122409</v>
      </c>
      <c r="E132" s="1">
        <f t="shared" si="20"/>
        <v>337799.0141560809</v>
      </c>
      <c r="G132" s="3">
        <v>122</v>
      </c>
      <c r="H132" s="1">
        <f t="shared" si="29"/>
        <v>-204944.44444444287</v>
      </c>
      <c r="I132" s="1">
        <f t="shared" si="21"/>
        <v>-177.61851851851713</v>
      </c>
      <c r="J132" s="1">
        <f t="shared" si="22"/>
        <v>442255.47552122409</v>
      </c>
      <c r="K132" s="1">
        <f t="shared" si="23"/>
        <v>322490.72025546763</v>
      </c>
      <c r="M132" s="3">
        <v>122</v>
      </c>
      <c r="N132" s="1">
        <f t="shared" si="30"/>
        <v>-155000</v>
      </c>
      <c r="O132" s="1">
        <f t="shared" si="17"/>
        <v>-173.08333333333334</v>
      </c>
      <c r="P132" s="1">
        <f t="shared" si="24"/>
        <v>442255.47552122409</v>
      </c>
      <c r="Q132" s="1">
        <f t="shared" si="25"/>
        <v>174022.70324535755</v>
      </c>
      <c r="S132" s="3">
        <v>122</v>
      </c>
      <c r="T132" s="1">
        <f t="shared" si="31"/>
        <v>-155000</v>
      </c>
      <c r="U132" s="1">
        <f t="shared" si="18"/>
        <v>-173.08333333333334</v>
      </c>
      <c r="V132" s="1">
        <f t="shared" si="26"/>
        <v>442255.47552122409</v>
      </c>
      <c r="W132" s="1">
        <f t="shared" si="27"/>
        <v>174022.70324535752</v>
      </c>
    </row>
    <row r="133" spans="1:23" x14ac:dyDescent="0.25">
      <c r="A133" s="3">
        <v>123</v>
      </c>
      <c r="B133" s="1">
        <f t="shared" si="28"/>
        <v>-214758.00982612744</v>
      </c>
      <c r="C133" s="1">
        <f t="shared" si="16"/>
        <v>-186.12360851597711</v>
      </c>
      <c r="D133" s="1">
        <f t="shared" si="19"/>
        <v>443545.38732482766</v>
      </c>
      <c r="E133" s="1">
        <f t="shared" si="20"/>
        <v>340266.71985064511</v>
      </c>
      <c r="G133" s="3">
        <v>123</v>
      </c>
      <c r="H133" s="1">
        <f t="shared" si="29"/>
        <v>-204083.33333333174</v>
      </c>
      <c r="I133" s="1">
        <f t="shared" si="21"/>
        <v>-176.87222222222081</v>
      </c>
      <c r="J133" s="1">
        <f t="shared" si="22"/>
        <v>443545.38732482766</v>
      </c>
      <c r="K133" s="1">
        <f t="shared" si="23"/>
        <v>324833.9327902912</v>
      </c>
      <c r="M133" s="3">
        <v>123</v>
      </c>
      <c r="N133" s="1">
        <f t="shared" si="30"/>
        <v>-155000</v>
      </c>
      <c r="O133" s="1">
        <f t="shared" si="17"/>
        <v>-173.08333333333334</v>
      </c>
      <c r="P133" s="1">
        <f t="shared" si="24"/>
        <v>443545.38732482766</v>
      </c>
      <c r="Q133" s="1">
        <f t="shared" si="25"/>
        <v>176364.75234762212</v>
      </c>
      <c r="S133" s="3">
        <v>123</v>
      </c>
      <c r="T133" s="1">
        <f t="shared" si="31"/>
        <v>-155000</v>
      </c>
      <c r="U133" s="1">
        <f t="shared" si="18"/>
        <v>-173.08333333333334</v>
      </c>
      <c r="V133" s="1">
        <f t="shared" si="26"/>
        <v>443545.38732482766</v>
      </c>
      <c r="W133" s="1">
        <f t="shared" si="27"/>
        <v>176364.7523476221</v>
      </c>
    </row>
    <row r="134" spans="1:23" x14ac:dyDescent="0.25">
      <c r="A134" s="3">
        <v>124</v>
      </c>
      <c r="B134" s="1">
        <f t="shared" si="28"/>
        <v>-213941.34487996381</v>
      </c>
      <c r="C134" s="1">
        <f t="shared" si="16"/>
        <v>-185.41583222930197</v>
      </c>
      <c r="D134" s="1">
        <f t="shared" si="19"/>
        <v>444839.06137119175</v>
      </c>
      <c r="E134" s="1">
        <f t="shared" si="20"/>
        <v>342748.82049509429</v>
      </c>
      <c r="G134" s="3">
        <v>124</v>
      </c>
      <c r="H134" s="1">
        <f t="shared" si="29"/>
        <v>-203222.22222222062</v>
      </c>
      <c r="I134" s="1">
        <f t="shared" si="21"/>
        <v>-176.12592592592452</v>
      </c>
      <c r="J134" s="1">
        <f t="shared" si="22"/>
        <v>444839.06137119175</v>
      </c>
      <c r="K134" s="1">
        <f t="shared" si="23"/>
        <v>327191.56036119757</v>
      </c>
      <c r="M134" s="3">
        <v>124</v>
      </c>
      <c r="N134" s="1">
        <f t="shared" si="30"/>
        <v>-155000</v>
      </c>
      <c r="O134" s="1">
        <f t="shared" si="17"/>
        <v>-173.08333333333334</v>
      </c>
      <c r="P134" s="1">
        <f t="shared" si="24"/>
        <v>444839.06137119175</v>
      </c>
      <c r="Q134" s="1">
        <f t="shared" si="25"/>
        <v>178720.46340298324</v>
      </c>
      <c r="S134" s="3">
        <v>124</v>
      </c>
      <c r="T134" s="1">
        <f t="shared" si="31"/>
        <v>-155000</v>
      </c>
      <c r="U134" s="1">
        <f t="shared" si="18"/>
        <v>-173.08333333333334</v>
      </c>
      <c r="V134" s="1">
        <f t="shared" si="26"/>
        <v>444839.06137119175</v>
      </c>
      <c r="W134" s="1">
        <f t="shared" si="27"/>
        <v>178720.46340298321</v>
      </c>
    </row>
    <row r="135" spans="1:23" x14ac:dyDescent="0.25">
      <c r="A135" s="3">
        <v>125</v>
      </c>
      <c r="B135" s="1">
        <f t="shared" si="28"/>
        <v>-213123.97215751352</v>
      </c>
      <c r="C135" s="1">
        <f t="shared" si="16"/>
        <v>-184.70744253651171</v>
      </c>
      <c r="D135" s="1">
        <f t="shared" si="19"/>
        <v>446136.50863352441</v>
      </c>
      <c r="E135" s="1">
        <f t="shared" si="20"/>
        <v>345245.4000599694</v>
      </c>
      <c r="G135" s="3">
        <v>125</v>
      </c>
      <c r="H135" s="1">
        <f t="shared" si="29"/>
        <v>-202361.11111110949</v>
      </c>
      <c r="I135" s="1">
        <f t="shared" si="21"/>
        <v>-175.37962962962823</v>
      </c>
      <c r="J135" s="1">
        <f t="shared" si="22"/>
        <v>446136.50863352441</v>
      </c>
      <c r="K135" s="1">
        <f t="shared" si="23"/>
        <v>329563.68705589714</v>
      </c>
      <c r="M135" s="3">
        <v>125</v>
      </c>
      <c r="N135" s="1">
        <f t="shared" si="30"/>
        <v>-155000</v>
      </c>
      <c r="O135" s="1">
        <f t="shared" si="17"/>
        <v>-173.08333333333334</v>
      </c>
      <c r="P135" s="1">
        <f t="shared" si="24"/>
        <v>446136.50863352441</v>
      </c>
      <c r="Q135" s="1">
        <f t="shared" si="25"/>
        <v>181089.91610616731</v>
      </c>
      <c r="S135" s="3">
        <v>125</v>
      </c>
      <c r="T135" s="1">
        <f t="shared" si="31"/>
        <v>-155000</v>
      </c>
      <c r="U135" s="1">
        <f t="shared" si="18"/>
        <v>-173.08333333333334</v>
      </c>
      <c r="V135" s="1">
        <f t="shared" si="26"/>
        <v>446136.50863352441</v>
      </c>
      <c r="W135" s="1">
        <f t="shared" si="27"/>
        <v>181089.91610616728</v>
      </c>
    </row>
    <row r="136" spans="1:23" x14ac:dyDescent="0.25">
      <c r="A136" s="3">
        <v>126</v>
      </c>
      <c r="B136" s="1">
        <f t="shared" si="28"/>
        <v>-212305.89104537043</v>
      </c>
      <c r="C136" s="1">
        <f t="shared" si="16"/>
        <v>-183.99843890598768</v>
      </c>
      <c r="D136" s="1">
        <f t="shared" si="19"/>
        <v>447437.74011703889</v>
      </c>
      <c r="E136" s="1">
        <f t="shared" si="20"/>
        <v>347756.54300563963</v>
      </c>
      <c r="G136" s="3">
        <v>126</v>
      </c>
      <c r="H136" s="1">
        <f t="shared" si="29"/>
        <v>-201499.99999999837</v>
      </c>
      <c r="I136" s="1">
        <f t="shared" si="21"/>
        <v>-174.63333333333193</v>
      </c>
      <c r="J136" s="1">
        <f t="shared" si="22"/>
        <v>447437.74011703889</v>
      </c>
      <c r="K136" s="1">
        <f t="shared" si="23"/>
        <v>331950.39745261206</v>
      </c>
      <c r="M136" s="3">
        <v>126</v>
      </c>
      <c r="N136" s="1">
        <f t="shared" si="30"/>
        <v>-155000</v>
      </c>
      <c r="O136" s="1">
        <f t="shared" si="17"/>
        <v>-173.08333333333334</v>
      </c>
      <c r="P136" s="1">
        <f t="shared" si="24"/>
        <v>447437.74011703889</v>
      </c>
      <c r="Q136" s="1">
        <f t="shared" si="25"/>
        <v>183473.19061678663</v>
      </c>
      <c r="S136" s="3">
        <v>126</v>
      </c>
      <c r="T136" s="1">
        <f t="shared" si="31"/>
        <v>-155000</v>
      </c>
      <c r="U136" s="1">
        <f t="shared" si="18"/>
        <v>-173.08333333333334</v>
      </c>
      <c r="V136" s="1">
        <f t="shared" si="26"/>
        <v>447437.74011703889</v>
      </c>
      <c r="W136" s="1">
        <f t="shared" si="27"/>
        <v>183473.1906167866</v>
      </c>
    </row>
    <row r="137" spans="1:23" x14ac:dyDescent="0.25">
      <c r="A137" s="3">
        <v>127</v>
      </c>
      <c r="B137" s="1">
        <f t="shared" si="28"/>
        <v>-211487.10092959681</v>
      </c>
      <c r="C137" s="1">
        <f t="shared" si="16"/>
        <v>-183.28882080565054</v>
      </c>
      <c r="D137" s="1">
        <f t="shared" si="19"/>
        <v>448742.76685904694</v>
      </c>
      <c r="E137" s="1">
        <f t="shared" si="20"/>
        <v>350282.3342851596</v>
      </c>
      <c r="G137" s="3">
        <v>127</v>
      </c>
      <c r="H137" s="1">
        <f t="shared" si="29"/>
        <v>-200638.88888888725</v>
      </c>
      <c r="I137" s="1">
        <f t="shared" si="21"/>
        <v>-173.88703703703561</v>
      </c>
      <c r="J137" s="1">
        <f t="shared" si="22"/>
        <v>448742.76685904694</v>
      </c>
      <c r="K137" s="1">
        <f t="shared" si="23"/>
        <v>334351.77662293747</v>
      </c>
      <c r="M137" s="3">
        <v>127</v>
      </c>
      <c r="N137" s="1">
        <f t="shared" si="30"/>
        <v>-155000</v>
      </c>
      <c r="O137" s="1">
        <f t="shared" si="17"/>
        <v>-173.08333333333334</v>
      </c>
      <c r="P137" s="1">
        <f t="shared" si="24"/>
        <v>448742.76685904694</v>
      </c>
      <c r="Q137" s="1">
        <f t="shared" si="25"/>
        <v>185870.36756205122</v>
      </c>
      <c r="S137" s="3">
        <v>127</v>
      </c>
      <c r="T137" s="1">
        <f t="shared" si="31"/>
        <v>-155000</v>
      </c>
      <c r="U137" s="1">
        <f t="shared" si="18"/>
        <v>-173.08333333333334</v>
      </c>
      <c r="V137" s="1">
        <f t="shared" si="26"/>
        <v>448742.76685904694</v>
      </c>
      <c r="W137" s="1">
        <f t="shared" si="27"/>
        <v>185870.36756205119</v>
      </c>
    </row>
    <row r="138" spans="1:23" x14ac:dyDescent="0.25">
      <c r="A138" s="3">
        <v>128</v>
      </c>
      <c r="B138" s="1">
        <f t="shared" si="28"/>
        <v>-210667.60119572285</v>
      </c>
      <c r="C138" s="1">
        <f t="shared" ref="C138:C201" si="32">B138*int_a_nhg/12</f>
        <v>-182.57858770295979</v>
      </c>
      <c r="D138" s="1">
        <f t="shared" si="19"/>
        <v>450051.59992905252</v>
      </c>
      <c r="E138" s="1">
        <f t="shared" si="20"/>
        <v>352822.85934714344</v>
      </c>
      <c r="G138" s="3">
        <v>128</v>
      </c>
      <c r="H138" s="1">
        <f t="shared" si="29"/>
        <v>-199777.77777777612</v>
      </c>
      <c r="I138" s="1">
        <f t="shared" si="21"/>
        <v>-173.14074074073929</v>
      </c>
      <c r="J138" s="1">
        <f t="shared" si="22"/>
        <v>450051.59992905252</v>
      </c>
      <c r="K138" s="1">
        <f t="shared" si="23"/>
        <v>336767.91013471939</v>
      </c>
      <c r="M138" s="3">
        <v>128</v>
      </c>
      <c r="N138" s="1">
        <f t="shared" si="30"/>
        <v>-155000</v>
      </c>
      <c r="O138" s="1">
        <f t="shared" ref="O138:O201" si="33">(N138+P$2)*int_a_50/12-P$3</f>
        <v>-173.08333333333334</v>
      </c>
      <c r="P138" s="1">
        <f t="shared" si="24"/>
        <v>450051.59992905252</v>
      </c>
      <c r="Q138" s="1">
        <f t="shared" si="25"/>
        <v>188281.52803949651</v>
      </c>
      <c r="S138" s="3">
        <v>128</v>
      </c>
      <c r="T138" s="1">
        <f t="shared" si="31"/>
        <v>-155000</v>
      </c>
      <c r="U138" s="1">
        <f t="shared" ref="U138:U201" si="34">(T138+V$2)*int_l_50/12-V$3</f>
        <v>-173.08333333333334</v>
      </c>
      <c r="V138" s="1">
        <f t="shared" si="26"/>
        <v>450051.59992905252</v>
      </c>
      <c r="W138" s="1">
        <f t="shared" si="27"/>
        <v>188281.52803949648</v>
      </c>
    </row>
    <row r="139" spans="1:23" x14ac:dyDescent="0.25">
      <c r="A139" s="3">
        <v>129</v>
      </c>
      <c r="B139" s="1">
        <f t="shared" si="28"/>
        <v>-209847.39122874622</v>
      </c>
      <c r="C139" s="1">
        <f t="shared" si="32"/>
        <v>-181.86773906491339</v>
      </c>
      <c r="D139" s="1">
        <f t="shared" ref="D139:D202" si="35">D138*(1+groei_woning/12)</f>
        <v>451364.25042884558</v>
      </c>
      <c r="E139" s="1">
        <f t="shared" ref="E139:E202" si="36">E138*(1+groei_spaargeld/12)+(inleg-C$3)</f>
        <v>355378.20413865551</v>
      </c>
      <c r="G139" s="3">
        <v>129</v>
      </c>
      <c r="H139" s="1">
        <f t="shared" si="29"/>
        <v>-198916.666666665</v>
      </c>
      <c r="I139" s="1">
        <f t="shared" ref="I139:I202" si="37">H139*int_l_nhg/12</f>
        <v>-172.394444444443</v>
      </c>
      <c r="J139" s="1">
        <f t="shared" ref="J139:J202" si="38">J138*(1+groei_woning/12)</f>
        <v>451364.25042884558</v>
      </c>
      <c r="K139" s="1">
        <f t="shared" ref="K139:K202" si="39">K138*(1+groei_spaargeld/12)+inleg+I139-I$2/360</f>
        <v>339198.88405494968</v>
      </c>
      <c r="M139" s="3">
        <v>129</v>
      </c>
      <c r="N139" s="1">
        <f t="shared" si="30"/>
        <v>-155000</v>
      </c>
      <c r="O139" s="1">
        <f t="shared" si="33"/>
        <v>-173.08333333333334</v>
      </c>
      <c r="P139" s="1">
        <f t="shared" ref="P139:P202" si="40">P138*(1+groei_woning/12)</f>
        <v>451364.25042884558</v>
      </c>
      <c r="Q139" s="1">
        <f t="shared" ref="Q139:Q202" si="41">Q138*(1+groei_spaargeld/12)+(inleg-O$3-P$3)</f>
        <v>190706.75361972689</v>
      </c>
      <c r="S139" s="3">
        <v>129</v>
      </c>
      <c r="T139" s="1">
        <f t="shared" si="31"/>
        <v>-155000</v>
      </c>
      <c r="U139" s="1">
        <f t="shared" si="34"/>
        <v>-173.08333333333334</v>
      </c>
      <c r="V139" s="1">
        <f t="shared" ref="V139:V202" si="42">V138*(1+groei_woning/12)</f>
        <v>451364.25042884558</v>
      </c>
      <c r="W139" s="1">
        <f t="shared" ref="W139:W202" si="43">W138*(1+groei_spaargeld/12)+inleg+U139-U$2/360</f>
        <v>190706.75361972686</v>
      </c>
    </row>
    <row r="140" spans="1:23" x14ac:dyDescent="0.25">
      <c r="A140" s="3">
        <v>130</v>
      </c>
      <c r="B140" s="1">
        <f t="shared" ref="B140:B203" si="44">B139+C$3+C139</f>
        <v>-209026.47041313152</v>
      </c>
      <c r="C140" s="1">
        <f t="shared" si="32"/>
        <v>-181.15627435804731</v>
      </c>
      <c r="D140" s="1">
        <f t="shared" si="35"/>
        <v>452680.72949259641</v>
      </c>
      <c r="E140" s="1">
        <f t="shared" si="36"/>
        <v>357948.45510811807</v>
      </c>
      <c r="G140" s="3">
        <v>130</v>
      </c>
      <c r="H140" s="1">
        <f t="shared" ref="H140:H203" si="45">H139+I$2/360</f>
        <v>-198055.55555555387</v>
      </c>
      <c r="I140" s="1">
        <f t="shared" si="37"/>
        <v>-171.64814814814667</v>
      </c>
      <c r="J140" s="1">
        <f t="shared" si="38"/>
        <v>452680.72949259641</v>
      </c>
      <c r="K140" s="1">
        <f t="shared" si="39"/>
        <v>341644.78495267761</v>
      </c>
      <c r="M140" s="3">
        <v>130</v>
      </c>
      <c r="N140" s="1">
        <f t="shared" ref="N140:N203" si="46">N139+O$3+(O139+P$3)</f>
        <v>-155000</v>
      </c>
      <c r="O140" s="1">
        <f t="shared" si="33"/>
        <v>-173.08333333333334</v>
      </c>
      <c r="P140" s="1">
        <f t="shared" si="40"/>
        <v>452680.72949259641</v>
      </c>
      <c r="Q140" s="1">
        <f t="shared" si="41"/>
        <v>193146.12634917529</v>
      </c>
      <c r="S140" s="3">
        <v>130</v>
      </c>
      <c r="T140" s="1">
        <f t="shared" ref="T140:T203" si="47">T139+U$2/360</f>
        <v>-155000</v>
      </c>
      <c r="U140" s="1">
        <f t="shared" si="34"/>
        <v>-173.08333333333334</v>
      </c>
      <c r="V140" s="1">
        <f t="shared" si="42"/>
        <v>452680.72949259641</v>
      </c>
      <c r="W140" s="1">
        <f t="shared" si="43"/>
        <v>193146.12634917526</v>
      </c>
    </row>
    <row r="141" spans="1:23" x14ac:dyDescent="0.25">
      <c r="A141" s="3">
        <v>131</v>
      </c>
      <c r="B141" s="1">
        <f t="shared" si="44"/>
        <v>-208204.83813280996</v>
      </c>
      <c r="C141" s="1">
        <f t="shared" si="32"/>
        <v>-180.4441930484353</v>
      </c>
      <c r="D141" s="1">
        <f t="shared" si="35"/>
        <v>454001.04828694981</v>
      </c>
      <c r="E141" s="1">
        <f t="shared" si="36"/>
        <v>360533.69920823583</v>
      </c>
      <c r="G141" s="3">
        <v>131</v>
      </c>
      <c r="H141" s="1">
        <f t="shared" si="45"/>
        <v>-197194.44444444275</v>
      </c>
      <c r="I141" s="1">
        <f t="shared" si="37"/>
        <v>-170.90185185185035</v>
      </c>
      <c r="J141" s="1">
        <f t="shared" si="38"/>
        <v>454001.04828694981</v>
      </c>
      <c r="K141" s="1">
        <f t="shared" si="39"/>
        <v>344105.69990193861</v>
      </c>
      <c r="M141" s="3">
        <v>131</v>
      </c>
      <c r="N141" s="1">
        <f t="shared" si="46"/>
        <v>-155000</v>
      </c>
      <c r="O141" s="1">
        <f t="shared" si="33"/>
        <v>-173.08333333333334</v>
      </c>
      <c r="P141" s="1">
        <f t="shared" si="40"/>
        <v>454001.04828694981</v>
      </c>
      <c r="Q141" s="1">
        <f t="shared" si="41"/>
        <v>195599.72875287881</v>
      </c>
      <c r="S141" s="3">
        <v>131</v>
      </c>
      <c r="T141" s="1">
        <f t="shared" si="47"/>
        <v>-155000</v>
      </c>
      <c r="U141" s="1">
        <f t="shared" si="34"/>
        <v>-173.08333333333334</v>
      </c>
      <c r="V141" s="1">
        <f t="shared" si="42"/>
        <v>454001.04828694981</v>
      </c>
      <c r="W141" s="1">
        <f t="shared" si="43"/>
        <v>195599.72875287879</v>
      </c>
    </row>
    <row r="142" spans="1:23" x14ac:dyDescent="0.25">
      <c r="A142" s="3">
        <v>132</v>
      </c>
      <c r="B142" s="1">
        <f t="shared" si="44"/>
        <v>-207382.49377117879</v>
      </c>
      <c r="C142" s="1">
        <f t="shared" si="32"/>
        <v>-179.73149460168827</v>
      </c>
      <c r="D142" s="1">
        <f t="shared" si="35"/>
        <v>455325.2180111201</v>
      </c>
      <c r="E142" s="1">
        <f t="shared" si="36"/>
        <v>363134.02389893762</v>
      </c>
      <c r="G142" s="3">
        <v>132</v>
      </c>
      <c r="H142" s="1">
        <f t="shared" si="45"/>
        <v>-196333.33333333163</v>
      </c>
      <c r="I142" s="1">
        <f t="shared" si="37"/>
        <v>-170.15555555555406</v>
      </c>
      <c r="J142" s="1">
        <f t="shared" si="38"/>
        <v>455325.2180111201</v>
      </c>
      <c r="K142" s="1">
        <f t="shared" si="39"/>
        <v>346581.71648469992</v>
      </c>
      <c r="M142" s="3">
        <v>132</v>
      </c>
      <c r="N142" s="1">
        <f t="shared" si="46"/>
        <v>-155000</v>
      </c>
      <c r="O142" s="1">
        <f t="shared" si="33"/>
        <v>-173.08333333333334</v>
      </c>
      <c r="P142" s="1">
        <f t="shared" si="40"/>
        <v>455325.2180111201</v>
      </c>
      <c r="Q142" s="1">
        <f t="shared" si="41"/>
        <v>198067.64383727059</v>
      </c>
      <c r="S142" s="3">
        <v>132</v>
      </c>
      <c r="T142" s="1">
        <f t="shared" si="47"/>
        <v>-155000</v>
      </c>
      <c r="U142" s="1">
        <f t="shared" si="34"/>
        <v>-173.08333333333334</v>
      </c>
      <c r="V142" s="1">
        <f t="shared" si="42"/>
        <v>455325.2180111201</v>
      </c>
      <c r="W142" s="1">
        <f t="shared" si="43"/>
        <v>198067.64383727056</v>
      </c>
    </row>
    <row r="143" spans="1:23" x14ac:dyDescent="0.25">
      <c r="A143" s="3">
        <v>133</v>
      </c>
      <c r="B143" s="1">
        <f t="shared" si="44"/>
        <v>-206559.43671110089</v>
      </c>
      <c r="C143" s="1">
        <f t="shared" si="32"/>
        <v>-179.01817848295411</v>
      </c>
      <c r="D143" s="1">
        <f t="shared" si="35"/>
        <v>456653.24989698589</v>
      </c>
      <c r="E143" s="1">
        <f t="shared" si="36"/>
        <v>365749.51715033519</v>
      </c>
      <c r="G143" s="3">
        <v>133</v>
      </c>
      <c r="H143" s="1">
        <f t="shared" si="45"/>
        <v>-195472.2222222205</v>
      </c>
      <c r="I143" s="1">
        <f t="shared" si="37"/>
        <v>-169.40925925925777</v>
      </c>
      <c r="J143" s="1">
        <f t="shared" si="38"/>
        <v>456653.24989698589</v>
      </c>
      <c r="K143" s="1">
        <f t="shared" si="39"/>
        <v>349072.92279382364</v>
      </c>
      <c r="M143" s="3">
        <v>133</v>
      </c>
      <c r="N143" s="1">
        <f t="shared" si="46"/>
        <v>-155000</v>
      </c>
      <c r="O143" s="1">
        <f t="shared" si="33"/>
        <v>-173.08333333333334</v>
      </c>
      <c r="P143" s="1">
        <f t="shared" si="40"/>
        <v>456653.24989698589</v>
      </c>
      <c r="Q143" s="1">
        <f t="shared" si="41"/>
        <v>200549.95509298801</v>
      </c>
      <c r="S143" s="3">
        <v>133</v>
      </c>
      <c r="T143" s="1">
        <f t="shared" si="47"/>
        <v>-155000</v>
      </c>
      <c r="U143" s="1">
        <f t="shared" si="34"/>
        <v>-173.08333333333334</v>
      </c>
      <c r="V143" s="1">
        <f t="shared" si="42"/>
        <v>456653.24989698589</v>
      </c>
      <c r="W143" s="1">
        <f t="shared" si="43"/>
        <v>200549.95509298798</v>
      </c>
    </row>
    <row r="144" spans="1:23" x14ac:dyDescent="0.25">
      <c r="A144" s="3">
        <v>134</v>
      </c>
      <c r="B144" s="1">
        <f t="shared" si="44"/>
        <v>-205735.66633490424</v>
      </c>
      <c r="C144" s="1">
        <f t="shared" si="32"/>
        <v>-178.30424415691698</v>
      </c>
      <c r="D144" s="1">
        <f t="shared" si="35"/>
        <v>457985.15520918544</v>
      </c>
      <c r="E144" s="1">
        <f t="shared" si="36"/>
        <v>368380.2674456992</v>
      </c>
      <c r="G144" s="3">
        <v>134</v>
      </c>
      <c r="H144" s="1">
        <f t="shared" si="45"/>
        <v>-194611.11111110938</v>
      </c>
      <c r="I144" s="1">
        <f t="shared" si="37"/>
        <v>-168.66296296296144</v>
      </c>
      <c r="J144" s="1">
        <f t="shared" si="38"/>
        <v>457985.15520918544</v>
      </c>
      <c r="K144" s="1">
        <f t="shared" si="39"/>
        <v>351579.40743604687</v>
      </c>
      <c r="M144" s="3">
        <v>134</v>
      </c>
      <c r="N144" s="1">
        <f t="shared" si="46"/>
        <v>-155000</v>
      </c>
      <c r="O144" s="1">
        <f t="shared" si="33"/>
        <v>-173.08333333333334</v>
      </c>
      <c r="P144" s="1">
        <f t="shared" si="40"/>
        <v>457985.15520918544</v>
      </c>
      <c r="Q144" s="1">
        <f t="shared" si="41"/>
        <v>203046.74649769711</v>
      </c>
      <c r="S144" s="3">
        <v>134</v>
      </c>
      <c r="T144" s="1">
        <f t="shared" si="47"/>
        <v>-155000</v>
      </c>
      <c r="U144" s="1">
        <f t="shared" si="34"/>
        <v>-173.08333333333334</v>
      </c>
      <c r="V144" s="1">
        <f t="shared" si="42"/>
        <v>457985.15520918544</v>
      </c>
      <c r="W144" s="1">
        <f t="shared" si="43"/>
        <v>203046.74649769708</v>
      </c>
    </row>
    <row r="145" spans="1:23" x14ac:dyDescent="0.25">
      <c r="A145" s="3">
        <v>135</v>
      </c>
      <c r="B145" s="1">
        <f t="shared" si="44"/>
        <v>-204911.18202438156</v>
      </c>
      <c r="C145" s="1">
        <f t="shared" si="32"/>
        <v>-177.58969108779732</v>
      </c>
      <c r="D145" s="1">
        <f t="shared" si="35"/>
        <v>459320.94524521224</v>
      </c>
      <c r="E145" s="1">
        <f t="shared" si="36"/>
        <v>371026.36378445284</v>
      </c>
      <c r="G145" s="3">
        <v>135</v>
      </c>
      <c r="H145" s="1">
        <f t="shared" si="45"/>
        <v>-193749.99999999825</v>
      </c>
      <c r="I145" s="1">
        <f t="shared" si="37"/>
        <v>-167.91666666666515</v>
      </c>
      <c r="J145" s="1">
        <f t="shared" si="38"/>
        <v>459320.94524521224</v>
      </c>
      <c r="K145" s="1">
        <f t="shared" si="39"/>
        <v>354101.25953497936</v>
      </c>
      <c r="M145" s="3">
        <v>135</v>
      </c>
      <c r="N145" s="1">
        <f t="shared" si="46"/>
        <v>-155000</v>
      </c>
      <c r="O145" s="1">
        <f t="shared" si="33"/>
        <v>-173.08333333333334</v>
      </c>
      <c r="P145" s="1">
        <f t="shared" si="40"/>
        <v>459320.94524521224</v>
      </c>
      <c r="Q145" s="1">
        <f t="shared" si="41"/>
        <v>205558.10251893368</v>
      </c>
      <c r="S145" s="3">
        <v>135</v>
      </c>
      <c r="T145" s="1">
        <f t="shared" si="47"/>
        <v>-155000</v>
      </c>
      <c r="U145" s="1">
        <f t="shared" si="34"/>
        <v>-173.08333333333334</v>
      </c>
      <c r="V145" s="1">
        <f t="shared" si="42"/>
        <v>459320.94524521224</v>
      </c>
      <c r="W145" s="1">
        <f t="shared" si="43"/>
        <v>205558.10251893365</v>
      </c>
    </row>
    <row r="146" spans="1:23" x14ac:dyDescent="0.25">
      <c r="A146" s="3">
        <v>136</v>
      </c>
      <c r="B146" s="1">
        <f t="shared" si="44"/>
        <v>-204085.98316078976</v>
      </c>
      <c r="C146" s="1">
        <f t="shared" si="32"/>
        <v>-176.87451873935115</v>
      </c>
      <c r="D146" s="1">
        <f t="shared" si="35"/>
        <v>460660.63133551076</v>
      </c>
      <c r="E146" s="1">
        <f t="shared" si="36"/>
        <v>373687.89568518254</v>
      </c>
      <c r="G146" s="3">
        <v>136</v>
      </c>
      <c r="H146" s="1">
        <f t="shared" si="45"/>
        <v>-192888.88888888713</v>
      </c>
      <c r="I146" s="1">
        <f t="shared" si="37"/>
        <v>-167.17037037036883</v>
      </c>
      <c r="J146" s="1">
        <f t="shared" si="38"/>
        <v>460660.63133551076</v>
      </c>
      <c r="K146" s="1">
        <f t="shared" si="39"/>
        <v>356638.5687341186</v>
      </c>
      <c r="M146" s="3">
        <v>136</v>
      </c>
      <c r="N146" s="1">
        <f t="shared" si="46"/>
        <v>-155000</v>
      </c>
      <c r="O146" s="1">
        <f t="shared" si="33"/>
        <v>-173.08333333333334</v>
      </c>
      <c r="P146" s="1">
        <f t="shared" si="40"/>
        <v>460660.63133551076</v>
      </c>
      <c r="Q146" s="1">
        <f t="shared" si="41"/>
        <v>208084.10811696079</v>
      </c>
      <c r="S146" s="3">
        <v>136</v>
      </c>
      <c r="T146" s="1">
        <f t="shared" si="47"/>
        <v>-155000</v>
      </c>
      <c r="U146" s="1">
        <f t="shared" si="34"/>
        <v>-173.08333333333334</v>
      </c>
      <c r="V146" s="1">
        <f t="shared" si="42"/>
        <v>460660.63133551076</v>
      </c>
      <c r="W146" s="1">
        <f t="shared" si="43"/>
        <v>208084.10811696076</v>
      </c>
    </row>
    <row r="147" spans="1:23" x14ac:dyDescent="0.25">
      <c r="A147" s="3">
        <v>137</v>
      </c>
      <c r="B147" s="1">
        <f t="shared" si="44"/>
        <v>-203260.06912484951</v>
      </c>
      <c r="C147" s="1">
        <f t="shared" si="32"/>
        <v>-176.15872657486958</v>
      </c>
      <c r="D147" s="1">
        <f t="shared" si="35"/>
        <v>462004.22484357265</v>
      </c>
      <c r="E147" s="1">
        <f t="shared" si="36"/>
        <v>376364.95318866649</v>
      </c>
      <c r="G147" s="3">
        <v>137</v>
      </c>
      <c r="H147" s="1">
        <f t="shared" si="45"/>
        <v>-192027.77777777601</v>
      </c>
      <c r="I147" s="1">
        <f t="shared" si="37"/>
        <v>-166.42407407407254</v>
      </c>
      <c r="J147" s="1">
        <f t="shared" si="38"/>
        <v>462004.22484357265</v>
      </c>
      <c r="K147" s="1">
        <f t="shared" si="39"/>
        <v>359191.42519988242</v>
      </c>
      <c r="M147" s="3">
        <v>137</v>
      </c>
      <c r="N147" s="1">
        <f t="shared" si="46"/>
        <v>-155000</v>
      </c>
      <c r="O147" s="1">
        <f t="shared" si="33"/>
        <v>-173.08333333333334</v>
      </c>
      <c r="P147" s="1">
        <f t="shared" si="40"/>
        <v>462004.22484357265</v>
      </c>
      <c r="Q147" s="1">
        <f t="shared" si="41"/>
        <v>210624.84874764306</v>
      </c>
      <c r="S147" s="3">
        <v>137</v>
      </c>
      <c r="T147" s="1">
        <f t="shared" si="47"/>
        <v>-155000</v>
      </c>
      <c r="U147" s="1">
        <f t="shared" si="34"/>
        <v>-173.08333333333334</v>
      </c>
      <c r="V147" s="1">
        <f t="shared" si="42"/>
        <v>462004.22484357265</v>
      </c>
      <c r="W147" s="1">
        <f t="shared" si="43"/>
        <v>210624.84874764303</v>
      </c>
    </row>
    <row r="148" spans="1:23" x14ac:dyDescent="0.25">
      <c r="A148" s="3">
        <v>138</v>
      </c>
      <c r="B148" s="1">
        <f t="shared" si="44"/>
        <v>-202433.43929674479</v>
      </c>
      <c r="C148" s="1">
        <f t="shared" si="32"/>
        <v>-175.44231405717881</v>
      </c>
      <c r="D148" s="1">
        <f t="shared" si="35"/>
        <v>463351.73716603307</v>
      </c>
      <c r="E148" s="1">
        <f t="shared" si="36"/>
        <v>379057.62686092081</v>
      </c>
      <c r="G148" s="3">
        <v>138</v>
      </c>
      <c r="H148" s="1">
        <f t="shared" si="45"/>
        <v>-191166.66666666488</v>
      </c>
      <c r="I148" s="1">
        <f t="shared" si="37"/>
        <v>-165.67777777777621</v>
      </c>
      <c r="J148" s="1">
        <f t="shared" si="38"/>
        <v>463351.73716603307</v>
      </c>
      <c r="K148" s="1">
        <f t="shared" si="39"/>
        <v>361759.91962465952</v>
      </c>
      <c r="M148" s="3">
        <v>138</v>
      </c>
      <c r="N148" s="1">
        <f t="shared" si="46"/>
        <v>-155000</v>
      </c>
      <c r="O148" s="1">
        <f t="shared" si="33"/>
        <v>-173.08333333333334</v>
      </c>
      <c r="P148" s="1">
        <f t="shared" si="40"/>
        <v>463351.73716603307</v>
      </c>
      <c r="Q148" s="1">
        <f t="shared" si="41"/>
        <v>213180.41036533765</v>
      </c>
      <c r="S148" s="3">
        <v>138</v>
      </c>
      <c r="T148" s="1">
        <f t="shared" si="47"/>
        <v>-155000</v>
      </c>
      <c r="U148" s="1">
        <f t="shared" si="34"/>
        <v>-173.08333333333334</v>
      </c>
      <c r="V148" s="1">
        <f t="shared" si="42"/>
        <v>463351.73716603307</v>
      </c>
      <c r="W148" s="1">
        <f t="shared" si="43"/>
        <v>213180.41036533762</v>
      </c>
    </row>
    <row r="149" spans="1:23" x14ac:dyDescent="0.25">
      <c r="A149" s="3">
        <v>139</v>
      </c>
      <c r="B149" s="1">
        <f t="shared" si="44"/>
        <v>-201606.09305612236</v>
      </c>
      <c r="C149" s="1">
        <f t="shared" si="32"/>
        <v>-174.72528064863937</v>
      </c>
      <c r="D149" s="1">
        <f t="shared" si="35"/>
        <v>464703.17973276734</v>
      </c>
      <c r="E149" s="1">
        <f t="shared" si="36"/>
        <v>381766.00779626326</v>
      </c>
      <c r="G149" s="3">
        <v>139</v>
      </c>
      <c r="H149" s="1">
        <f t="shared" si="45"/>
        <v>-190305.55555555376</v>
      </c>
      <c r="I149" s="1">
        <f t="shared" si="37"/>
        <v>-164.93148148147992</v>
      </c>
      <c r="J149" s="1">
        <f t="shared" si="38"/>
        <v>464703.17973276734</v>
      </c>
      <c r="K149" s="1">
        <f t="shared" si="39"/>
        <v>364344.14322987746</v>
      </c>
      <c r="M149" s="3">
        <v>139</v>
      </c>
      <c r="N149" s="1">
        <f t="shared" si="46"/>
        <v>-155000</v>
      </c>
      <c r="O149" s="1">
        <f t="shared" si="33"/>
        <v>-173.08333333333334</v>
      </c>
      <c r="P149" s="1">
        <f t="shared" si="40"/>
        <v>464703.17973276734</v>
      </c>
      <c r="Q149" s="1">
        <f t="shared" si="41"/>
        <v>215750.87942580212</v>
      </c>
      <c r="S149" s="3">
        <v>139</v>
      </c>
      <c r="T149" s="1">
        <f t="shared" si="47"/>
        <v>-155000</v>
      </c>
      <c r="U149" s="1">
        <f t="shared" si="34"/>
        <v>-173.08333333333334</v>
      </c>
      <c r="V149" s="1">
        <f t="shared" si="42"/>
        <v>464703.17973276734</v>
      </c>
      <c r="W149" s="1">
        <f t="shared" si="43"/>
        <v>215750.87942580209</v>
      </c>
    </row>
    <row r="150" spans="1:23" x14ac:dyDescent="0.25">
      <c r="A150" s="3">
        <v>140</v>
      </c>
      <c r="B150" s="1">
        <f t="shared" si="44"/>
        <v>-200778.02978209141</v>
      </c>
      <c r="C150" s="1">
        <f t="shared" si="32"/>
        <v>-174.00762581114589</v>
      </c>
      <c r="D150" s="1">
        <f t="shared" si="35"/>
        <v>466058.5640069879</v>
      </c>
      <c r="E150" s="1">
        <f t="shared" si="36"/>
        <v>384490.18762039521</v>
      </c>
      <c r="G150" s="3">
        <v>140</v>
      </c>
      <c r="H150" s="1">
        <f t="shared" si="45"/>
        <v>-189444.44444444263</v>
      </c>
      <c r="I150" s="1">
        <f t="shared" si="37"/>
        <v>-164.1851851851836</v>
      </c>
      <c r="J150" s="1">
        <f t="shared" si="38"/>
        <v>466058.5640069879</v>
      </c>
      <c r="K150" s="1">
        <f t="shared" si="39"/>
        <v>366944.18776908878</v>
      </c>
      <c r="M150" s="3">
        <v>140</v>
      </c>
      <c r="N150" s="1">
        <f t="shared" si="46"/>
        <v>-155000</v>
      </c>
      <c r="O150" s="1">
        <f t="shared" si="33"/>
        <v>-173.08333333333334</v>
      </c>
      <c r="P150" s="1">
        <f t="shared" si="40"/>
        <v>466058.5640069879</v>
      </c>
      <c r="Q150" s="1">
        <f t="shared" si="41"/>
        <v>218336.34288911929</v>
      </c>
      <c r="S150" s="3">
        <v>140</v>
      </c>
      <c r="T150" s="1">
        <f t="shared" si="47"/>
        <v>-155000</v>
      </c>
      <c r="U150" s="1">
        <f t="shared" si="34"/>
        <v>-173.08333333333334</v>
      </c>
      <c r="V150" s="1">
        <f t="shared" si="42"/>
        <v>466058.5640069879</v>
      </c>
      <c r="W150" s="1">
        <f t="shared" si="43"/>
        <v>218336.34288911926</v>
      </c>
    </row>
    <row r="151" spans="1:23" x14ac:dyDescent="0.25">
      <c r="A151" s="3">
        <v>141</v>
      </c>
      <c r="B151" s="1">
        <f t="shared" si="44"/>
        <v>-199949.24885322296</v>
      </c>
      <c r="C151" s="1">
        <f t="shared" si="32"/>
        <v>-173.28934900612657</v>
      </c>
      <c r="D151" s="1">
        <f t="shared" si="35"/>
        <v>467417.9014853416</v>
      </c>
      <c r="E151" s="1">
        <f t="shared" si="36"/>
        <v>387230.25849350129</v>
      </c>
      <c r="G151" s="3">
        <v>141</v>
      </c>
      <c r="H151" s="1">
        <f t="shared" si="45"/>
        <v>-188583.33333333151</v>
      </c>
      <c r="I151" s="1">
        <f t="shared" si="37"/>
        <v>-163.43888888888731</v>
      </c>
      <c r="J151" s="1">
        <f t="shared" si="38"/>
        <v>467417.9014853416</v>
      </c>
      <c r="K151" s="1">
        <f t="shared" si="39"/>
        <v>369560.14553107513</v>
      </c>
      <c r="M151" s="3">
        <v>141</v>
      </c>
      <c r="N151" s="1">
        <f t="shared" si="46"/>
        <v>-155000</v>
      </c>
      <c r="O151" s="1">
        <f t="shared" si="33"/>
        <v>-173.08333333333334</v>
      </c>
      <c r="P151" s="1">
        <f t="shared" si="40"/>
        <v>467417.9014853416</v>
      </c>
      <c r="Q151" s="1">
        <f t="shared" si="41"/>
        <v>220936.88822263916</v>
      </c>
      <c r="S151" s="3">
        <v>141</v>
      </c>
      <c r="T151" s="1">
        <f t="shared" si="47"/>
        <v>-155000</v>
      </c>
      <c r="U151" s="1">
        <f t="shared" si="34"/>
        <v>-173.08333333333334</v>
      </c>
      <c r="V151" s="1">
        <f t="shared" si="42"/>
        <v>467417.9014853416</v>
      </c>
      <c r="W151" s="1">
        <f t="shared" si="43"/>
        <v>220936.88822263913</v>
      </c>
    </row>
    <row r="152" spans="1:23" x14ac:dyDescent="0.25">
      <c r="A152" s="3">
        <v>142</v>
      </c>
      <c r="B152" s="1">
        <f t="shared" si="44"/>
        <v>-199119.7496475495</v>
      </c>
      <c r="C152" s="1">
        <f t="shared" si="32"/>
        <v>-172.57044969454287</v>
      </c>
      <c r="D152" s="1">
        <f t="shared" si="35"/>
        <v>468781.20369800722</v>
      </c>
      <c r="E152" s="1">
        <f t="shared" si="36"/>
        <v>389986.31311336713</v>
      </c>
      <c r="G152" s="3">
        <v>142</v>
      </c>
      <c r="H152" s="1">
        <f t="shared" si="45"/>
        <v>-187722.22222222039</v>
      </c>
      <c r="I152" s="1">
        <f t="shared" si="37"/>
        <v>-162.69259259259101</v>
      </c>
      <c r="J152" s="1">
        <f t="shared" si="38"/>
        <v>468781.20369800722</v>
      </c>
      <c r="K152" s="1">
        <f t="shared" si="39"/>
        <v>372192.10934296931</v>
      </c>
      <c r="M152" s="3">
        <v>142</v>
      </c>
      <c r="N152" s="1">
        <f t="shared" si="46"/>
        <v>-155000</v>
      </c>
      <c r="O152" s="1">
        <f t="shared" si="33"/>
        <v>-173.08333333333334</v>
      </c>
      <c r="P152" s="1">
        <f t="shared" si="40"/>
        <v>468781.20369800722</v>
      </c>
      <c r="Q152" s="1">
        <f t="shared" si="41"/>
        <v>223552.60340393789</v>
      </c>
      <c r="S152" s="3">
        <v>142</v>
      </c>
      <c r="T152" s="1">
        <f t="shared" si="47"/>
        <v>-155000</v>
      </c>
      <c r="U152" s="1">
        <f t="shared" si="34"/>
        <v>-173.08333333333334</v>
      </c>
      <c r="V152" s="1">
        <f t="shared" si="42"/>
        <v>468781.20369800722</v>
      </c>
      <c r="W152" s="1">
        <f t="shared" si="43"/>
        <v>223552.60340393786</v>
      </c>
    </row>
    <row r="153" spans="1:23" x14ac:dyDescent="0.25">
      <c r="A153" s="3">
        <v>143</v>
      </c>
      <c r="B153" s="1">
        <f t="shared" si="44"/>
        <v>-198289.53154256445</v>
      </c>
      <c r="C153" s="1">
        <f t="shared" si="32"/>
        <v>-171.85092733688919</v>
      </c>
      <c r="D153" s="1">
        <f t="shared" si="35"/>
        <v>470148.48220879305</v>
      </c>
      <c r="E153" s="1">
        <f t="shared" si="36"/>
        <v>392758.4447185155</v>
      </c>
      <c r="G153" s="3">
        <v>143</v>
      </c>
      <c r="H153" s="1">
        <f t="shared" si="45"/>
        <v>-186861.11111110926</v>
      </c>
      <c r="I153" s="1">
        <f t="shared" si="37"/>
        <v>-161.94629629629469</v>
      </c>
      <c r="J153" s="1">
        <f t="shared" si="38"/>
        <v>470148.48220879305</v>
      </c>
      <c r="K153" s="1">
        <f t="shared" si="39"/>
        <v>374840.17257339589</v>
      </c>
      <c r="M153" s="3">
        <v>143</v>
      </c>
      <c r="N153" s="1">
        <f t="shared" si="46"/>
        <v>-155000</v>
      </c>
      <c r="O153" s="1">
        <f t="shared" si="33"/>
        <v>-173.08333333333334</v>
      </c>
      <c r="P153" s="1">
        <f t="shared" si="40"/>
        <v>470148.48220879305</v>
      </c>
      <c r="Q153" s="1">
        <f t="shared" si="41"/>
        <v>226183.5769237942</v>
      </c>
      <c r="S153" s="3">
        <v>143</v>
      </c>
      <c r="T153" s="1">
        <f t="shared" si="47"/>
        <v>-155000</v>
      </c>
      <c r="U153" s="1">
        <f t="shared" si="34"/>
        <v>-173.08333333333334</v>
      </c>
      <c r="V153" s="1">
        <f t="shared" si="42"/>
        <v>470148.48220879305</v>
      </c>
      <c r="W153" s="1">
        <f t="shared" si="43"/>
        <v>226183.57692379417</v>
      </c>
    </row>
    <row r="154" spans="1:23" x14ac:dyDescent="0.25">
      <c r="A154" s="3">
        <v>144</v>
      </c>
      <c r="B154" s="1">
        <f t="shared" si="44"/>
        <v>-197458.59391522175</v>
      </c>
      <c r="C154" s="1">
        <f t="shared" si="32"/>
        <v>-171.13078139319217</v>
      </c>
      <c r="D154" s="1">
        <f t="shared" si="35"/>
        <v>471519.74861523538</v>
      </c>
      <c r="E154" s="1">
        <f t="shared" si="36"/>
        <v>395546.74709136056</v>
      </c>
      <c r="G154" s="3">
        <v>144</v>
      </c>
      <c r="H154" s="1">
        <f t="shared" si="45"/>
        <v>-185999.99999999814</v>
      </c>
      <c r="I154" s="1">
        <f t="shared" si="37"/>
        <v>-161.19999999999837</v>
      </c>
      <c r="J154" s="1">
        <f t="shared" si="38"/>
        <v>471519.74861523538</v>
      </c>
      <c r="K154" s="1">
        <f t="shared" si="39"/>
        <v>377504.42913562956</v>
      </c>
      <c r="M154" s="3">
        <v>144</v>
      </c>
      <c r="N154" s="1">
        <f t="shared" si="46"/>
        <v>-155000</v>
      </c>
      <c r="O154" s="1">
        <f t="shared" si="33"/>
        <v>-173.08333333333334</v>
      </c>
      <c r="P154" s="1">
        <f t="shared" si="40"/>
        <v>471519.74861523538</v>
      </c>
      <c r="Q154" s="1">
        <f t="shared" si="41"/>
        <v>228829.89778918299</v>
      </c>
      <c r="S154" s="3">
        <v>144</v>
      </c>
      <c r="T154" s="1">
        <f t="shared" si="47"/>
        <v>-155000</v>
      </c>
      <c r="U154" s="1">
        <f t="shared" si="34"/>
        <v>-173.08333333333334</v>
      </c>
      <c r="V154" s="1">
        <f t="shared" si="42"/>
        <v>471519.74861523538</v>
      </c>
      <c r="W154" s="1">
        <f t="shared" si="43"/>
        <v>228829.89778918296</v>
      </c>
    </row>
    <row r="155" spans="1:23" x14ac:dyDescent="0.25">
      <c r="A155" s="3">
        <v>145</v>
      </c>
      <c r="B155" s="1">
        <f t="shared" si="44"/>
        <v>-196626.93614193532</v>
      </c>
      <c r="C155" s="1">
        <f t="shared" si="32"/>
        <v>-170.41001132301059</v>
      </c>
      <c r="D155" s="1">
        <f t="shared" si="35"/>
        <v>472895.01454869646</v>
      </c>
      <c r="E155" s="1">
        <f t="shared" si="36"/>
        <v>398351.3145613806</v>
      </c>
      <c r="G155" s="3">
        <v>145</v>
      </c>
      <c r="H155" s="1">
        <f t="shared" si="45"/>
        <v>-185138.88888888701</v>
      </c>
      <c r="I155" s="1">
        <f t="shared" si="37"/>
        <v>-160.45370370370208</v>
      </c>
      <c r="J155" s="1">
        <f t="shared" si="38"/>
        <v>472895.01454869646</v>
      </c>
      <c r="K155" s="1">
        <f t="shared" si="39"/>
        <v>380184.97349077259</v>
      </c>
      <c r="M155" s="3">
        <v>145</v>
      </c>
      <c r="N155" s="1">
        <f t="shared" si="46"/>
        <v>-155000</v>
      </c>
      <c r="O155" s="1">
        <f t="shared" si="33"/>
        <v>-173.08333333333334</v>
      </c>
      <c r="P155" s="1">
        <f t="shared" si="40"/>
        <v>472895.01454869646</v>
      </c>
      <c r="Q155" s="1">
        <f t="shared" si="41"/>
        <v>231491.65552628654</v>
      </c>
      <c r="S155" s="3">
        <v>145</v>
      </c>
      <c r="T155" s="1">
        <f t="shared" si="47"/>
        <v>-155000</v>
      </c>
      <c r="U155" s="1">
        <f t="shared" si="34"/>
        <v>-173.08333333333334</v>
      </c>
      <c r="V155" s="1">
        <f t="shared" si="42"/>
        <v>472895.01454869646</v>
      </c>
      <c r="W155" s="1">
        <f t="shared" si="43"/>
        <v>231491.65552628651</v>
      </c>
    </row>
    <row r="156" spans="1:23" x14ac:dyDescent="0.25">
      <c r="A156" s="3">
        <v>146</v>
      </c>
      <c r="B156" s="1">
        <f t="shared" si="44"/>
        <v>-195794.55759857874</v>
      </c>
      <c r="C156" s="1">
        <f t="shared" si="32"/>
        <v>-169.68861658543491</v>
      </c>
      <c r="D156" s="1">
        <f t="shared" si="35"/>
        <v>474274.29167446349</v>
      </c>
      <c r="E156" s="1">
        <f t="shared" si="36"/>
        <v>401172.24200830905</v>
      </c>
      <c r="G156" s="3">
        <v>146</v>
      </c>
      <c r="H156" s="1">
        <f t="shared" si="45"/>
        <v>-184277.77777777589</v>
      </c>
      <c r="I156" s="1">
        <f t="shared" si="37"/>
        <v>-159.70740740740578</v>
      </c>
      <c r="J156" s="1">
        <f t="shared" si="38"/>
        <v>474274.29167446349</v>
      </c>
      <c r="K156" s="1">
        <f t="shared" si="39"/>
        <v>382881.90065095027</v>
      </c>
      <c r="M156" s="3">
        <v>146</v>
      </c>
      <c r="N156" s="1">
        <f t="shared" si="46"/>
        <v>-155000</v>
      </c>
      <c r="O156" s="1">
        <f t="shared" si="33"/>
        <v>-173.08333333333334</v>
      </c>
      <c r="P156" s="1">
        <f t="shared" si="40"/>
        <v>474274.29167446349</v>
      </c>
      <c r="Q156" s="1">
        <f t="shared" si="41"/>
        <v>234168.9401835232</v>
      </c>
      <c r="S156" s="3">
        <v>146</v>
      </c>
      <c r="T156" s="1">
        <f t="shared" si="47"/>
        <v>-155000</v>
      </c>
      <c r="U156" s="1">
        <f t="shared" si="34"/>
        <v>-173.08333333333334</v>
      </c>
      <c r="V156" s="1">
        <f t="shared" si="42"/>
        <v>474274.29167446349</v>
      </c>
      <c r="W156" s="1">
        <f t="shared" si="43"/>
        <v>234168.94018352317</v>
      </c>
    </row>
    <row r="157" spans="1:23" x14ac:dyDescent="0.25">
      <c r="A157" s="3">
        <v>147</v>
      </c>
      <c r="B157" s="1">
        <f t="shared" si="44"/>
        <v>-194961.45766048456</v>
      </c>
      <c r="C157" s="1">
        <f t="shared" si="32"/>
        <v>-168.96659663908662</v>
      </c>
      <c r="D157" s="1">
        <f t="shared" si="35"/>
        <v>475657.59169184737</v>
      </c>
      <c r="E157" s="1">
        <f t="shared" si="36"/>
        <v>404009.62486534461</v>
      </c>
      <c r="G157" s="3">
        <v>147</v>
      </c>
      <c r="H157" s="1">
        <f t="shared" si="45"/>
        <v>-183416.66666666477</v>
      </c>
      <c r="I157" s="1">
        <f t="shared" si="37"/>
        <v>-158.96111111110946</v>
      </c>
      <c r="J157" s="1">
        <f t="shared" si="38"/>
        <v>475657.59169184737</v>
      </c>
      <c r="K157" s="1">
        <f t="shared" si="39"/>
        <v>385595.30618252524</v>
      </c>
      <c r="M157" s="3">
        <v>147</v>
      </c>
      <c r="N157" s="1">
        <f t="shared" si="46"/>
        <v>-155000</v>
      </c>
      <c r="O157" s="1">
        <f t="shared" si="33"/>
        <v>-173.08333333333334</v>
      </c>
      <c r="P157" s="1">
        <f t="shared" si="40"/>
        <v>475657.59169184737</v>
      </c>
      <c r="Q157" s="1">
        <f t="shared" si="41"/>
        <v>236861.84233459373</v>
      </c>
      <c r="S157" s="3">
        <v>147</v>
      </c>
      <c r="T157" s="1">
        <f t="shared" si="47"/>
        <v>-155000</v>
      </c>
      <c r="U157" s="1">
        <f t="shared" si="34"/>
        <v>-173.08333333333334</v>
      </c>
      <c r="V157" s="1">
        <f t="shared" si="42"/>
        <v>475657.59169184737</v>
      </c>
      <c r="W157" s="1">
        <f t="shared" si="43"/>
        <v>236861.8423345937</v>
      </c>
    </row>
    <row r="158" spans="1:23" x14ac:dyDescent="0.25">
      <c r="A158" s="3">
        <v>148</v>
      </c>
      <c r="B158" s="1">
        <f t="shared" si="44"/>
        <v>-194127.63570244404</v>
      </c>
      <c r="C158" s="1">
        <f t="shared" si="32"/>
        <v>-168.24395094211818</v>
      </c>
      <c r="D158" s="1">
        <f t="shared" si="35"/>
        <v>477044.92633428192</v>
      </c>
      <c r="E158" s="1">
        <f t="shared" si="36"/>
        <v>406863.55912237952</v>
      </c>
      <c r="G158" s="3">
        <v>148</v>
      </c>
      <c r="H158" s="1">
        <f t="shared" si="45"/>
        <v>-182555.55555555364</v>
      </c>
      <c r="I158" s="1">
        <f t="shared" si="37"/>
        <v>-158.21481481481314</v>
      </c>
      <c r="J158" s="1">
        <f t="shared" si="38"/>
        <v>477044.92633428192</v>
      </c>
      <c r="K158" s="1">
        <f t="shared" si="39"/>
        <v>388325.28620933072</v>
      </c>
      <c r="M158" s="3">
        <v>148</v>
      </c>
      <c r="N158" s="1">
        <f t="shared" si="46"/>
        <v>-155000</v>
      </c>
      <c r="O158" s="1">
        <f t="shared" si="33"/>
        <v>-173.08333333333334</v>
      </c>
      <c r="P158" s="1">
        <f t="shared" si="40"/>
        <v>477044.92633428192</v>
      </c>
      <c r="Q158" s="1">
        <f t="shared" si="41"/>
        <v>239570.45308154554</v>
      </c>
      <c r="S158" s="3">
        <v>148</v>
      </c>
      <c r="T158" s="1">
        <f t="shared" si="47"/>
        <v>-155000</v>
      </c>
      <c r="U158" s="1">
        <f t="shared" si="34"/>
        <v>-173.08333333333334</v>
      </c>
      <c r="V158" s="1">
        <f t="shared" si="42"/>
        <v>477044.92633428192</v>
      </c>
      <c r="W158" s="1">
        <f t="shared" si="43"/>
        <v>239570.45308154551</v>
      </c>
    </row>
    <row r="159" spans="1:23" x14ac:dyDescent="0.25">
      <c r="A159" s="3">
        <v>149</v>
      </c>
      <c r="B159" s="1">
        <f t="shared" si="44"/>
        <v>-193293.09109870656</v>
      </c>
      <c r="C159" s="1">
        <f t="shared" si="32"/>
        <v>-167.52067895221234</v>
      </c>
      <c r="D159" s="1">
        <f t="shared" si="35"/>
        <v>478436.30736942356</v>
      </c>
      <c r="E159" s="1">
        <f t="shared" si="36"/>
        <v>409734.14132924716</v>
      </c>
      <c r="G159" s="3">
        <v>149</v>
      </c>
      <c r="H159" s="1">
        <f t="shared" si="45"/>
        <v>-181694.44444444252</v>
      </c>
      <c r="I159" s="1">
        <f t="shared" si="37"/>
        <v>-157.46851851851685</v>
      </c>
      <c r="J159" s="1">
        <f t="shared" si="38"/>
        <v>478436.30736942356</v>
      </c>
      <c r="K159" s="1">
        <f t="shared" si="39"/>
        <v>391071.93741592224</v>
      </c>
      <c r="M159" s="3">
        <v>149</v>
      </c>
      <c r="N159" s="1">
        <f t="shared" si="46"/>
        <v>-155000</v>
      </c>
      <c r="O159" s="1">
        <f t="shared" si="33"/>
        <v>-173.08333333333334</v>
      </c>
      <c r="P159" s="1">
        <f t="shared" si="40"/>
        <v>478436.30736942356</v>
      </c>
      <c r="Q159" s="1">
        <f t="shared" si="41"/>
        <v>242294.86405785455</v>
      </c>
      <c r="S159" s="3">
        <v>149</v>
      </c>
      <c r="T159" s="1">
        <f t="shared" si="47"/>
        <v>-155000</v>
      </c>
      <c r="U159" s="1">
        <f t="shared" si="34"/>
        <v>-173.08333333333334</v>
      </c>
      <c r="V159" s="1">
        <f t="shared" si="42"/>
        <v>478436.30736942356</v>
      </c>
      <c r="W159" s="1">
        <f t="shared" si="43"/>
        <v>242294.86405785452</v>
      </c>
    </row>
    <row r="160" spans="1:23" x14ac:dyDescent="0.25">
      <c r="A160" s="3">
        <v>150</v>
      </c>
      <c r="B160" s="1">
        <f t="shared" si="44"/>
        <v>-192457.82322297918</v>
      </c>
      <c r="C160" s="1">
        <f t="shared" si="32"/>
        <v>-166.79678012658195</v>
      </c>
      <c r="D160" s="1">
        <f t="shared" si="35"/>
        <v>479831.74659925106</v>
      </c>
      <c r="E160" s="1">
        <f t="shared" si="36"/>
        <v>412621.4685989882</v>
      </c>
      <c r="G160" s="3">
        <v>150</v>
      </c>
      <c r="H160" s="1">
        <f t="shared" si="45"/>
        <v>-180833.33333333139</v>
      </c>
      <c r="I160" s="1">
        <f t="shared" si="37"/>
        <v>-156.72222222222055</v>
      </c>
      <c r="J160" s="1">
        <f t="shared" si="38"/>
        <v>479831.74659925106</v>
      </c>
      <c r="K160" s="1">
        <f t="shared" si="39"/>
        <v>393835.35705084843</v>
      </c>
      <c r="M160" s="3">
        <v>150</v>
      </c>
      <c r="N160" s="1">
        <f t="shared" si="46"/>
        <v>-155000</v>
      </c>
      <c r="O160" s="1">
        <f t="shared" si="33"/>
        <v>-173.08333333333334</v>
      </c>
      <c r="P160" s="1">
        <f t="shared" si="40"/>
        <v>479831.74659925106</v>
      </c>
      <c r="Q160" s="1">
        <f t="shared" si="41"/>
        <v>245035.16743152536</v>
      </c>
      <c r="S160" s="3">
        <v>150</v>
      </c>
      <c r="T160" s="1">
        <f t="shared" si="47"/>
        <v>-155000</v>
      </c>
      <c r="U160" s="1">
        <f t="shared" si="34"/>
        <v>-173.08333333333334</v>
      </c>
      <c r="V160" s="1">
        <f t="shared" si="42"/>
        <v>479831.74659925106</v>
      </c>
      <c r="W160" s="1">
        <f t="shared" si="43"/>
        <v>245035.16743152533</v>
      </c>
    </row>
    <row r="161" spans="1:23" x14ac:dyDescent="0.25">
      <c r="A161" s="3">
        <v>151</v>
      </c>
      <c r="B161" s="1">
        <f t="shared" si="44"/>
        <v>-191621.83144842615</v>
      </c>
      <c r="C161" s="1">
        <f t="shared" si="32"/>
        <v>-166.07225392196932</v>
      </c>
      <c r="D161" s="1">
        <f t="shared" si="35"/>
        <v>481231.25586016552</v>
      </c>
      <c r="E161" s="1">
        <f t="shared" si="36"/>
        <v>415525.63861113606</v>
      </c>
      <c r="G161" s="3">
        <v>151</v>
      </c>
      <c r="H161" s="1">
        <f t="shared" si="45"/>
        <v>-179972.22222222027</v>
      </c>
      <c r="I161" s="1">
        <f t="shared" si="37"/>
        <v>-155.97592592592423</v>
      </c>
      <c r="J161" s="1">
        <f t="shared" si="38"/>
        <v>481231.25586016552</v>
      </c>
      <c r="K161" s="1">
        <f t="shared" si="39"/>
        <v>396615.6429299413</v>
      </c>
      <c r="M161" s="3">
        <v>151</v>
      </c>
      <c r="N161" s="1">
        <f t="shared" si="46"/>
        <v>-155000</v>
      </c>
      <c r="O161" s="1">
        <f t="shared" si="33"/>
        <v>-173.08333333333334</v>
      </c>
      <c r="P161" s="1">
        <f t="shared" si="40"/>
        <v>481231.25586016552</v>
      </c>
      <c r="Q161" s="1">
        <f t="shared" si="41"/>
        <v>247791.45590820926</v>
      </c>
      <c r="S161" s="3">
        <v>151</v>
      </c>
      <c r="T161" s="1">
        <f t="shared" si="47"/>
        <v>-155000</v>
      </c>
      <c r="U161" s="1">
        <f t="shared" si="34"/>
        <v>-173.08333333333334</v>
      </c>
      <c r="V161" s="1">
        <f t="shared" si="42"/>
        <v>481231.25586016552</v>
      </c>
      <c r="W161" s="1">
        <f t="shared" si="43"/>
        <v>247791.45590820923</v>
      </c>
    </row>
    <row r="162" spans="1:23" x14ac:dyDescent="0.25">
      <c r="A162" s="3">
        <v>152</v>
      </c>
      <c r="B162" s="1">
        <f t="shared" si="44"/>
        <v>-190785.11514766852</v>
      </c>
      <c r="C162" s="1">
        <f t="shared" si="32"/>
        <v>-165.34709979464603</v>
      </c>
      <c r="D162" s="1">
        <f t="shared" si="35"/>
        <v>482634.84702309099</v>
      </c>
      <c r="E162" s="1">
        <f t="shared" si="36"/>
        <v>418446.74961502146</v>
      </c>
      <c r="G162" s="3">
        <v>152</v>
      </c>
      <c r="H162" s="1">
        <f t="shared" si="45"/>
        <v>-179111.11111110914</v>
      </c>
      <c r="I162" s="1">
        <f t="shared" si="37"/>
        <v>-155.22962962962791</v>
      </c>
      <c r="J162" s="1">
        <f t="shared" si="38"/>
        <v>482634.84702309099</v>
      </c>
      <c r="K162" s="1">
        <f t="shared" si="39"/>
        <v>399412.89343962522</v>
      </c>
      <c r="M162" s="3">
        <v>152</v>
      </c>
      <c r="N162" s="1">
        <f t="shared" si="46"/>
        <v>-155000</v>
      </c>
      <c r="O162" s="1">
        <f t="shared" si="33"/>
        <v>-173.08333333333334</v>
      </c>
      <c r="P162" s="1">
        <f t="shared" si="40"/>
        <v>482634.84702309099</v>
      </c>
      <c r="Q162" s="1">
        <f t="shared" si="41"/>
        <v>250563.82273434047</v>
      </c>
      <c r="S162" s="3">
        <v>152</v>
      </c>
      <c r="T162" s="1">
        <f t="shared" si="47"/>
        <v>-155000</v>
      </c>
      <c r="U162" s="1">
        <f t="shared" si="34"/>
        <v>-173.08333333333334</v>
      </c>
      <c r="V162" s="1">
        <f t="shared" si="42"/>
        <v>482634.84702309099</v>
      </c>
      <c r="W162" s="1">
        <f t="shared" si="43"/>
        <v>250563.82273434044</v>
      </c>
    </row>
    <row r="163" spans="1:23" x14ac:dyDescent="0.25">
      <c r="A163" s="3">
        <v>153</v>
      </c>
      <c r="B163" s="1">
        <f t="shared" si="44"/>
        <v>-189947.67369278357</v>
      </c>
      <c r="C163" s="1">
        <f t="shared" si="32"/>
        <v>-164.62131720041242</v>
      </c>
      <c r="D163" s="1">
        <f t="shared" si="35"/>
        <v>484042.53199357499</v>
      </c>
      <c r="E163" s="1">
        <f t="shared" si="36"/>
        <v>421384.90043309616</v>
      </c>
      <c r="G163" s="3">
        <v>153</v>
      </c>
      <c r="H163" s="1">
        <f t="shared" si="45"/>
        <v>-178249.99999999802</v>
      </c>
      <c r="I163" s="1">
        <f t="shared" si="37"/>
        <v>-154.48333333333161</v>
      </c>
      <c r="J163" s="1">
        <f t="shared" si="38"/>
        <v>484042.53199357499</v>
      </c>
      <c r="K163" s="1">
        <f t="shared" si="39"/>
        <v>402227.20754024526</v>
      </c>
      <c r="M163" s="3">
        <v>153</v>
      </c>
      <c r="N163" s="1">
        <f t="shared" si="46"/>
        <v>-155000</v>
      </c>
      <c r="O163" s="1">
        <f t="shared" si="33"/>
        <v>-173.08333333333334</v>
      </c>
      <c r="P163" s="1">
        <f t="shared" si="40"/>
        <v>484042.53199357499</v>
      </c>
      <c r="Q163" s="1">
        <f t="shared" si="41"/>
        <v>253352.36170029078</v>
      </c>
      <c r="S163" s="3">
        <v>153</v>
      </c>
      <c r="T163" s="1">
        <f t="shared" si="47"/>
        <v>-155000</v>
      </c>
      <c r="U163" s="1">
        <f t="shared" si="34"/>
        <v>-173.08333333333334</v>
      </c>
      <c r="V163" s="1">
        <f t="shared" si="42"/>
        <v>484042.53199357499</v>
      </c>
      <c r="W163" s="1">
        <f t="shared" si="43"/>
        <v>253352.36170029076</v>
      </c>
    </row>
    <row r="164" spans="1:23" x14ac:dyDescent="0.25">
      <c r="A164" s="3">
        <v>154</v>
      </c>
      <c r="B164" s="1">
        <f t="shared" si="44"/>
        <v>-189109.50645530439</v>
      </c>
      <c r="C164" s="1">
        <f t="shared" si="32"/>
        <v>-163.89490559459713</v>
      </c>
      <c r="D164" s="1">
        <f t="shared" si="35"/>
        <v>485454.32271188957</v>
      </c>
      <c r="E164" s="1">
        <f t="shared" si="36"/>
        <v>424340.1904642763</v>
      </c>
      <c r="G164" s="3">
        <v>154</v>
      </c>
      <c r="H164" s="1">
        <f t="shared" si="45"/>
        <v>-177388.8888888869</v>
      </c>
      <c r="I164" s="1">
        <f t="shared" si="37"/>
        <v>-153.73703703703532</v>
      </c>
      <c r="J164" s="1">
        <f t="shared" si="38"/>
        <v>485454.32271188957</v>
      </c>
      <c r="K164" s="1">
        <f t="shared" si="39"/>
        <v>405058.68476941524</v>
      </c>
      <c r="M164" s="3">
        <v>154</v>
      </c>
      <c r="N164" s="1">
        <f t="shared" si="46"/>
        <v>-155000</v>
      </c>
      <c r="O164" s="1">
        <f t="shared" si="33"/>
        <v>-173.08333333333334</v>
      </c>
      <c r="P164" s="1">
        <f t="shared" si="40"/>
        <v>485454.32271188957</v>
      </c>
      <c r="Q164" s="1">
        <f t="shared" si="41"/>
        <v>256157.16714354247</v>
      </c>
      <c r="S164" s="3">
        <v>154</v>
      </c>
      <c r="T164" s="1">
        <f t="shared" si="47"/>
        <v>-155000</v>
      </c>
      <c r="U164" s="1">
        <f t="shared" si="34"/>
        <v>-173.08333333333334</v>
      </c>
      <c r="V164" s="1">
        <f t="shared" si="42"/>
        <v>485454.32271188957</v>
      </c>
      <c r="W164" s="1">
        <f t="shared" si="43"/>
        <v>256157.16714354244</v>
      </c>
    </row>
    <row r="165" spans="1:23" x14ac:dyDescent="0.25">
      <c r="A165" s="3">
        <v>155</v>
      </c>
      <c r="B165" s="1">
        <f t="shared" si="44"/>
        <v>-188270.61280621937</v>
      </c>
      <c r="C165" s="1">
        <f t="shared" si="32"/>
        <v>-163.1678644320568</v>
      </c>
      <c r="D165" s="1">
        <f t="shared" si="35"/>
        <v>486870.23115313257</v>
      </c>
      <c r="E165" s="1">
        <f t="shared" si="36"/>
        <v>427312.71968730498</v>
      </c>
      <c r="G165" s="3">
        <v>155</v>
      </c>
      <c r="H165" s="1">
        <f t="shared" si="45"/>
        <v>-176527.77777777577</v>
      </c>
      <c r="I165" s="1">
        <f t="shared" si="37"/>
        <v>-152.990740740739</v>
      </c>
      <c r="J165" s="1">
        <f t="shared" si="38"/>
        <v>486870.23115313257</v>
      </c>
      <c r="K165" s="1">
        <f t="shared" si="39"/>
        <v>407907.42524538498</v>
      </c>
      <c r="M165" s="3">
        <v>155</v>
      </c>
      <c r="N165" s="1">
        <f t="shared" si="46"/>
        <v>-155000</v>
      </c>
      <c r="O165" s="1">
        <f t="shared" si="33"/>
        <v>-173.08333333333334</v>
      </c>
      <c r="P165" s="1">
        <f t="shared" si="40"/>
        <v>486870.23115313257</v>
      </c>
      <c r="Q165" s="1">
        <f t="shared" si="41"/>
        <v>258978.33395187979</v>
      </c>
      <c r="S165" s="3">
        <v>155</v>
      </c>
      <c r="T165" s="1">
        <f t="shared" si="47"/>
        <v>-155000</v>
      </c>
      <c r="U165" s="1">
        <f t="shared" si="34"/>
        <v>-173.08333333333334</v>
      </c>
      <c r="V165" s="1">
        <f t="shared" si="42"/>
        <v>486870.23115313257</v>
      </c>
      <c r="W165" s="1">
        <f t="shared" si="43"/>
        <v>258978.33395187976</v>
      </c>
    </row>
    <row r="166" spans="1:23" x14ac:dyDescent="0.25">
      <c r="A166" s="3">
        <v>156</v>
      </c>
      <c r="B166" s="1">
        <f t="shared" si="44"/>
        <v>-187430.99211597184</v>
      </c>
      <c r="C166" s="1">
        <f t="shared" si="32"/>
        <v>-162.44019316717558</v>
      </c>
      <c r="D166" s="1">
        <f t="shared" si="35"/>
        <v>488290.26932732924</v>
      </c>
      <c r="E166" s="1">
        <f t="shared" si="36"/>
        <v>430302.58866413467</v>
      </c>
      <c r="G166" s="3">
        <v>156</v>
      </c>
      <c r="H166" s="1">
        <f t="shared" si="45"/>
        <v>-175666.66666666465</v>
      </c>
      <c r="I166" s="1">
        <f t="shared" si="37"/>
        <v>-152.24444444444268</v>
      </c>
      <c r="J166" s="1">
        <f t="shared" si="38"/>
        <v>488290.26932732924</v>
      </c>
      <c r="K166" s="1">
        <f t="shared" si="39"/>
        <v>410773.5296704275</v>
      </c>
      <c r="M166" s="3">
        <v>156</v>
      </c>
      <c r="N166" s="1">
        <f t="shared" si="46"/>
        <v>-155000</v>
      </c>
      <c r="O166" s="1">
        <f t="shared" si="33"/>
        <v>-173.08333333333334</v>
      </c>
      <c r="P166" s="1">
        <f t="shared" si="40"/>
        <v>488290.26932732924</v>
      </c>
      <c r="Q166" s="1">
        <f t="shared" si="41"/>
        <v>261815.95756659907</v>
      </c>
      <c r="S166" s="3">
        <v>156</v>
      </c>
      <c r="T166" s="1">
        <f t="shared" si="47"/>
        <v>-155000</v>
      </c>
      <c r="U166" s="1">
        <f t="shared" si="34"/>
        <v>-173.08333333333334</v>
      </c>
      <c r="V166" s="1">
        <f t="shared" si="42"/>
        <v>488290.26932732924</v>
      </c>
      <c r="W166" s="1">
        <f t="shared" si="43"/>
        <v>261815.95756659904</v>
      </c>
    </row>
    <row r="167" spans="1:23" x14ac:dyDescent="0.25">
      <c r="A167" s="3">
        <v>157</v>
      </c>
      <c r="B167" s="1">
        <f t="shared" si="44"/>
        <v>-186590.64375445942</v>
      </c>
      <c r="C167" s="1">
        <f t="shared" si="32"/>
        <v>-161.71189125386482</v>
      </c>
      <c r="D167" s="1">
        <f t="shared" si="35"/>
        <v>489714.44927953393</v>
      </c>
      <c r="E167" s="1">
        <f t="shared" si="36"/>
        <v>433309.89854332921</v>
      </c>
      <c r="G167" s="3">
        <v>157</v>
      </c>
      <c r="H167" s="1">
        <f t="shared" si="45"/>
        <v>-174805.55555555352</v>
      </c>
      <c r="I167" s="1">
        <f t="shared" si="37"/>
        <v>-151.49814814814638</v>
      </c>
      <c r="J167" s="1">
        <f t="shared" si="38"/>
        <v>489714.44927953393</v>
      </c>
      <c r="K167" s="1">
        <f t="shared" si="39"/>
        <v>413657.09933424578</v>
      </c>
      <c r="M167" s="3">
        <v>157</v>
      </c>
      <c r="N167" s="1">
        <f t="shared" si="46"/>
        <v>-155000</v>
      </c>
      <c r="O167" s="1">
        <f t="shared" si="33"/>
        <v>-173.08333333333334</v>
      </c>
      <c r="P167" s="1">
        <f t="shared" si="40"/>
        <v>489714.44927953393</v>
      </c>
      <c r="Q167" s="1">
        <f t="shared" si="41"/>
        <v>264670.13398573757</v>
      </c>
      <c r="S167" s="3">
        <v>157</v>
      </c>
      <c r="T167" s="1">
        <f t="shared" si="47"/>
        <v>-155000</v>
      </c>
      <c r="U167" s="1">
        <f t="shared" si="34"/>
        <v>-173.08333333333334</v>
      </c>
      <c r="V167" s="1">
        <f t="shared" si="42"/>
        <v>489714.44927953393</v>
      </c>
      <c r="W167" s="1">
        <f t="shared" si="43"/>
        <v>264670.13398573757</v>
      </c>
    </row>
    <row r="168" spans="1:23" x14ac:dyDescent="0.25">
      <c r="A168" s="3">
        <v>158</v>
      </c>
      <c r="B168" s="1">
        <f t="shared" si="44"/>
        <v>-185749.56709103368</v>
      </c>
      <c r="C168" s="1">
        <f t="shared" si="32"/>
        <v>-160.98295814556252</v>
      </c>
      <c r="D168" s="1">
        <f t="shared" si="35"/>
        <v>491142.78308993258</v>
      </c>
      <c r="E168" s="1">
        <f t="shared" si="36"/>
        <v>436334.75106348569</v>
      </c>
      <c r="G168" s="3">
        <v>158</v>
      </c>
      <c r="H168" s="1">
        <f t="shared" si="45"/>
        <v>-173944.4444444424</v>
      </c>
      <c r="I168" s="1">
        <f t="shared" si="37"/>
        <v>-150.75185185185009</v>
      </c>
      <c r="J168" s="1">
        <f t="shared" si="38"/>
        <v>491142.78308993258</v>
      </c>
      <c r="K168" s="1">
        <f t="shared" si="39"/>
        <v>416558.23611739924</v>
      </c>
      <c r="M168" s="3">
        <v>158</v>
      </c>
      <c r="N168" s="1">
        <f t="shared" si="46"/>
        <v>-155000</v>
      </c>
      <c r="O168" s="1">
        <f t="shared" si="33"/>
        <v>-173.08333333333334</v>
      </c>
      <c r="P168" s="1">
        <f t="shared" si="40"/>
        <v>491142.78308993258</v>
      </c>
      <c r="Q168" s="1">
        <f t="shared" si="41"/>
        <v>267540.95976732107</v>
      </c>
      <c r="S168" s="3">
        <v>158</v>
      </c>
      <c r="T168" s="1">
        <f t="shared" si="47"/>
        <v>-155000</v>
      </c>
      <c r="U168" s="1">
        <f t="shared" si="34"/>
        <v>-173.08333333333334</v>
      </c>
      <c r="V168" s="1">
        <f t="shared" si="42"/>
        <v>491142.78308993258</v>
      </c>
      <c r="W168" s="1">
        <f t="shared" si="43"/>
        <v>267540.95976732107</v>
      </c>
    </row>
    <row r="169" spans="1:23" x14ac:dyDescent="0.25">
      <c r="A169" s="3">
        <v>159</v>
      </c>
      <c r="B169" s="1">
        <f t="shared" si="44"/>
        <v>-184907.76149449963</v>
      </c>
      <c r="C169" s="1">
        <f t="shared" si="32"/>
        <v>-160.253393295233</v>
      </c>
      <c r="D169" s="1">
        <f t="shared" si="35"/>
        <v>492575.2828739449</v>
      </c>
      <c r="E169" s="1">
        <f t="shared" si="36"/>
        <v>439377.24855667644</v>
      </c>
      <c r="G169" s="3">
        <v>159</v>
      </c>
      <c r="H169" s="1">
        <f t="shared" si="45"/>
        <v>-173083.33333333128</v>
      </c>
      <c r="I169" s="1">
        <f t="shared" si="37"/>
        <v>-150.00555555555377</v>
      </c>
      <c r="J169" s="1">
        <f t="shared" si="38"/>
        <v>492575.2828739449</v>
      </c>
      <c r="K169" s="1">
        <f t="shared" si="39"/>
        <v>419477.0424947507</v>
      </c>
      <c r="M169" s="3">
        <v>159</v>
      </c>
      <c r="N169" s="1">
        <f t="shared" si="46"/>
        <v>-155000</v>
      </c>
      <c r="O169" s="1">
        <f t="shared" si="33"/>
        <v>-173.08333333333334</v>
      </c>
      <c r="P169" s="1">
        <f t="shared" si="40"/>
        <v>492575.2828739449</v>
      </c>
      <c r="Q169" s="1">
        <f t="shared" si="41"/>
        <v>270428.53203263046</v>
      </c>
      <c r="S169" s="3">
        <v>159</v>
      </c>
      <c r="T169" s="1">
        <f t="shared" si="47"/>
        <v>-155000</v>
      </c>
      <c r="U169" s="1">
        <f t="shared" si="34"/>
        <v>-173.08333333333334</v>
      </c>
      <c r="V169" s="1">
        <f t="shared" si="42"/>
        <v>492575.2828739449</v>
      </c>
      <c r="W169" s="1">
        <f t="shared" si="43"/>
        <v>270428.53203263046</v>
      </c>
    </row>
    <row r="170" spans="1:23" x14ac:dyDescent="0.25">
      <c r="A170" s="3">
        <v>160</v>
      </c>
      <c r="B170" s="1">
        <f t="shared" si="44"/>
        <v>-184065.22633311525</v>
      </c>
      <c r="C170" s="1">
        <f t="shared" si="32"/>
        <v>-159.52319615536655</v>
      </c>
      <c r="D170" s="1">
        <f t="shared" si="35"/>
        <v>494011.96078232722</v>
      </c>
      <c r="E170" s="1">
        <f t="shared" si="36"/>
        <v>442437.49395191082</v>
      </c>
      <c r="G170" s="3">
        <v>160</v>
      </c>
      <c r="H170" s="1">
        <f t="shared" si="45"/>
        <v>-172222.22222222015</v>
      </c>
      <c r="I170" s="1">
        <f t="shared" si="37"/>
        <v>-149.25925925925745</v>
      </c>
      <c r="J170" s="1">
        <f t="shared" si="38"/>
        <v>494011.96078232722</v>
      </c>
      <c r="K170" s="1">
        <f t="shared" si="39"/>
        <v>422413.62153893302</v>
      </c>
      <c r="M170" s="3">
        <v>160</v>
      </c>
      <c r="N170" s="1">
        <f t="shared" si="46"/>
        <v>-155000</v>
      </c>
      <c r="O170" s="1">
        <f t="shared" si="33"/>
        <v>-173.08333333333334</v>
      </c>
      <c r="P170" s="1">
        <f t="shared" si="40"/>
        <v>494011.96078232722</v>
      </c>
      <c r="Q170" s="1">
        <f t="shared" si="41"/>
        <v>273332.94846948748</v>
      </c>
      <c r="S170" s="3">
        <v>160</v>
      </c>
      <c r="T170" s="1">
        <f t="shared" si="47"/>
        <v>-155000</v>
      </c>
      <c r="U170" s="1">
        <f t="shared" si="34"/>
        <v>-173.08333333333334</v>
      </c>
      <c r="V170" s="1">
        <f t="shared" si="42"/>
        <v>494011.96078232722</v>
      </c>
      <c r="W170" s="1">
        <f t="shared" si="43"/>
        <v>273332.94846948748</v>
      </c>
    </row>
    <row r="171" spans="1:23" x14ac:dyDescent="0.25">
      <c r="A171" s="3">
        <v>161</v>
      </c>
      <c r="B171" s="1">
        <f t="shared" si="44"/>
        <v>-183221.96097459103</v>
      </c>
      <c r="C171" s="1">
        <f t="shared" si="32"/>
        <v>-158.79236617797889</v>
      </c>
      <c r="D171" s="1">
        <f t="shared" si="35"/>
        <v>495452.82900127571</v>
      </c>
      <c r="E171" s="1">
        <f t="shared" si="36"/>
        <v>445515.59077861736</v>
      </c>
      <c r="G171" s="3">
        <v>161</v>
      </c>
      <c r="H171" s="1">
        <f t="shared" si="45"/>
        <v>-171361.11111110903</v>
      </c>
      <c r="I171" s="1">
        <f t="shared" si="37"/>
        <v>-148.51296296296115</v>
      </c>
      <c r="J171" s="1">
        <f t="shared" si="38"/>
        <v>495452.82900127571</v>
      </c>
      <c r="K171" s="1">
        <f t="shared" si="39"/>
        <v>425368.07692383602</v>
      </c>
      <c r="M171" s="3">
        <v>161</v>
      </c>
      <c r="N171" s="1">
        <f t="shared" si="46"/>
        <v>-155000</v>
      </c>
      <c r="O171" s="1">
        <f t="shared" si="33"/>
        <v>-173.08333333333334</v>
      </c>
      <c r="P171" s="1">
        <f t="shared" si="40"/>
        <v>495452.82900127571</v>
      </c>
      <c r="Q171" s="1">
        <f t="shared" si="41"/>
        <v>276254.30733555951</v>
      </c>
      <c r="S171" s="3">
        <v>161</v>
      </c>
      <c r="T171" s="1">
        <f t="shared" si="47"/>
        <v>-155000</v>
      </c>
      <c r="U171" s="1">
        <f t="shared" si="34"/>
        <v>-173.08333333333334</v>
      </c>
      <c r="V171" s="1">
        <f t="shared" si="42"/>
        <v>495452.82900127571</v>
      </c>
      <c r="W171" s="1">
        <f t="shared" si="43"/>
        <v>276254.30733555951</v>
      </c>
    </row>
    <row r="172" spans="1:23" x14ac:dyDescent="0.25">
      <c r="A172" s="3">
        <v>162</v>
      </c>
      <c r="B172" s="1">
        <f t="shared" si="44"/>
        <v>-182377.9647860894</v>
      </c>
      <c r="C172" s="1">
        <f t="shared" si="32"/>
        <v>-158.06090281461081</v>
      </c>
      <c r="D172" s="1">
        <f t="shared" si="35"/>
        <v>496897.89975252945</v>
      </c>
      <c r="E172" s="1">
        <f t="shared" si="36"/>
        <v>448611.64317014639</v>
      </c>
      <c r="G172" s="3">
        <v>162</v>
      </c>
      <c r="H172" s="1">
        <f t="shared" si="45"/>
        <v>-170499.9999999979</v>
      </c>
      <c r="I172" s="1">
        <f t="shared" si="37"/>
        <v>-147.76666666666486</v>
      </c>
      <c r="J172" s="1">
        <f t="shared" si="38"/>
        <v>496897.89975252945</v>
      </c>
      <c r="K172" s="1">
        <f t="shared" si="39"/>
        <v>428340.51292811398</v>
      </c>
      <c r="M172" s="3">
        <v>162</v>
      </c>
      <c r="N172" s="1">
        <f t="shared" si="46"/>
        <v>-155000</v>
      </c>
      <c r="O172" s="1">
        <f t="shared" si="33"/>
        <v>-173.08333333333334</v>
      </c>
      <c r="P172" s="1">
        <f t="shared" si="40"/>
        <v>496897.89975252945</v>
      </c>
      <c r="Q172" s="1">
        <f t="shared" si="41"/>
        <v>279192.70746168366</v>
      </c>
      <c r="S172" s="3">
        <v>162</v>
      </c>
      <c r="T172" s="1">
        <f t="shared" si="47"/>
        <v>-155000</v>
      </c>
      <c r="U172" s="1">
        <f t="shared" si="34"/>
        <v>-173.08333333333334</v>
      </c>
      <c r="V172" s="1">
        <f t="shared" si="42"/>
        <v>496897.89975252945</v>
      </c>
      <c r="W172" s="1">
        <f t="shared" si="43"/>
        <v>279192.70746168366</v>
      </c>
    </row>
    <row r="173" spans="1:23" x14ac:dyDescent="0.25">
      <c r="A173" s="3">
        <v>163</v>
      </c>
      <c r="B173" s="1">
        <f t="shared" si="44"/>
        <v>-181533.23713422442</v>
      </c>
      <c r="C173" s="1">
        <f t="shared" si="32"/>
        <v>-157.32880551632783</v>
      </c>
      <c r="D173" s="1">
        <f t="shared" si="35"/>
        <v>498347.18529347435</v>
      </c>
      <c r="E173" s="1">
        <f t="shared" si="36"/>
        <v>451725.75586729264</v>
      </c>
      <c r="G173" s="3">
        <v>163</v>
      </c>
      <c r="H173" s="1">
        <f t="shared" si="45"/>
        <v>-169638.88888888678</v>
      </c>
      <c r="I173" s="1">
        <f t="shared" si="37"/>
        <v>-147.02037037036854</v>
      </c>
      <c r="J173" s="1">
        <f t="shared" si="38"/>
        <v>498347.18529347435</v>
      </c>
      <c r="K173" s="1">
        <f t="shared" si="39"/>
        <v>431331.03443871316</v>
      </c>
      <c r="M173" s="3">
        <v>163</v>
      </c>
      <c r="N173" s="1">
        <f t="shared" si="46"/>
        <v>-155000</v>
      </c>
      <c r="O173" s="1">
        <f t="shared" si="33"/>
        <v>-173.08333333333334</v>
      </c>
      <c r="P173" s="1">
        <f t="shared" si="40"/>
        <v>498347.18529347435</v>
      </c>
      <c r="Q173" s="1">
        <f t="shared" si="41"/>
        <v>282148.24825521017</v>
      </c>
      <c r="S173" s="3">
        <v>163</v>
      </c>
      <c r="T173" s="1">
        <f t="shared" si="47"/>
        <v>-155000</v>
      </c>
      <c r="U173" s="1">
        <f t="shared" si="34"/>
        <v>-173.08333333333334</v>
      </c>
      <c r="V173" s="1">
        <f t="shared" si="42"/>
        <v>498347.18529347435</v>
      </c>
      <c r="W173" s="1">
        <f t="shared" si="43"/>
        <v>282148.24825521017</v>
      </c>
    </row>
    <row r="174" spans="1:23" x14ac:dyDescent="0.25">
      <c r="A174" s="3">
        <v>164</v>
      </c>
      <c r="B174" s="1">
        <f t="shared" si="44"/>
        <v>-180687.77738506114</v>
      </c>
      <c r="C174" s="1">
        <f t="shared" si="32"/>
        <v>-156.59607373371963</v>
      </c>
      <c r="D174" s="1">
        <f t="shared" si="35"/>
        <v>499800.69791724702</v>
      </c>
      <c r="E174" s="1">
        <f t="shared" si="36"/>
        <v>454858.03422183893</v>
      </c>
      <c r="G174" s="3">
        <v>164</v>
      </c>
      <c r="H174" s="1">
        <f t="shared" si="45"/>
        <v>-168777.77777777566</v>
      </c>
      <c r="I174" s="1">
        <f t="shared" si="37"/>
        <v>-146.27407407407222</v>
      </c>
      <c r="J174" s="1">
        <f t="shared" si="38"/>
        <v>499800.69791724702</v>
      </c>
      <c r="K174" s="1">
        <f t="shared" si="39"/>
        <v>434339.74695442047</v>
      </c>
      <c r="M174" s="3">
        <v>164</v>
      </c>
      <c r="N174" s="1">
        <f t="shared" si="46"/>
        <v>-155000</v>
      </c>
      <c r="O174" s="1">
        <f t="shared" si="33"/>
        <v>-173.08333333333334</v>
      </c>
      <c r="P174" s="1">
        <f t="shared" si="40"/>
        <v>499800.69791724702</v>
      </c>
      <c r="Q174" s="1">
        <f t="shared" si="41"/>
        <v>285121.02970336558</v>
      </c>
      <c r="S174" s="3">
        <v>164</v>
      </c>
      <c r="T174" s="1">
        <f t="shared" si="47"/>
        <v>-155000</v>
      </c>
      <c r="U174" s="1">
        <f t="shared" si="34"/>
        <v>-173.08333333333334</v>
      </c>
      <c r="V174" s="1">
        <f t="shared" si="42"/>
        <v>499800.69791724702</v>
      </c>
      <c r="W174" s="1">
        <f t="shared" si="43"/>
        <v>285121.02970336558</v>
      </c>
    </row>
    <row r="175" spans="1:23" x14ac:dyDescent="0.25">
      <c r="A175" s="3">
        <v>165</v>
      </c>
      <c r="B175" s="1">
        <f t="shared" si="44"/>
        <v>-179841.58490411527</v>
      </c>
      <c r="C175" s="1">
        <f t="shared" si="32"/>
        <v>-155.8627069168999</v>
      </c>
      <c r="D175" s="1">
        <f t="shared" si="35"/>
        <v>501258.449952839</v>
      </c>
      <c r="E175" s="1">
        <f t="shared" si="36"/>
        <v>458008.58420012007</v>
      </c>
      <c r="G175" s="3">
        <v>165</v>
      </c>
      <c r="H175" s="1">
        <f t="shared" si="45"/>
        <v>-167916.66666666453</v>
      </c>
      <c r="I175" s="1">
        <f t="shared" si="37"/>
        <v>-145.52777777777592</v>
      </c>
      <c r="J175" s="1">
        <f t="shared" si="38"/>
        <v>501258.449952839</v>
      </c>
      <c r="K175" s="1">
        <f t="shared" si="39"/>
        <v>437366.75658943236</v>
      </c>
      <c r="M175" s="3">
        <v>165</v>
      </c>
      <c r="N175" s="1">
        <f t="shared" si="46"/>
        <v>-155000</v>
      </c>
      <c r="O175" s="1">
        <f t="shared" si="33"/>
        <v>-173.08333333333334</v>
      </c>
      <c r="P175" s="1">
        <f t="shared" si="40"/>
        <v>501258.449952839</v>
      </c>
      <c r="Q175" s="1">
        <f t="shared" si="41"/>
        <v>288111.15237663523</v>
      </c>
      <c r="S175" s="3">
        <v>165</v>
      </c>
      <c r="T175" s="1">
        <f t="shared" si="47"/>
        <v>-155000</v>
      </c>
      <c r="U175" s="1">
        <f t="shared" si="34"/>
        <v>-173.08333333333334</v>
      </c>
      <c r="V175" s="1">
        <f t="shared" si="42"/>
        <v>501258.449952839</v>
      </c>
      <c r="W175" s="1">
        <f t="shared" si="43"/>
        <v>288111.15237663523</v>
      </c>
    </row>
    <row r="176" spans="1:23" x14ac:dyDescent="0.25">
      <c r="A176" s="3">
        <v>166</v>
      </c>
      <c r="B176" s="1">
        <f t="shared" si="44"/>
        <v>-178994.65905635257</v>
      </c>
      <c r="C176" s="1">
        <f t="shared" si="32"/>
        <v>-155.12870451550555</v>
      </c>
      <c r="D176" s="1">
        <f t="shared" si="35"/>
        <v>502720.45376520144</v>
      </c>
      <c r="E176" s="1">
        <f t="shared" si="36"/>
        <v>461177.51238660782</v>
      </c>
      <c r="G176" s="3">
        <v>166</v>
      </c>
      <c r="H176" s="1">
        <f t="shared" si="45"/>
        <v>-167055.55555555341</v>
      </c>
      <c r="I176" s="1">
        <f t="shared" si="37"/>
        <v>-144.78148148147963</v>
      </c>
      <c r="J176" s="1">
        <f t="shared" si="38"/>
        <v>502720.45376520144</v>
      </c>
      <c r="K176" s="1">
        <f t="shared" si="39"/>
        <v>440412.17007694475</v>
      </c>
      <c r="M176" s="3">
        <v>166</v>
      </c>
      <c r="N176" s="1">
        <f t="shared" si="46"/>
        <v>-155000</v>
      </c>
      <c r="O176" s="1">
        <f t="shared" si="33"/>
        <v>-173.08333333333334</v>
      </c>
      <c r="P176" s="1">
        <f t="shared" si="40"/>
        <v>502720.45376520144</v>
      </c>
      <c r="Q176" s="1">
        <f t="shared" si="41"/>
        <v>291118.71743216563</v>
      </c>
      <c r="S176" s="3">
        <v>166</v>
      </c>
      <c r="T176" s="1">
        <f t="shared" si="47"/>
        <v>-155000</v>
      </c>
      <c r="U176" s="1">
        <f t="shared" si="34"/>
        <v>-173.08333333333334</v>
      </c>
      <c r="V176" s="1">
        <f t="shared" si="42"/>
        <v>502720.45376520144</v>
      </c>
      <c r="W176" s="1">
        <f t="shared" si="43"/>
        <v>291118.71743216563</v>
      </c>
    </row>
    <row r="177" spans="1:23" x14ac:dyDescent="0.25">
      <c r="A177" s="3">
        <v>167</v>
      </c>
      <c r="B177" s="1">
        <f t="shared" si="44"/>
        <v>-178146.99920618848</v>
      </c>
      <c r="C177" s="1">
        <f t="shared" si="32"/>
        <v>-154.39406597869669</v>
      </c>
      <c r="D177" s="1">
        <f t="shared" si="35"/>
        <v>504186.72175534995</v>
      </c>
      <c r="E177" s="1">
        <f t="shared" si="36"/>
        <v>464364.92598751676</v>
      </c>
      <c r="G177" s="3">
        <v>167</v>
      </c>
      <c r="H177" s="1">
        <f t="shared" si="45"/>
        <v>-166194.44444444228</v>
      </c>
      <c r="I177" s="1">
        <f t="shared" si="37"/>
        <v>-144.03518518518331</v>
      </c>
      <c r="J177" s="1">
        <f t="shared" si="38"/>
        <v>504186.72175534995</v>
      </c>
      <c r="K177" s="1">
        <f t="shared" si="39"/>
        <v>443476.09477276396</v>
      </c>
      <c r="M177" s="3">
        <v>167</v>
      </c>
      <c r="N177" s="1">
        <f t="shared" si="46"/>
        <v>-155000</v>
      </c>
      <c r="O177" s="1">
        <f t="shared" si="33"/>
        <v>-173.08333333333334</v>
      </c>
      <c r="P177" s="1">
        <f t="shared" si="40"/>
        <v>504186.72175534995</v>
      </c>
      <c r="Q177" s="1">
        <f t="shared" si="41"/>
        <v>294143.82661718666</v>
      </c>
      <c r="S177" s="3">
        <v>167</v>
      </c>
      <c r="T177" s="1">
        <f t="shared" si="47"/>
        <v>-155000</v>
      </c>
      <c r="U177" s="1">
        <f t="shared" si="34"/>
        <v>-173.08333333333334</v>
      </c>
      <c r="V177" s="1">
        <f t="shared" si="42"/>
        <v>504186.72175534995</v>
      </c>
      <c r="W177" s="1">
        <f t="shared" si="43"/>
        <v>294143.82661718666</v>
      </c>
    </row>
    <row r="178" spans="1:23" x14ac:dyDescent="0.25">
      <c r="A178" s="3">
        <v>168</v>
      </c>
      <c r="B178" s="1">
        <f t="shared" si="44"/>
        <v>-177298.60471748759</v>
      </c>
      <c r="C178" s="1">
        <f t="shared" si="32"/>
        <v>-153.65879075515591</v>
      </c>
      <c r="D178" s="1">
        <f t="shared" si="35"/>
        <v>505657.26636046974</v>
      </c>
      <c r="E178" s="1">
        <f t="shared" si="36"/>
        <v>467570.93283443101</v>
      </c>
      <c r="G178" s="3">
        <v>168</v>
      </c>
      <c r="H178" s="1">
        <f t="shared" si="45"/>
        <v>-165333.33333333116</v>
      </c>
      <c r="I178" s="1">
        <f t="shared" si="37"/>
        <v>-143.28888888888699</v>
      </c>
      <c r="J178" s="1">
        <f t="shared" si="38"/>
        <v>505657.26636046974</v>
      </c>
      <c r="K178" s="1">
        <f t="shared" si="39"/>
        <v>446558.63865893841</v>
      </c>
      <c r="M178" s="3">
        <v>168</v>
      </c>
      <c r="N178" s="1">
        <f t="shared" si="46"/>
        <v>-155000</v>
      </c>
      <c r="O178" s="1">
        <f t="shared" si="33"/>
        <v>-173.08333333333334</v>
      </c>
      <c r="P178" s="1">
        <f t="shared" si="40"/>
        <v>505657.26636046974</v>
      </c>
      <c r="Q178" s="1">
        <f t="shared" si="41"/>
        <v>297186.58227245358</v>
      </c>
      <c r="S178" s="3">
        <v>168</v>
      </c>
      <c r="T178" s="1">
        <f t="shared" si="47"/>
        <v>-155000</v>
      </c>
      <c r="U178" s="1">
        <f t="shared" si="34"/>
        <v>-173.08333333333334</v>
      </c>
      <c r="V178" s="1">
        <f t="shared" si="42"/>
        <v>505657.26636046974</v>
      </c>
      <c r="W178" s="1">
        <f t="shared" si="43"/>
        <v>297186.58227245358</v>
      </c>
    </row>
    <row r="179" spans="1:23" x14ac:dyDescent="0.25">
      <c r="A179" s="3">
        <v>169</v>
      </c>
      <c r="B179" s="1">
        <f t="shared" si="44"/>
        <v>-176449.47495356313</v>
      </c>
      <c r="C179" s="1">
        <f t="shared" si="32"/>
        <v>-152.92287829308802</v>
      </c>
      <c r="D179" s="1">
        <f t="shared" si="35"/>
        <v>507132.10005402111</v>
      </c>
      <c r="E179" s="1">
        <f t="shared" si="36"/>
        <v>470795.64138795226</v>
      </c>
      <c r="G179" s="3">
        <v>169</v>
      </c>
      <c r="H179" s="1">
        <f t="shared" si="45"/>
        <v>-164472.22222222004</v>
      </c>
      <c r="I179" s="1">
        <f t="shared" si="37"/>
        <v>-142.54259259259069</v>
      </c>
      <c r="J179" s="1">
        <f t="shared" si="38"/>
        <v>507132.10005402111</v>
      </c>
      <c r="K179" s="1">
        <f t="shared" si="39"/>
        <v>449659.91034741182</v>
      </c>
      <c r="M179" s="3">
        <v>169</v>
      </c>
      <c r="N179" s="1">
        <f t="shared" si="46"/>
        <v>-155000</v>
      </c>
      <c r="O179" s="1">
        <f t="shared" si="33"/>
        <v>-173.08333333333334</v>
      </c>
      <c r="P179" s="1">
        <f t="shared" si="40"/>
        <v>507132.10005402111</v>
      </c>
      <c r="Q179" s="1">
        <f t="shared" si="41"/>
        <v>300247.0873357096</v>
      </c>
      <c r="S179" s="3">
        <v>169</v>
      </c>
      <c r="T179" s="1">
        <f t="shared" si="47"/>
        <v>-155000</v>
      </c>
      <c r="U179" s="1">
        <f t="shared" si="34"/>
        <v>-173.08333333333334</v>
      </c>
      <c r="V179" s="1">
        <f t="shared" si="42"/>
        <v>507132.10005402111</v>
      </c>
      <c r="W179" s="1">
        <f t="shared" si="43"/>
        <v>300247.0873357096</v>
      </c>
    </row>
    <row r="180" spans="1:23" x14ac:dyDescent="0.25">
      <c r="A180" s="3">
        <v>170</v>
      </c>
      <c r="B180" s="1">
        <f t="shared" si="44"/>
        <v>-175599.60927717661</v>
      </c>
      <c r="C180" s="1">
        <f t="shared" si="32"/>
        <v>-152.18632804021971</v>
      </c>
      <c r="D180" s="1">
        <f t="shared" si="35"/>
        <v>508611.23534584534</v>
      </c>
      <c r="E180" s="1">
        <f t="shared" si="36"/>
        <v>474039.16074136907</v>
      </c>
      <c r="G180" s="3">
        <v>170</v>
      </c>
      <c r="H180" s="1">
        <f t="shared" si="45"/>
        <v>-163611.11111110891</v>
      </c>
      <c r="I180" s="1">
        <f t="shared" si="37"/>
        <v>-141.7962962962944</v>
      </c>
      <c r="J180" s="1">
        <f t="shared" si="38"/>
        <v>508611.23534584534</v>
      </c>
      <c r="K180" s="1">
        <f t="shared" si="39"/>
        <v>452780.01908369764</v>
      </c>
      <c r="M180" s="3">
        <v>170</v>
      </c>
      <c r="N180" s="1">
        <f t="shared" si="46"/>
        <v>-155000</v>
      </c>
      <c r="O180" s="1">
        <f t="shared" si="33"/>
        <v>-173.08333333333334</v>
      </c>
      <c r="P180" s="1">
        <f t="shared" si="40"/>
        <v>508611.23534584534</v>
      </c>
      <c r="Q180" s="1">
        <f t="shared" si="41"/>
        <v>303325.44534516794</v>
      </c>
      <c r="S180" s="3">
        <v>170</v>
      </c>
      <c r="T180" s="1">
        <f t="shared" si="47"/>
        <v>-155000</v>
      </c>
      <c r="U180" s="1">
        <f t="shared" si="34"/>
        <v>-173.08333333333334</v>
      </c>
      <c r="V180" s="1">
        <f t="shared" si="42"/>
        <v>508611.23534584534</v>
      </c>
      <c r="W180" s="1">
        <f t="shared" si="43"/>
        <v>303325.44534516794</v>
      </c>
    </row>
    <row r="181" spans="1:23" x14ac:dyDescent="0.25">
      <c r="A181" s="3">
        <v>171</v>
      </c>
      <c r="B181" s="1">
        <f t="shared" si="44"/>
        <v>-174749.00705053724</v>
      </c>
      <c r="C181" s="1">
        <f t="shared" si="32"/>
        <v>-151.44913944379894</v>
      </c>
      <c r="D181" s="1">
        <f t="shared" si="35"/>
        <v>510094.68478227075</v>
      </c>
      <c r="E181" s="1">
        <f t="shared" si="36"/>
        <v>477301.60062434745</v>
      </c>
      <c r="G181" s="3">
        <v>171</v>
      </c>
      <c r="H181" s="1">
        <f t="shared" si="45"/>
        <v>-162749.99999999779</v>
      </c>
      <c r="I181" s="1">
        <f t="shared" si="37"/>
        <v>-141.04999999999808</v>
      </c>
      <c r="J181" s="1">
        <f t="shared" si="38"/>
        <v>510094.68478227075</v>
      </c>
      <c r="K181" s="1">
        <f t="shared" si="39"/>
        <v>455919.07475057477</v>
      </c>
      <c r="M181" s="3">
        <v>171</v>
      </c>
      <c r="N181" s="1">
        <f t="shared" si="46"/>
        <v>-155000</v>
      </c>
      <c r="O181" s="1">
        <f t="shared" si="33"/>
        <v>-173.08333333333334</v>
      </c>
      <c r="P181" s="1">
        <f t="shared" si="40"/>
        <v>510094.68478227075</v>
      </c>
      <c r="Q181" s="1">
        <f t="shared" si="41"/>
        <v>306421.76044301479</v>
      </c>
      <c r="S181" s="3">
        <v>171</v>
      </c>
      <c r="T181" s="1">
        <f t="shared" si="47"/>
        <v>-155000</v>
      </c>
      <c r="U181" s="1">
        <f t="shared" si="34"/>
        <v>-173.08333333333334</v>
      </c>
      <c r="V181" s="1">
        <f t="shared" si="42"/>
        <v>510094.68478227075</v>
      </c>
      <c r="W181" s="1">
        <f t="shared" si="43"/>
        <v>306421.76044301479</v>
      </c>
    </row>
    <row r="182" spans="1:23" x14ac:dyDescent="0.25">
      <c r="A182" s="3">
        <v>172</v>
      </c>
      <c r="B182" s="1">
        <f t="shared" si="44"/>
        <v>-173897.66763530145</v>
      </c>
      <c r="C182" s="1">
        <f t="shared" si="32"/>
        <v>-150.71131195059459</v>
      </c>
      <c r="D182" s="1">
        <f t="shared" si="35"/>
        <v>511582.46094621904</v>
      </c>
      <c r="E182" s="1">
        <f t="shared" si="36"/>
        <v>480583.0714066432</v>
      </c>
      <c r="G182" s="3">
        <v>172</v>
      </c>
      <c r="H182" s="1">
        <f t="shared" si="45"/>
        <v>-161888.88888888666</v>
      </c>
      <c r="I182" s="1">
        <f t="shared" si="37"/>
        <v>-140.30370370370176</v>
      </c>
      <c r="J182" s="1">
        <f t="shared" si="38"/>
        <v>511582.46094621904</v>
      </c>
      <c r="K182" s="1">
        <f t="shared" si="39"/>
        <v>459077.18787180498</v>
      </c>
      <c r="M182" s="3">
        <v>172</v>
      </c>
      <c r="N182" s="1">
        <f t="shared" si="46"/>
        <v>-155000</v>
      </c>
      <c r="O182" s="1">
        <f t="shared" si="33"/>
        <v>-173.08333333333334</v>
      </c>
      <c r="P182" s="1">
        <f t="shared" si="40"/>
        <v>511582.46094621904</v>
      </c>
      <c r="Q182" s="1">
        <f t="shared" si="41"/>
        <v>309536.13737893238</v>
      </c>
      <c r="S182" s="3">
        <v>172</v>
      </c>
      <c r="T182" s="1">
        <f t="shared" si="47"/>
        <v>-155000</v>
      </c>
      <c r="U182" s="1">
        <f t="shared" si="34"/>
        <v>-173.08333333333334</v>
      </c>
      <c r="V182" s="1">
        <f t="shared" si="42"/>
        <v>511582.46094621904</v>
      </c>
      <c r="W182" s="1">
        <f t="shared" si="43"/>
        <v>309536.13737893238</v>
      </c>
    </row>
    <row r="183" spans="1:23" x14ac:dyDescent="0.25">
      <c r="A183" s="3">
        <v>173</v>
      </c>
      <c r="B183" s="1">
        <f t="shared" si="44"/>
        <v>-173045.59039257243</v>
      </c>
      <c r="C183" s="1">
        <f t="shared" si="32"/>
        <v>-149.97284500689611</v>
      </c>
      <c r="D183" s="1">
        <f t="shared" si="35"/>
        <v>513074.57645731221</v>
      </c>
      <c r="E183" s="1">
        <f t="shared" si="36"/>
        <v>483883.68410183571</v>
      </c>
      <c r="G183" s="3">
        <v>173</v>
      </c>
      <c r="H183" s="1">
        <f t="shared" si="45"/>
        <v>-161027.77777777554</v>
      </c>
      <c r="I183" s="1">
        <f t="shared" si="37"/>
        <v>-139.55740740740546</v>
      </c>
      <c r="J183" s="1">
        <f t="shared" si="38"/>
        <v>513074.57645731221</v>
      </c>
      <c r="K183" s="1">
        <f t="shared" si="39"/>
        <v>462254.46961587202</v>
      </c>
      <c r="M183" s="3">
        <v>173</v>
      </c>
      <c r="N183" s="1">
        <f t="shared" si="46"/>
        <v>-155000</v>
      </c>
      <c r="O183" s="1">
        <f t="shared" si="33"/>
        <v>-173.08333333333334</v>
      </c>
      <c r="P183" s="1">
        <f t="shared" si="40"/>
        <v>513074.57645731221</v>
      </c>
      <c r="Q183" s="1">
        <f t="shared" si="41"/>
        <v>312668.68151364283</v>
      </c>
      <c r="S183" s="3">
        <v>173</v>
      </c>
      <c r="T183" s="1">
        <f t="shared" si="47"/>
        <v>-155000</v>
      </c>
      <c r="U183" s="1">
        <f t="shared" si="34"/>
        <v>-173.08333333333334</v>
      </c>
      <c r="V183" s="1">
        <f t="shared" si="42"/>
        <v>513074.57645731221</v>
      </c>
      <c r="W183" s="1">
        <f t="shared" si="43"/>
        <v>312668.68151364283</v>
      </c>
    </row>
    <row r="184" spans="1:23" x14ac:dyDescent="0.25">
      <c r="A184" s="3">
        <v>174</v>
      </c>
      <c r="B184" s="1">
        <f t="shared" si="44"/>
        <v>-172192.77468289973</v>
      </c>
      <c r="C184" s="1">
        <f t="shared" si="32"/>
        <v>-149.2337380585131</v>
      </c>
      <c r="D184" s="1">
        <f t="shared" si="35"/>
        <v>514571.04397197941</v>
      </c>
      <c r="E184" s="1">
        <f t="shared" si="36"/>
        <v>487203.55037108349</v>
      </c>
      <c r="G184" s="3">
        <v>174</v>
      </c>
      <c r="H184" s="1">
        <f t="shared" si="45"/>
        <v>-160166.66666666442</v>
      </c>
      <c r="I184" s="1">
        <f t="shared" si="37"/>
        <v>-138.81111111110917</v>
      </c>
      <c r="J184" s="1">
        <f t="shared" si="38"/>
        <v>514571.04397197941</v>
      </c>
      <c r="K184" s="1">
        <f t="shared" si="39"/>
        <v>465451.03179974237</v>
      </c>
      <c r="M184" s="3">
        <v>174</v>
      </c>
      <c r="N184" s="1">
        <f t="shared" si="46"/>
        <v>-155000</v>
      </c>
      <c r="O184" s="1">
        <f t="shared" si="33"/>
        <v>-173.08333333333334</v>
      </c>
      <c r="P184" s="1">
        <f t="shared" si="40"/>
        <v>514571.04397197941</v>
      </c>
      <c r="Q184" s="1">
        <f t="shared" si="41"/>
        <v>315819.49882247247</v>
      </c>
      <c r="S184" s="3">
        <v>174</v>
      </c>
      <c r="T184" s="1">
        <f t="shared" si="47"/>
        <v>-155000</v>
      </c>
      <c r="U184" s="1">
        <f t="shared" si="34"/>
        <v>-173.08333333333334</v>
      </c>
      <c r="V184" s="1">
        <f t="shared" si="42"/>
        <v>514571.04397197941</v>
      </c>
      <c r="W184" s="1">
        <f t="shared" si="43"/>
        <v>315819.49882247247</v>
      </c>
    </row>
    <row r="185" spans="1:23" x14ac:dyDescent="0.25">
      <c r="A185" s="3">
        <v>175</v>
      </c>
      <c r="B185" s="1">
        <f t="shared" si="44"/>
        <v>-171339.21986627864</v>
      </c>
      <c r="C185" s="1">
        <f t="shared" si="32"/>
        <v>-148.49399055077481</v>
      </c>
      <c r="D185" s="1">
        <f t="shared" si="35"/>
        <v>516071.87618356437</v>
      </c>
      <c r="E185" s="1">
        <f t="shared" si="36"/>
        <v>490542.78252690186</v>
      </c>
      <c r="G185" s="3">
        <v>175</v>
      </c>
      <c r="H185" s="1">
        <f t="shared" si="45"/>
        <v>-159305.55555555329</v>
      </c>
      <c r="I185" s="1">
        <f t="shared" si="37"/>
        <v>-138.06481481481285</v>
      </c>
      <c r="J185" s="1">
        <f t="shared" si="38"/>
        <v>516071.87618356437</v>
      </c>
      <c r="K185" s="1">
        <f t="shared" si="39"/>
        <v>468666.98689264827</v>
      </c>
      <c r="M185" s="3">
        <v>175</v>
      </c>
      <c r="N185" s="1">
        <f t="shared" si="46"/>
        <v>-155000</v>
      </c>
      <c r="O185" s="1">
        <f t="shared" si="33"/>
        <v>-173.08333333333334</v>
      </c>
      <c r="P185" s="1">
        <f t="shared" si="40"/>
        <v>516071.87618356437</v>
      </c>
      <c r="Q185" s="1">
        <f t="shared" si="41"/>
        <v>318988.69589893689</v>
      </c>
      <c r="S185" s="3">
        <v>175</v>
      </c>
      <c r="T185" s="1">
        <f t="shared" si="47"/>
        <v>-155000</v>
      </c>
      <c r="U185" s="1">
        <f t="shared" si="34"/>
        <v>-173.08333333333334</v>
      </c>
      <c r="V185" s="1">
        <f t="shared" si="42"/>
        <v>516071.87618356437</v>
      </c>
      <c r="W185" s="1">
        <f t="shared" si="43"/>
        <v>318988.69589893689</v>
      </c>
    </row>
    <row r="186" spans="1:23" x14ac:dyDescent="0.25">
      <c r="A186" s="3">
        <v>176</v>
      </c>
      <c r="B186" s="1">
        <f t="shared" si="44"/>
        <v>-170484.92530214982</v>
      </c>
      <c r="C186" s="1">
        <f t="shared" si="32"/>
        <v>-147.75360192852983</v>
      </c>
      <c r="D186" s="1">
        <f t="shared" si="35"/>
        <v>517577.08582243312</v>
      </c>
      <c r="E186" s="1">
        <f t="shared" si="36"/>
        <v>493901.49353696255</v>
      </c>
      <c r="G186" s="3">
        <v>176</v>
      </c>
      <c r="H186" s="1">
        <f t="shared" si="45"/>
        <v>-158444.44444444217</v>
      </c>
      <c r="I186" s="1">
        <f t="shared" si="37"/>
        <v>-137.31851851851653</v>
      </c>
      <c r="J186" s="1">
        <f t="shared" si="38"/>
        <v>517577.08582243312</v>
      </c>
      <c r="K186" s="1">
        <f t="shared" si="39"/>
        <v>471902.44801989244</v>
      </c>
      <c r="M186" s="3">
        <v>176</v>
      </c>
      <c r="N186" s="1">
        <f t="shared" si="46"/>
        <v>-155000</v>
      </c>
      <c r="O186" s="1">
        <f t="shared" si="33"/>
        <v>-173.08333333333334</v>
      </c>
      <c r="P186" s="1">
        <f t="shared" si="40"/>
        <v>517577.08582243312</v>
      </c>
      <c r="Q186" s="1">
        <f t="shared" si="41"/>
        <v>322176.37995834736</v>
      </c>
      <c r="S186" s="3">
        <v>176</v>
      </c>
      <c r="T186" s="1">
        <f t="shared" si="47"/>
        <v>-155000</v>
      </c>
      <c r="U186" s="1">
        <f t="shared" si="34"/>
        <v>-173.08333333333334</v>
      </c>
      <c r="V186" s="1">
        <f t="shared" si="42"/>
        <v>517577.08582243312</v>
      </c>
      <c r="W186" s="1">
        <f t="shared" si="43"/>
        <v>322176.37995834736</v>
      </c>
    </row>
    <row r="187" spans="1:23" x14ac:dyDescent="0.25">
      <c r="A187" s="3">
        <v>177</v>
      </c>
      <c r="B187" s="1">
        <f t="shared" si="44"/>
        <v>-169629.89034939875</v>
      </c>
      <c r="C187" s="1">
        <f t="shared" si="32"/>
        <v>-147.01257163614557</v>
      </c>
      <c r="D187" s="1">
        <f t="shared" si="35"/>
        <v>519086.68565608189</v>
      </c>
      <c r="E187" s="1">
        <f t="shared" si="36"/>
        <v>497279.79702791525</v>
      </c>
      <c r="G187" s="3">
        <v>177</v>
      </c>
      <c r="H187" s="1">
        <f t="shared" si="45"/>
        <v>-157583.33333333104</v>
      </c>
      <c r="I187" s="1">
        <f t="shared" si="37"/>
        <v>-136.57222222222023</v>
      </c>
      <c r="J187" s="1">
        <f t="shared" si="38"/>
        <v>519086.68565608189</v>
      </c>
      <c r="K187" s="1">
        <f t="shared" si="39"/>
        <v>475157.52896667516</v>
      </c>
      <c r="M187" s="3">
        <v>177</v>
      </c>
      <c r="N187" s="1">
        <f t="shared" si="46"/>
        <v>-155000</v>
      </c>
      <c r="O187" s="1">
        <f t="shared" si="33"/>
        <v>-173.08333333333334</v>
      </c>
      <c r="P187" s="1">
        <f t="shared" si="40"/>
        <v>519086.68565608189</v>
      </c>
      <c r="Q187" s="1">
        <f t="shared" si="41"/>
        <v>325382.65884143772</v>
      </c>
      <c r="S187" s="3">
        <v>177</v>
      </c>
      <c r="T187" s="1">
        <f t="shared" si="47"/>
        <v>-155000</v>
      </c>
      <c r="U187" s="1">
        <f t="shared" si="34"/>
        <v>-173.08333333333334</v>
      </c>
      <c r="V187" s="1">
        <f t="shared" si="42"/>
        <v>519086.68565608189</v>
      </c>
      <c r="W187" s="1">
        <f t="shared" si="43"/>
        <v>325382.65884143772</v>
      </c>
    </row>
    <row r="188" spans="1:23" x14ac:dyDescent="0.25">
      <c r="A188" s="3">
        <v>178</v>
      </c>
      <c r="B188" s="1">
        <f t="shared" si="44"/>
        <v>-168774.11436635529</v>
      </c>
      <c r="C188" s="1">
        <f t="shared" si="32"/>
        <v>-146.27089911750792</v>
      </c>
      <c r="D188" s="1">
        <f t="shared" si="35"/>
        <v>520600.68848924548</v>
      </c>
      <c r="E188" s="1">
        <f t="shared" si="36"/>
        <v>500677.80728923186</v>
      </c>
      <c r="G188" s="3">
        <v>178</v>
      </c>
      <c r="H188" s="1">
        <f t="shared" si="45"/>
        <v>-156722.22222221992</v>
      </c>
      <c r="I188" s="1">
        <f t="shared" si="37"/>
        <v>-135.82592592592394</v>
      </c>
      <c r="J188" s="1">
        <f t="shared" si="38"/>
        <v>520600.68848924548</v>
      </c>
      <c r="K188" s="1">
        <f t="shared" si="39"/>
        <v>478432.34418194374</v>
      </c>
      <c r="M188" s="3">
        <v>178</v>
      </c>
      <c r="N188" s="1">
        <f t="shared" si="46"/>
        <v>-155000</v>
      </c>
      <c r="O188" s="1">
        <f t="shared" si="33"/>
        <v>-173.08333333333334</v>
      </c>
      <c r="P188" s="1">
        <f t="shared" si="40"/>
        <v>520600.68848924548</v>
      </c>
      <c r="Q188" s="1">
        <f t="shared" si="41"/>
        <v>328607.64101801277</v>
      </c>
      <c r="S188" s="3">
        <v>178</v>
      </c>
      <c r="T188" s="1">
        <f t="shared" si="47"/>
        <v>-155000</v>
      </c>
      <c r="U188" s="1">
        <f t="shared" si="34"/>
        <v>-173.08333333333334</v>
      </c>
      <c r="V188" s="1">
        <f t="shared" si="42"/>
        <v>520600.68848924548</v>
      </c>
      <c r="W188" s="1">
        <f t="shared" si="43"/>
        <v>328607.64101801277</v>
      </c>
    </row>
    <row r="189" spans="1:23" x14ac:dyDescent="0.25">
      <c r="A189" s="3">
        <v>179</v>
      </c>
      <c r="B189" s="1">
        <f t="shared" si="44"/>
        <v>-167917.59671079321</v>
      </c>
      <c r="C189" s="1">
        <f t="shared" si="32"/>
        <v>-145.52858381602076</v>
      </c>
      <c r="D189" s="1">
        <f t="shared" si="35"/>
        <v>522119.10716400581</v>
      </c>
      <c r="E189" s="1">
        <f t="shared" si="36"/>
        <v>504095.6392770728</v>
      </c>
      <c r="G189" s="3">
        <v>179</v>
      </c>
      <c r="H189" s="1">
        <f t="shared" si="45"/>
        <v>-155861.1111111088</v>
      </c>
      <c r="I189" s="1">
        <f t="shared" si="37"/>
        <v>-135.07962962962762</v>
      </c>
      <c r="J189" s="1">
        <f t="shared" si="38"/>
        <v>522119.10716400581</v>
      </c>
      <c r="K189" s="1">
        <f t="shared" si="39"/>
        <v>481727.00878226437</v>
      </c>
      <c r="M189" s="3">
        <v>179</v>
      </c>
      <c r="N189" s="1">
        <f t="shared" si="46"/>
        <v>-155000</v>
      </c>
      <c r="O189" s="1">
        <f t="shared" si="33"/>
        <v>-173.08333333333334</v>
      </c>
      <c r="P189" s="1">
        <f t="shared" si="40"/>
        <v>522119.10716400581</v>
      </c>
      <c r="Q189" s="1">
        <f t="shared" si="41"/>
        <v>331851.43559061788</v>
      </c>
      <c r="S189" s="3">
        <v>179</v>
      </c>
      <c r="T189" s="1">
        <f t="shared" si="47"/>
        <v>-155000</v>
      </c>
      <c r="U189" s="1">
        <f t="shared" si="34"/>
        <v>-173.08333333333334</v>
      </c>
      <c r="V189" s="1">
        <f t="shared" si="42"/>
        <v>522119.10716400581</v>
      </c>
      <c r="W189" s="1">
        <f t="shared" si="43"/>
        <v>331851.43559061788</v>
      </c>
    </row>
    <row r="190" spans="1:23" x14ac:dyDescent="0.25">
      <c r="A190" s="3">
        <v>180</v>
      </c>
      <c r="B190" s="1">
        <f t="shared" si="44"/>
        <v>-167060.33673992963</v>
      </c>
      <c r="C190" s="1">
        <f t="shared" si="32"/>
        <v>-144.78562517460566</v>
      </c>
      <c r="D190" s="1">
        <f t="shared" si="35"/>
        <v>523641.95455990086</v>
      </c>
      <c r="E190" s="1">
        <f t="shared" si="36"/>
        <v>507533.40861817612</v>
      </c>
      <c r="G190" s="3">
        <v>180</v>
      </c>
      <c r="H190" s="1">
        <f t="shared" si="45"/>
        <v>-154999.99999999767</v>
      </c>
      <c r="I190" s="1">
        <f t="shared" si="37"/>
        <v>-134.3333333333313</v>
      </c>
      <c r="J190" s="1">
        <f t="shared" si="38"/>
        <v>523641.95455990086</v>
      </c>
      <c r="K190" s="1">
        <f t="shared" si="39"/>
        <v>485041.63855571649</v>
      </c>
      <c r="M190" s="3">
        <v>180</v>
      </c>
      <c r="N190" s="1">
        <f t="shared" si="46"/>
        <v>-155000</v>
      </c>
      <c r="O190" s="1">
        <f t="shared" si="33"/>
        <v>-173.08333333333334</v>
      </c>
      <c r="P190" s="1">
        <f t="shared" si="40"/>
        <v>523641.95455990086</v>
      </c>
      <c r="Q190" s="1">
        <f t="shared" si="41"/>
        <v>335114.15229822986</v>
      </c>
      <c r="S190" s="3">
        <v>180</v>
      </c>
      <c r="T190" s="1">
        <f t="shared" si="47"/>
        <v>-155000</v>
      </c>
      <c r="U190" s="1">
        <f t="shared" si="34"/>
        <v>-173.08333333333334</v>
      </c>
      <c r="V190" s="1">
        <f t="shared" si="42"/>
        <v>523641.95455990086</v>
      </c>
      <c r="W190" s="1">
        <f t="shared" si="43"/>
        <v>335114.15229822986</v>
      </c>
    </row>
    <row r="191" spans="1:23" x14ac:dyDescent="0.25">
      <c r="A191" s="3">
        <v>181</v>
      </c>
      <c r="B191" s="1">
        <f t="shared" si="44"/>
        <v>-166202.33381042464</v>
      </c>
      <c r="C191" s="1">
        <f t="shared" si="32"/>
        <v>-144.04202263570133</v>
      </c>
      <c r="D191" s="1">
        <f t="shared" si="35"/>
        <v>525169.24359403388</v>
      </c>
      <c r="E191" s="1">
        <f t="shared" si="36"/>
        <v>510991.23161376925</v>
      </c>
      <c r="G191" s="3">
        <v>181</v>
      </c>
      <c r="H191" s="1">
        <f t="shared" si="45"/>
        <v>-154138.88888888655</v>
      </c>
      <c r="I191" s="1">
        <f t="shared" si="37"/>
        <v>-133.587037037035</v>
      </c>
      <c r="J191" s="1">
        <f t="shared" si="38"/>
        <v>525169.24359403388</v>
      </c>
      <c r="K191" s="1">
        <f t="shared" si="39"/>
        <v>488376.34996581002</v>
      </c>
      <c r="M191" s="3">
        <v>181</v>
      </c>
      <c r="N191" s="1">
        <f t="shared" si="46"/>
        <v>-155000</v>
      </c>
      <c r="O191" s="1">
        <f t="shared" si="33"/>
        <v>-173.08333333333334</v>
      </c>
      <c r="P191" s="1">
        <f t="shared" si="40"/>
        <v>525169.24359403388</v>
      </c>
      <c r="Q191" s="1">
        <f t="shared" si="41"/>
        <v>338395.90151996957</v>
      </c>
      <c r="S191" s="3">
        <v>181</v>
      </c>
      <c r="T191" s="1">
        <f t="shared" si="47"/>
        <v>-155000</v>
      </c>
      <c r="U191" s="1">
        <f t="shared" si="34"/>
        <v>-173.08333333333334</v>
      </c>
      <c r="V191" s="1">
        <f t="shared" si="42"/>
        <v>525169.24359403388</v>
      </c>
      <c r="W191" s="1">
        <f t="shared" si="43"/>
        <v>338395.90151996957</v>
      </c>
    </row>
    <row r="192" spans="1:23" x14ac:dyDescent="0.25">
      <c r="A192" s="3">
        <v>182</v>
      </c>
      <c r="B192" s="1">
        <f t="shared" si="44"/>
        <v>-165343.58727838073</v>
      </c>
      <c r="C192" s="1">
        <f t="shared" si="32"/>
        <v>-143.29777564126329</v>
      </c>
      <c r="D192" s="1">
        <f t="shared" si="35"/>
        <v>526700.98722118314</v>
      </c>
      <c r="E192" s="1">
        <f t="shared" si="36"/>
        <v>514469.22524350334</v>
      </c>
      <c r="G192" s="3">
        <v>182</v>
      </c>
      <c r="H192" s="1">
        <f t="shared" si="45"/>
        <v>-153277.77777777542</v>
      </c>
      <c r="I192" s="1">
        <f t="shared" si="37"/>
        <v>-132.84074074073871</v>
      </c>
      <c r="J192" s="1">
        <f t="shared" si="38"/>
        <v>526700.98722118314</v>
      </c>
      <c r="K192" s="1">
        <f t="shared" si="39"/>
        <v>491731.26015542535</v>
      </c>
      <c r="M192" s="3">
        <v>182</v>
      </c>
      <c r="N192" s="1">
        <f t="shared" si="46"/>
        <v>-155000</v>
      </c>
      <c r="O192" s="1">
        <f t="shared" si="33"/>
        <v>-173.08333333333334</v>
      </c>
      <c r="P192" s="1">
        <f t="shared" si="40"/>
        <v>526700.98722118314</v>
      </c>
      <c r="Q192" s="1">
        <f t="shared" si="41"/>
        <v>341696.79427883611</v>
      </c>
      <c r="S192" s="3">
        <v>182</v>
      </c>
      <c r="T192" s="1">
        <f t="shared" si="47"/>
        <v>-155000</v>
      </c>
      <c r="U192" s="1">
        <f t="shared" si="34"/>
        <v>-173.08333333333334</v>
      </c>
      <c r="V192" s="1">
        <f t="shared" si="42"/>
        <v>526700.98722118314</v>
      </c>
      <c r="W192" s="1">
        <f t="shared" si="43"/>
        <v>341696.79427883611</v>
      </c>
    </row>
    <row r="193" spans="1:23" x14ac:dyDescent="0.25">
      <c r="A193" s="3">
        <v>183</v>
      </c>
      <c r="B193" s="1">
        <f t="shared" si="44"/>
        <v>-164484.09649934238</v>
      </c>
      <c r="C193" s="1">
        <f t="shared" si="32"/>
        <v>-142.55288363276341</v>
      </c>
      <c r="D193" s="1">
        <f t="shared" si="35"/>
        <v>528237.19843391154</v>
      </c>
      <c r="E193" s="1">
        <f t="shared" si="36"/>
        <v>517967.50716941088</v>
      </c>
      <c r="G193" s="3">
        <v>183</v>
      </c>
      <c r="H193" s="1">
        <f t="shared" si="45"/>
        <v>-152416.6666666643</v>
      </c>
      <c r="I193" s="1">
        <f t="shared" si="37"/>
        <v>-132.09444444444239</v>
      </c>
      <c r="J193" s="1">
        <f t="shared" si="38"/>
        <v>528237.19843391154</v>
      </c>
      <c r="K193" s="1">
        <f t="shared" si="39"/>
        <v>495106.48695077642</v>
      </c>
      <c r="M193" s="3">
        <v>183</v>
      </c>
      <c r="N193" s="1">
        <f t="shared" si="46"/>
        <v>-155000</v>
      </c>
      <c r="O193" s="1">
        <f t="shared" si="33"/>
        <v>-173.08333333333334</v>
      </c>
      <c r="P193" s="1">
        <f t="shared" si="40"/>
        <v>528237.19843391154</v>
      </c>
      <c r="Q193" s="1">
        <f t="shared" si="41"/>
        <v>345016.94224546268</v>
      </c>
      <c r="S193" s="3">
        <v>183</v>
      </c>
      <c r="T193" s="1">
        <f t="shared" si="47"/>
        <v>-155000</v>
      </c>
      <c r="U193" s="1">
        <f t="shared" si="34"/>
        <v>-173.08333333333334</v>
      </c>
      <c r="V193" s="1">
        <f t="shared" si="42"/>
        <v>528237.19843391154</v>
      </c>
      <c r="W193" s="1">
        <f t="shared" si="43"/>
        <v>345016.94224546268</v>
      </c>
    </row>
    <row r="194" spans="1:23" x14ac:dyDescent="0.25">
      <c r="A194" s="3">
        <v>184</v>
      </c>
      <c r="B194" s="1">
        <f t="shared" si="44"/>
        <v>-163623.86082829555</v>
      </c>
      <c r="C194" s="1">
        <f t="shared" si="32"/>
        <v>-141.80734605118946</v>
      </c>
      <c r="D194" s="1">
        <f t="shared" si="35"/>
        <v>529777.8902626771</v>
      </c>
      <c r="E194" s="1">
        <f t="shared" si="36"/>
        <v>521486.1957398862</v>
      </c>
      <c r="G194" s="3">
        <v>184</v>
      </c>
      <c r="H194" s="1">
        <f t="shared" si="45"/>
        <v>-151555.55555555318</v>
      </c>
      <c r="I194" s="1">
        <f t="shared" si="37"/>
        <v>-131.34814814814607</v>
      </c>
      <c r="J194" s="1">
        <f t="shared" si="38"/>
        <v>529777.8902626771</v>
      </c>
      <c r="K194" s="1">
        <f t="shared" si="39"/>
        <v>498502.14886539668</v>
      </c>
      <c r="M194" s="3">
        <v>184</v>
      </c>
      <c r="N194" s="1">
        <f t="shared" si="46"/>
        <v>-155000</v>
      </c>
      <c r="O194" s="1">
        <f t="shared" si="33"/>
        <v>-173.08333333333334</v>
      </c>
      <c r="P194" s="1">
        <f t="shared" si="40"/>
        <v>529777.8902626771</v>
      </c>
      <c r="Q194" s="1">
        <f t="shared" si="41"/>
        <v>348356.45774189458</v>
      </c>
      <c r="S194" s="3">
        <v>184</v>
      </c>
      <c r="T194" s="1">
        <f t="shared" si="47"/>
        <v>-155000</v>
      </c>
      <c r="U194" s="1">
        <f t="shared" si="34"/>
        <v>-173.08333333333334</v>
      </c>
      <c r="V194" s="1">
        <f t="shared" si="42"/>
        <v>529777.8902626771</v>
      </c>
      <c r="W194" s="1">
        <f t="shared" si="43"/>
        <v>348356.45774189458</v>
      </c>
    </row>
    <row r="195" spans="1:23" x14ac:dyDescent="0.25">
      <c r="A195" s="3">
        <v>185</v>
      </c>
      <c r="B195" s="1">
        <f t="shared" si="44"/>
        <v>-162762.87961966713</v>
      </c>
      <c r="C195" s="1">
        <f t="shared" si="32"/>
        <v>-141.06116233704483</v>
      </c>
      <c r="D195" s="1">
        <f t="shared" si="35"/>
        <v>531323.07577594323</v>
      </c>
      <c r="E195" s="1">
        <f t="shared" si="36"/>
        <v>525025.40999368927</v>
      </c>
      <c r="G195" s="3">
        <v>185</v>
      </c>
      <c r="H195" s="1">
        <f t="shared" si="45"/>
        <v>-150694.44444444205</v>
      </c>
      <c r="I195" s="1">
        <f t="shared" si="37"/>
        <v>-130.60185185184977</v>
      </c>
      <c r="J195" s="1">
        <f t="shared" si="38"/>
        <v>531323.07577594323</v>
      </c>
      <c r="K195" s="1">
        <f t="shared" si="39"/>
        <v>501918.36510414851</v>
      </c>
      <c r="M195" s="3">
        <v>185</v>
      </c>
      <c r="N195" s="1">
        <f t="shared" si="46"/>
        <v>-155000</v>
      </c>
      <c r="O195" s="1">
        <f t="shared" si="33"/>
        <v>-173.08333333333334</v>
      </c>
      <c r="P195" s="1">
        <f t="shared" si="40"/>
        <v>531323.07577594323</v>
      </c>
      <c r="Q195" s="1">
        <f t="shared" si="41"/>
        <v>351715.45374538901</v>
      </c>
      <c r="S195" s="3">
        <v>185</v>
      </c>
      <c r="T195" s="1">
        <f t="shared" si="47"/>
        <v>-155000</v>
      </c>
      <c r="U195" s="1">
        <f t="shared" si="34"/>
        <v>-173.08333333333334</v>
      </c>
      <c r="V195" s="1">
        <f t="shared" si="42"/>
        <v>531323.07577594323</v>
      </c>
      <c r="W195" s="1">
        <f t="shared" si="43"/>
        <v>351715.45374538901</v>
      </c>
    </row>
    <row r="196" spans="1:23" x14ac:dyDescent="0.25">
      <c r="A196" s="3">
        <v>186</v>
      </c>
      <c r="B196" s="1">
        <f t="shared" si="44"/>
        <v>-161901.15222732458</v>
      </c>
      <c r="C196" s="1">
        <f t="shared" si="32"/>
        <v>-140.31433193034795</v>
      </c>
      <c r="D196" s="1">
        <f t="shared" si="35"/>
        <v>532872.76808028971</v>
      </c>
      <c r="E196" s="1">
        <f t="shared" si="36"/>
        <v>528585.2696639729</v>
      </c>
      <c r="G196" s="3">
        <v>186</v>
      </c>
      <c r="H196" s="1">
        <f t="shared" si="45"/>
        <v>-149833.33333333093</v>
      </c>
      <c r="I196" s="1">
        <f t="shared" si="37"/>
        <v>-129.85555555555348</v>
      </c>
      <c r="J196" s="1">
        <f t="shared" si="38"/>
        <v>532872.76808028971</v>
      </c>
      <c r="K196" s="1">
        <f t="shared" si="39"/>
        <v>505355.25556725607</v>
      </c>
      <c r="M196" s="3">
        <v>186</v>
      </c>
      <c r="N196" s="1">
        <f t="shared" si="46"/>
        <v>-155000</v>
      </c>
      <c r="O196" s="1">
        <f t="shared" si="33"/>
        <v>-173.08333333333334</v>
      </c>
      <c r="P196" s="1">
        <f t="shared" si="40"/>
        <v>532872.76808028971</v>
      </c>
      <c r="Q196" s="1">
        <f t="shared" si="41"/>
        <v>355094.04389223712</v>
      </c>
      <c r="S196" s="3">
        <v>186</v>
      </c>
      <c r="T196" s="1">
        <f t="shared" si="47"/>
        <v>-155000</v>
      </c>
      <c r="U196" s="1">
        <f t="shared" si="34"/>
        <v>-173.08333333333334</v>
      </c>
      <c r="V196" s="1">
        <f t="shared" si="42"/>
        <v>532872.76808028971</v>
      </c>
      <c r="W196" s="1">
        <f t="shared" si="43"/>
        <v>355094.04389223712</v>
      </c>
    </row>
    <row r="197" spans="1:23" x14ac:dyDescent="0.25">
      <c r="A197" s="3">
        <v>187</v>
      </c>
      <c r="B197" s="1">
        <f t="shared" si="44"/>
        <v>-161038.67800457531</v>
      </c>
      <c r="C197" s="1">
        <f t="shared" si="32"/>
        <v>-139.56685427063192</v>
      </c>
      <c r="D197" s="1">
        <f t="shared" si="35"/>
        <v>534426.98032052384</v>
      </c>
      <c r="E197" s="1">
        <f t="shared" si="36"/>
        <v>532165.89518233319</v>
      </c>
      <c r="G197" s="3">
        <v>187</v>
      </c>
      <c r="H197" s="1">
        <f t="shared" si="45"/>
        <v>-148972.2222222198</v>
      </c>
      <c r="I197" s="1">
        <f t="shared" si="37"/>
        <v>-129.10925925925716</v>
      </c>
      <c r="J197" s="1">
        <f t="shared" si="38"/>
        <v>534426.98032052384</v>
      </c>
      <c r="K197" s="1">
        <f t="shared" si="39"/>
        <v>508812.9408543614</v>
      </c>
      <c r="M197" s="3">
        <v>187</v>
      </c>
      <c r="N197" s="1">
        <f t="shared" si="46"/>
        <v>-155000</v>
      </c>
      <c r="O197" s="1">
        <f t="shared" si="33"/>
        <v>-173.08333333333334</v>
      </c>
      <c r="P197" s="1">
        <f t="shared" si="40"/>
        <v>534426.98032052384</v>
      </c>
      <c r="Q197" s="1">
        <f t="shared" si="41"/>
        <v>358492.34248160856</v>
      </c>
      <c r="S197" s="3">
        <v>187</v>
      </c>
      <c r="T197" s="1">
        <f t="shared" si="47"/>
        <v>-155000</v>
      </c>
      <c r="U197" s="1">
        <f t="shared" si="34"/>
        <v>-173.08333333333334</v>
      </c>
      <c r="V197" s="1">
        <f t="shared" si="42"/>
        <v>534426.98032052384</v>
      </c>
      <c r="W197" s="1">
        <f t="shared" si="43"/>
        <v>358492.34248160856</v>
      </c>
    </row>
    <row r="198" spans="1:23" x14ac:dyDescent="0.25">
      <c r="A198" s="3">
        <v>188</v>
      </c>
      <c r="B198" s="1">
        <f t="shared" si="44"/>
        <v>-160175.45630416635</v>
      </c>
      <c r="C198" s="1">
        <f t="shared" si="32"/>
        <v>-138.81872879694416</v>
      </c>
      <c r="D198" s="1">
        <f t="shared" si="35"/>
        <v>535985.725679792</v>
      </c>
      <c r="E198" s="1">
        <f t="shared" si="36"/>
        <v>535767.4076828839</v>
      </c>
      <c r="G198" s="3">
        <v>188</v>
      </c>
      <c r="H198" s="1">
        <f t="shared" si="45"/>
        <v>-148111.11111110868</v>
      </c>
      <c r="I198" s="1">
        <f t="shared" si="37"/>
        <v>-128.36296296296084</v>
      </c>
      <c r="J198" s="1">
        <f t="shared" si="38"/>
        <v>535985.725679792</v>
      </c>
      <c r="K198" s="1">
        <f t="shared" si="39"/>
        <v>512291.54226860445</v>
      </c>
      <c r="M198" s="3">
        <v>188</v>
      </c>
      <c r="N198" s="1">
        <f t="shared" si="46"/>
        <v>-155000</v>
      </c>
      <c r="O198" s="1">
        <f t="shared" si="33"/>
        <v>-173.08333333333334</v>
      </c>
      <c r="P198" s="1">
        <f t="shared" si="40"/>
        <v>535985.725679792</v>
      </c>
      <c r="Q198" s="1">
        <f t="shared" si="41"/>
        <v>361910.46447941795</v>
      </c>
      <c r="S198" s="3">
        <v>188</v>
      </c>
      <c r="T198" s="1">
        <f t="shared" si="47"/>
        <v>-155000</v>
      </c>
      <c r="U198" s="1">
        <f t="shared" si="34"/>
        <v>-173.08333333333334</v>
      </c>
      <c r="V198" s="1">
        <f t="shared" si="42"/>
        <v>535985.725679792</v>
      </c>
      <c r="W198" s="1">
        <f t="shared" si="43"/>
        <v>361910.46447941795</v>
      </c>
    </row>
    <row r="199" spans="1:23" x14ac:dyDescent="0.25">
      <c r="A199" s="3">
        <v>189</v>
      </c>
      <c r="B199" s="1">
        <f t="shared" si="44"/>
        <v>-159311.48647828368</v>
      </c>
      <c r="C199" s="1">
        <f t="shared" si="32"/>
        <v>-138.06995494784584</v>
      </c>
      <c r="D199" s="1">
        <f t="shared" si="35"/>
        <v>537549.01737969136</v>
      </c>
      <c r="E199" s="1">
        <f t="shared" si="36"/>
        <v>539389.92900635442</v>
      </c>
      <c r="G199" s="3">
        <v>189</v>
      </c>
      <c r="H199" s="1">
        <f t="shared" si="45"/>
        <v>-147249.99999999756</v>
      </c>
      <c r="I199" s="1">
        <f t="shared" si="37"/>
        <v>-127.61666666666453</v>
      </c>
      <c r="J199" s="1">
        <f t="shared" si="38"/>
        <v>537549.01737969136</v>
      </c>
      <c r="K199" s="1">
        <f t="shared" si="39"/>
        <v>515791.1818207269</v>
      </c>
      <c r="M199" s="3">
        <v>189</v>
      </c>
      <c r="N199" s="1">
        <f t="shared" si="46"/>
        <v>-155000</v>
      </c>
      <c r="O199" s="1">
        <f t="shared" si="33"/>
        <v>-173.08333333333334</v>
      </c>
      <c r="P199" s="1">
        <f t="shared" si="40"/>
        <v>537549.01737969136</v>
      </c>
      <c r="Q199" s="1">
        <f t="shared" si="41"/>
        <v>365348.52552221459</v>
      </c>
      <c r="S199" s="3">
        <v>189</v>
      </c>
      <c r="T199" s="1">
        <f t="shared" si="47"/>
        <v>-155000</v>
      </c>
      <c r="U199" s="1">
        <f t="shared" si="34"/>
        <v>-173.08333333333334</v>
      </c>
      <c r="V199" s="1">
        <f t="shared" si="42"/>
        <v>537549.01737969136</v>
      </c>
      <c r="W199" s="1">
        <f t="shared" si="43"/>
        <v>365348.52552221459</v>
      </c>
    </row>
    <row r="200" spans="1:23" x14ac:dyDescent="0.25">
      <c r="A200" s="3">
        <v>190</v>
      </c>
      <c r="B200" s="1">
        <f t="shared" si="44"/>
        <v>-158446.76787855194</v>
      </c>
      <c r="C200" s="1">
        <f t="shared" si="32"/>
        <v>-137.32053216141168</v>
      </c>
      <c r="D200" s="1">
        <f t="shared" si="35"/>
        <v>539116.86868038215</v>
      </c>
      <c r="E200" s="1">
        <f t="shared" si="36"/>
        <v>543033.58170421189</v>
      </c>
      <c r="G200" s="3">
        <v>190</v>
      </c>
      <c r="H200" s="1">
        <f t="shared" si="45"/>
        <v>-146388.88888888643</v>
      </c>
      <c r="I200" s="1">
        <f t="shared" si="37"/>
        <v>-126.87037037036824</v>
      </c>
      <c r="J200" s="1">
        <f t="shared" si="38"/>
        <v>539116.86868038215</v>
      </c>
      <c r="K200" s="1">
        <f t="shared" si="39"/>
        <v>519311.98223319964</v>
      </c>
      <c r="M200" s="3">
        <v>190</v>
      </c>
      <c r="N200" s="1">
        <f t="shared" si="46"/>
        <v>-155000</v>
      </c>
      <c r="O200" s="1">
        <f t="shared" si="33"/>
        <v>-173.08333333333334</v>
      </c>
      <c r="P200" s="1">
        <f t="shared" si="40"/>
        <v>539116.86868038215</v>
      </c>
      <c r="Q200" s="1">
        <f t="shared" si="41"/>
        <v>368806.64192109421</v>
      </c>
      <c r="S200" s="3">
        <v>190</v>
      </c>
      <c r="T200" s="1">
        <f t="shared" si="47"/>
        <v>-155000</v>
      </c>
      <c r="U200" s="1">
        <f t="shared" si="34"/>
        <v>-173.08333333333334</v>
      </c>
      <c r="V200" s="1">
        <f t="shared" si="42"/>
        <v>539116.86868038215</v>
      </c>
      <c r="W200" s="1">
        <f t="shared" si="43"/>
        <v>368806.64192109421</v>
      </c>
    </row>
    <row r="201" spans="1:23" x14ac:dyDescent="0.25">
      <c r="A201" s="3">
        <v>191</v>
      </c>
      <c r="B201" s="1">
        <f t="shared" si="44"/>
        <v>-157581.29985603376</v>
      </c>
      <c r="C201" s="1">
        <f t="shared" si="32"/>
        <v>-136.57045987522926</v>
      </c>
      <c r="D201" s="1">
        <f t="shared" si="35"/>
        <v>540689.29288069997</v>
      </c>
      <c r="E201" s="1">
        <f t="shared" si="36"/>
        <v>546698.4890428069</v>
      </c>
      <c r="G201" s="3">
        <v>191</v>
      </c>
      <c r="H201" s="1">
        <f t="shared" si="45"/>
        <v>-145527.77777777531</v>
      </c>
      <c r="I201" s="1">
        <f t="shared" si="37"/>
        <v>-126.12407407407193</v>
      </c>
      <c r="J201" s="1">
        <f t="shared" si="38"/>
        <v>540689.29288069997</v>
      </c>
      <c r="K201" s="1">
        <f t="shared" si="39"/>
        <v>522854.06694437476</v>
      </c>
      <c r="M201" s="3">
        <v>191</v>
      </c>
      <c r="N201" s="1">
        <f t="shared" si="46"/>
        <v>-155000</v>
      </c>
      <c r="O201" s="1">
        <f t="shared" si="33"/>
        <v>-173.08333333333334</v>
      </c>
      <c r="P201" s="1">
        <f t="shared" si="40"/>
        <v>540689.29288069997</v>
      </c>
      <c r="Q201" s="1">
        <f t="shared" si="41"/>
        <v>372284.93066563393</v>
      </c>
      <c r="S201" s="3">
        <v>191</v>
      </c>
      <c r="T201" s="1">
        <f t="shared" si="47"/>
        <v>-155000</v>
      </c>
      <c r="U201" s="1">
        <f t="shared" si="34"/>
        <v>-173.08333333333334</v>
      </c>
      <c r="V201" s="1">
        <f t="shared" si="42"/>
        <v>540689.29288069997</v>
      </c>
      <c r="W201" s="1">
        <f t="shared" si="43"/>
        <v>372284.93066563393</v>
      </c>
    </row>
    <row r="202" spans="1:23" x14ac:dyDescent="0.25">
      <c r="A202" s="3">
        <v>192</v>
      </c>
      <c r="B202" s="1">
        <f t="shared" si="44"/>
        <v>-156715.08176122938</v>
      </c>
      <c r="C202" s="1">
        <f t="shared" ref="C202:C265" si="48">B202*int_a_nhg/12</f>
        <v>-135.81973752639877</v>
      </c>
      <c r="D202" s="1">
        <f t="shared" si="35"/>
        <v>542266.30331826874</v>
      </c>
      <c r="E202" s="1">
        <f t="shared" si="36"/>
        <v>550384.77500754374</v>
      </c>
      <c r="G202" s="3">
        <v>192</v>
      </c>
      <c r="H202" s="1">
        <f t="shared" si="45"/>
        <v>-144666.66666666418</v>
      </c>
      <c r="I202" s="1">
        <f t="shared" si="37"/>
        <v>-125.37777777777562</v>
      </c>
      <c r="J202" s="1">
        <f t="shared" si="38"/>
        <v>542266.30331826874</v>
      </c>
      <c r="K202" s="1">
        <f t="shared" si="39"/>
        <v>526417.56011266145</v>
      </c>
      <c r="M202" s="3">
        <v>192</v>
      </c>
      <c r="N202" s="1">
        <f t="shared" si="46"/>
        <v>-155000</v>
      </c>
      <c r="O202" s="1">
        <f t="shared" ref="O202:O265" si="49">(N202+P$2)*int_a_50/12-P$3</f>
        <v>-173.08333333333334</v>
      </c>
      <c r="P202" s="1">
        <f t="shared" si="40"/>
        <v>542266.30331826874</v>
      </c>
      <c r="Q202" s="1">
        <f t="shared" si="41"/>
        <v>375783.50942785013</v>
      </c>
      <c r="S202" s="3">
        <v>192</v>
      </c>
      <c r="T202" s="1">
        <f t="shared" si="47"/>
        <v>-155000</v>
      </c>
      <c r="U202" s="1">
        <f t="shared" ref="U202:U265" si="50">(T202+V$2)*int_l_50/12-V$3</f>
        <v>-173.08333333333334</v>
      </c>
      <c r="V202" s="1">
        <f t="shared" si="42"/>
        <v>542266.30331826874</v>
      </c>
      <c r="W202" s="1">
        <f t="shared" si="43"/>
        <v>375783.50942785013</v>
      </c>
    </row>
    <row r="203" spans="1:23" x14ac:dyDescent="0.25">
      <c r="A203" s="3">
        <v>193</v>
      </c>
      <c r="B203" s="1">
        <f t="shared" si="44"/>
        <v>-155848.11294407616</v>
      </c>
      <c r="C203" s="1">
        <f t="shared" si="48"/>
        <v>-135.06836455153265</v>
      </c>
      <c r="D203" s="1">
        <f t="shared" ref="D203:D266" si="51">D202*(1+groei_woning/12)</f>
        <v>543847.9133696137</v>
      </c>
      <c r="E203" s="1">
        <f t="shared" ref="E203:E266" si="52">E202*(1+groei_spaargeld/12)+(inleg-C$3)</f>
        <v>554092.56430707476</v>
      </c>
      <c r="G203" s="3">
        <v>193</v>
      </c>
      <c r="H203" s="1">
        <f t="shared" si="45"/>
        <v>-143805.55555555306</v>
      </c>
      <c r="I203" s="1">
        <f t="shared" ref="I203:I266" si="53">H203*int_l_nhg/12</f>
        <v>-124.6314814814793</v>
      </c>
      <c r="J203" s="1">
        <f t="shared" ref="J203:J266" si="54">J202*(1+groei_woning/12)</f>
        <v>543847.9133696137</v>
      </c>
      <c r="K203" s="1">
        <f t="shared" ref="K203:K266" si="55">K202*(1+groei_spaargeld/12)+inleg+I203-I$2/360</f>
        <v>530002.58662072604</v>
      </c>
      <c r="M203" s="3">
        <v>193</v>
      </c>
      <c r="N203" s="1">
        <f t="shared" si="46"/>
        <v>-155000</v>
      </c>
      <c r="O203" s="1">
        <f t="shared" si="49"/>
        <v>-173.08333333333334</v>
      </c>
      <c r="P203" s="1">
        <f t="shared" ref="P203:P266" si="56">P202*(1+groei_woning/12)</f>
        <v>543847.9133696137</v>
      </c>
      <c r="Q203" s="1">
        <f t="shared" ref="Q203:Q266" si="57">Q202*(1+groei_spaargeld/12)+(inleg-O$3-P$3)</f>
        <v>379302.49656617927</v>
      </c>
      <c r="S203" s="3">
        <v>193</v>
      </c>
      <c r="T203" s="1">
        <f t="shared" si="47"/>
        <v>-155000</v>
      </c>
      <c r="U203" s="1">
        <f t="shared" si="50"/>
        <v>-173.08333333333334</v>
      </c>
      <c r="V203" s="1">
        <f t="shared" ref="V203:V266" si="58">V202*(1+groei_woning/12)</f>
        <v>543847.9133696137</v>
      </c>
      <c r="W203" s="1">
        <f t="shared" ref="W203:W266" si="59">W202*(1+groei_spaargeld/12)+inleg+U203-U$2/360</f>
        <v>379302.49656617927</v>
      </c>
    </row>
    <row r="204" spans="1:23" x14ac:dyDescent="0.25">
      <c r="A204" s="3">
        <v>194</v>
      </c>
      <c r="B204" s="1">
        <f t="shared" ref="B204:B267" si="60">B203+C$3+C203</f>
        <v>-154980.39275394808</v>
      </c>
      <c r="C204" s="1">
        <f t="shared" si="48"/>
        <v>-134.316340386755</v>
      </c>
      <c r="D204" s="1">
        <f t="shared" si="51"/>
        <v>545434.13645027508</v>
      </c>
      <c r="E204" s="1">
        <f t="shared" si="52"/>
        <v>557821.98237751983</v>
      </c>
      <c r="G204" s="3">
        <v>194</v>
      </c>
      <c r="H204" s="1">
        <f t="shared" ref="H204:H267" si="61">H203+I$2/360</f>
        <v>-142944.44444444194</v>
      </c>
      <c r="I204" s="1">
        <f t="shared" si="53"/>
        <v>-123.885185185183</v>
      </c>
      <c r="J204" s="1">
        <f t="shared" si="54"/>
        <v>545434.13645027508</v>
      </c>
      <c r="K204" s="1">
        <f t="shared" si="55"/>
        <v>533609.27207971725</v>
      </c>
      <c r="M204" s="3">
        <v>194</v>
      </c>
      <c r="N204" s="1">
        <f t="shared" ref="N204:N267" si="62">N203+O$3+(O203+P$3)</f>
        <v>-155000</v>
      </c>
      <c r="O204" s="1">
        <f t="shared" si="49"/>
        <v>-173.08333333333334</v>
      </c>
      <c r="P204" s="1">
        <f t="shared" si="56"/>
        <v>545434.13645027508</v>
      </c>
      <c r="Q204" s="1">
        <f t="shared" si="57"/>
        <v>382842.01112948201</v>
      </c>
      <c r="S204" s="3">
        <v>194</v>
      </c>
      <c r="T204" s="1">
        <f t="shared" ref="T204:T267" si="63">T203+U$2/360</f>
        <v>-155000</v>
      </c>
      <c r="U204" s="1">
        <f t="shared" si="50"/>
        <v>-173.08333333333334</v>
      </c>
      <c r="V204" s="1">
        <f t="shared" si="58"/>
        <v>545434.13645027508</v>
      </c>
      <c r="W204" s="1">
        <f t="shared" si="59"/>
        <v>382842.01112948201</v>
      </c>
    </row>
    <row r="205" spans="1:23" x14ac:dyDescent="0.25">
      <c r="A205" s="3">
        <v>195</v>
      </c>
      <c r="B205" s="1">
        <f t="shared" si="60"/>
        <v>-154111.92053965523</v>
      </c>
      <c r="C205" s="1">
        <f t="shared" si="48"/>
        <v>-133.56366446770119</v>
      </c>
      <c r="D205" s="1">
        <f t="shared" si="51"/>
        <v>547024.98601492168</v>
      </c>
      <c r="E205" s="1">
        <f t="shared" si="52"/>
        <v>561573.15538670914</v>
      </c>
      <c r="G205" s="3">
        <v>195</v>
      </c>
      <c r="H205" s="1">
        <f t="shared" si="61"/>
        <v>-142083.33333333081</v>
      </c>
      <c r="I205" s="1">
        <f t="shared" si="53"/>
        <v>-123.1388888888867</v>
      </c>
      <c r="J205" s="1">
        <f t="shared" si="54"/>
        <v>547024.98601492168</v>
      </c>
      <c r="K205" s="1">
        <f t="shared" si="55"/>
        <v>537237.74283351563</v>
      </c>
      <c r="M205" s="3">
        <v>195</v>
      </c>
      <c r="N205" s="1">
        <f t="shared" si="62"/>
        <v>-155000</v>
      </c>
      <c r="O205" s="1">
        <f t="shared" si="49"/>
        <v>-173.08333333333334</v>
      </c>
      <c r="P205" s="1">
        <f t="shared" si="56"/>
        <v>547024.98601492168</v>
      </c>
      <c r="Q205" s="1">
        <f t="shared" si="57"/>
        <v>386402.17286107066</v>
      </c>
      <c r="S205" s="3">
        <v>195</v>
      </c>
      <c r="T205" s="1">
        <f t="shared" si="63"/>
        <v>-155000</v>
      </c>
      <c r="U205" s="1">
        <f t="shared" si="50"/>
        <v>-173.08333333333334</v>
      </c>
      <c r="V205" s="1">
        <f t="shared" si="58"/>
        <v>547024.98601492168</v>
      </c>
      <c r="W205" s="1">
        <f t="shared" si="59"/>
        <v>386402.17286107066</v>
      </c>
    </row>
    <row r="206" spans="1:23" x14ac:dyDescent="0.25">
      <c r="A206" s="3">
        <v>196</v>
      </c>
      <c r="B206" s="1">
        <f t="shared" si="60"/>
        <v>-153242.69564944334</v>
      </c>
      <c r="C206" s="1">
        <f t="shared" si="48"/>
        <v>-132.81033622951756</v>
      </c>
      <c r="D206" s="1">
        <f t="shared" si="51"/>
        <v>548620.47555746522</v>
      </c>
      <c r="E206" s="1">
        <f t="shared" si="52"/>
        <v>565346.21023845207</v>
      </c>
      <c r="G206" s="3">
        <v>196</v>
      </c>
      <c r="H206" s="1">
        <f t="shared" si="61"/>
        <v>-141222.22222221969</v>
      </c>
      <c r="I206" s="1">
        <f t="shared" si="53"/>
        <v>-122.39259259259039</v>
      </c>
      <c r="J206" s="1">
        <f t="shared" si="54"/>
        <v>548620.47555746522</v>
      </c>
      <c r="K206" s="1">
        <f t="shared" si="55"/>
        <v>540888.12596300745</v>
      </c>
      <c r="M206" s="3">
        <v>196</v>
      </c>
      <c r="N206" s="1">
        <f t="shared" si="62"/>
        <v>-155000</v>
      </c>
      <c r="O206" s="1">
        <f t="shared" si="49"/>
        <v>-173.08333333333334</v>
      </c>
      <c r="P206" s="1">
        <f t="shared" si="56"/>
        <v>548620.47555746522</v>
      </c>
      <c r="Q206" s="1">
        <f t="shared" si="57"/>
        <v>389983.10220276029</v>
      </c>
      <c r="S206" s="3">
        <v>196</v>
      </c>
      <c r="T206" s="1">
        <f t="shared" si="63"/>
        <v>-155000</v>
      </c>
      <c r="U206" s="1">
        <f t="shared" si="50"/>
        <v>-173.08333333333334</v>
      </c>
      <c r="V206" s="1">
        <f t="shared" si="58"/>
        <v>548620.47555746522</v>
      </c>
      <c r="W206" s="1">
        <f t="shared" si="59"/>
        <v>389983.10220276029</v>
      </c>
    </row>
    <row r="207" spans="1:23" x14ac:dyDescent="0.25">
      <c r="A207" s="3">
        <v>197</v>
      </c>
      <c r="B207" s="1">
        <f t="shared" si="60"/>
        <v>-152372.71743099325</v>
      </c>
      <c r="C207" s="1">
        <f t="shared" si="48"/>
        <v>-132.05635510686082</v>
      </c>
      <c r="D207" s="1">
        <f t="shared" si="51"/>
        <v>550220.61861117452</v>
      </c>
      <c r="E207" s="1">
        <f t="shared" si="52"/>
        <v>569141.2745768301</v>
      </c>
      <c r="G207" s="3">
        <v>197</v>
      </c>
      <c r="H207" s="1">
        <f t="shared" si="61"/>
        <v>-140361.11111110856</v>
      </c>
      <c r="I207" s="1">
        <f t="shared" si="53"/>
        <v>-121.6462962962941</v>
      </c>
      <c r="J207" s="1">
        <f t="shared" si="54"/>
        <v>550220.61861117452</v>
      </c>
      <c r="K207" s="1">
        <f t="shared" si="55"/>
        <v>544560.54929038428</v>
      </c>
      <c r="M207" s="3">
        <v>197</v>
      </c>
      <c r="N207" s="1">
        <f t="shared" si="62"/>
        <v>-155000</v>
      </c>
      <c r="O207" s="1">
        <f t="shared" si="49"/>
        <v>-173.08333333333334</v>
      </c>
      <c r="P207" s="1">
        <f t="shared" si="56"/>
        <v>550220.61861117452</v>
      </c>
      <c r="Q207" s="1">
        <f t="shared" si="57"/>
        <v>393584.92029894306</v>
      </c>
      <c r="S207" s="3">
        <v>197</v>
      </c>
      <c r="T207" s="1">
        <f t="shared" si="63"/>
        <v>-155000</v>
      </c>
      <c r="U207" s="1">
        <f t="shared" si="50"/>
        <v>-173.08333333333334</v>
      </c>
      <c r="V207" s="1">
        <f t="shared" si="58"/>
        <v>550220.61861117452</v>
      </c>
      <c r="W207" s="1">
        <f t="shared" si="59"/>
        <v>393584.92029894306</v>
      </c>
    </row>
    <row r="208" spans="1:23" x14ac:dyDescent="0.25">
      <c r="A208" s="3">
        <v>198</v>
      </c>
      <c r="B208" s="1">
        <f t="shared" si="60"/>
        <v>-151501.98523142049</v>
      </c>
      <c r="C208" s="1">
        <f t="shared" si="48"/>
        <v>-131.30172053389774</v>
      </c>
      <c r="D208" s="1">
        <f t="shared" si="51"/>
        <v>551825.42874879041</v>
      </c>
      <c r="E208" s="1">
        <f t="shared" si="52"/>
        <v>572958.47679051536</v>
      </c>
      <c r="G208" s="3">
        <v>198</v>
      </c>
      <c r="H208" s="1">
        <f t="shared" si="61"/>
        <v>-139499.99999999744</v>
      </c>
      <c r="I208" s="1">
        <f t="shared" si="53"/>
        <v>-120.89999999999777</v>
      </c>
      <c r="J208" s="1">
        <f t="shared" si="54"/>
        <v>551825.42874879041</v>
      </c>
      <c r="K208" s="1">
        <f t="shared" si="55"/>
        <v>548255.14138346701</v>
      </c>
      <c r="M208" s="3">
        <v>198</v>
      </c>
      <c r="N208" s="1">
        <f t="shared" si="62"/>
        <v>-155000</v>
      </c>
      <c r="O208" s="1">
        <f t="shared" si="49"/>
        <v>-173.08333333333334</v>
      </c>
      <c r="P208" s="1">
        <f t="shared" si="56"/>
        <v>551825.42874879041</v>
      </c>
      <c r="Q208" s="1">
        <f t="shared" si="57"/>
        <v>397207.74900068692</v>
      </c>
      <c r="S208" s="3">
        <v>198</v>
      </c>
      <c r="T208" s="1">
        <f t="shared" si="63"/>
        <v>-155000</v>
      </c>
      <c r="U208" s="1">
        <f t="shared" si="50"/>
        <v>-173.08333333333334</v>
      </c>
      <c r="V208" s="1">
        <f t="shared" si="58"/>
        <v>551825.42874879041</v>
      </c>
      <c r="W208" s="1">
        <f t="shared" si="59"/>
        <v>397207.74900068692</v>
      </c>
    </row>
    <row r="209" spans="1:23" x14ac:dyDescent="0.25">
      <c r="A209" s="3">
        <v>199</v>
      </c>
      <c r="B209" s="1">
        <f t="shared" si="60"/>
        <v>-150630.49839727479</v>
      </c>
      <c r="C209" s="1">
        <f t="shared" si="48"/>
        <v>-130.5464319443048</v>
      </c>
      <c r="D209" s="1">
        <f t="shared" si="51"/>
        <v>553434.9195826411</v>
      </c>
      <c r="E209" s="1">
        <f t="shared" si="52"/>
        <v>576797.94601711375</v>
      </c>
      <c r="G209" s="3">
        <v>199</v>
      </c>
      <c r="H209" s="1">
        <f t="shared" si="61"/>
        <v>-138638.88888888631</v>
      </c>
      <c r="I209" s="1">
        <f t="shared" si="53"/>
        <v>-120.15370370370147</v>
      </c>
      <c r="J209" s="1">
        <f t="shared" si="54"/>
        <v>553434.9195826411</v>
      </c>
      <c r="K209" s="1">
        <f t="shared" si="55"/>
        <v>551972.0315600558</v>
      </c>
      <c r="M209" s="3">
        <v>199</v>
      </c>
      <c r="N209" s="1">
        <f t="shared" si="62"/>
        <v>-155000</v>
      </c>
      <c r="O209" s="1">
        <f t="shared" si="49"/>
        <v>-173.08333333333334</v>
      </c>
      <c r="P209" s="1">
        <f t="shared" si="56"/>
        <v>553434.9195826411</v>
      </c>
      <c r="Q209" s="1">
        <f t="shared" si="57"/>
        <v>400851.71086985763</v>
      </c>
      <c r="S209" s="3">
        <v>199</v>
      </c>
      <c r="T209" s="1">
        <f t="shared" si="63"/>
        <v>-155000</v>
      </c>
      <c r="U209" s="1">
        <f t="shared" si="50"/>
        <v>-173.08333333333334</v>
      </c>
      <c r="V209" s="1">
        <f t="shared" si="58"/>
        <v>553434.9195826411</v>
      </c>
      <c r="W209" s="1">
        <f t="shared" si="59"/>
        <v>400851.71086985763</v>
      </c>
    </row>
    <row r="210" spans="1:23" x14ac:dyDescent="0.25">
      <c r="A210" s="3">
        <v>200</v>
      </c>
      <c r="B210" s="1">
        <f t="shared" si="60"/>
        <v>-149758.25627453948</v>
      </c>
      <c r="C210" s="1">
        <f t="shared" si="48"/>
        <v>-129.79048877126755</v>
      </c>
      <c r="D210" s="1">
        <f t="shared" si="51"/>
        <v>555049.1047647571</v>
      </c>
      <c r="E210" s="1">
        <f t="shared" si="52"/>
        <v>580659.81214753399</v>
      </c>
      <c r="G210" s="3">
        <v>200</v>
      </c>
      <c r="H210" s="1">
        <f t="shared" si="61"/>
        <v>-137777.77777777519</v>
      </c>
      <c r="I210" s="1">
        <f t="shared" si="53"/>
        <v>-119.40740740740516</v>
      </c>
      <c r="J210" s="1">
        <f t="shared" si="54"/>
        <v>555049.1047647571</v>
      </c>
      <c r="K210" s="1">
        <f t="shared" si="55"/>
        <v>555711.34989230428</v>
      </c>
      <c r="M210" s="3">
        <v>200</v>
      </c>
      <c r="N210" s="1">
        <f t="shared" si="62"/>
        <v>-155000</v>
      </c>
      <c r="O210" s="1">
        <f t="shared" si="49"/>
        <v>-173.08333333333334</v>
      </c>
      <c r="P210" s="1">
        <f t="shared" si="56"/>
        <v>555049.1047647571</v>
      </c>
      <c r="Q210" s="1">
        <f t="shared" si="57"/>
        <v>404516.92918326519</v>
      </c>
      <c r="S210" s="3">
        <v>200</v>
      </c>
      <c r="T210" s="1">
        <f t="shared" si="63"/>
        <v>-155000</v>
      </c>
      <c r="U210" s="1">
        <f t="shared" si="50"/>
        <v>-173.08333333333334</v>
      </c>
      <c r="V210" s="1">
        <f t="shared" si="58"/>
        <v>555049.1047647571</v>
      </c>
      <c r="W210" s="1">
        <f t="shared" si="59"/>
        <v>404516.92918326519</v>
      </c>
    </row>
    <row r="211" spans="1:23" x14ac:dyDescent="0.25">
      <c r="A211" s="3">
        <v>201</v>
      </c>
      <c r="B211" s="1">
        <f t="shared" si="60"/>
        <v>-148885.25820863116</v>
      </c>
      <c r="C211" s="1">
        <f t="shared" si="48"/>
        <v>-129.03389044748033</v>
      </c>
      <c r="D211" s="1">
        <f t="shared" si="51"/>
        <v>556667.9979869877</v>
      </c>
      <c r="E211" s="1">
        <f t="shared" si="52"/>
        <v>584544.20583038172</v>
      </c>
      <c r="G211" s="3">
        <v>201</v>
      </c>
      <c r="H211" s="1">
        <f t="shared" si="61"/>
        <v>-136916.66666666407</v>
      </c>
      <c r="I211" s="1">
        <f t="shared" si="53"/>
        <v>-118.66111111110887</v>
      </c>
      <c r="J211" s="1">
        <f t="shared" si="54"/>
        <v>556667.9979869877</v>
      </c>
      <c r="K211" s="1">
        <f t="shared" si="55"/>
        <v>559473.22721112054</v>
      </c>
      <c r="M211" s="3">
        <v>201</v>
      </c>
      <c r="N211" s="1">
        <f t="shared" si="62"/>
        <v>-155000</v>
      </c>
      <c r="O211" s="1">
        <f t="shared" si="49"/>
        <v>-173.08333333333334</v>
      </c>
      <c r="P211" s="1">
        <f t="shared" si="56"/>
        <v>556667.9979869877</v>
      </c>
      <c r="Q211" s="1">
        <f t="shared" si="57"/>
        <v>408203.52793683426</v>
      </c>
      <c r="S211" s="3">
        <v>201</v>
      </c>
      <c r="T211" s="1">
        <f t="shared" si="63"/>
        <v>-155000</v>
      </c>
      <c r="U211" s="1">
        <f t="shared" si="50"/>
        <v>-173.08333333333334</v>
      </c>
      <c r="V211" s="1">
        <f t="shared" si="58"/>
        <v>556667.9979869877</v>
      </c>
      <c r="W211" s="1">
        <f t="shared" si="59"/>
        <v>408203.52793683426</v>
      </c>
    </row>
    <row r="212" spans="1:23" x14ac:dyDescent="0.25">
      <c r="A212" s="3">
        <v>202</v>
      </c>
      <c r="B212" s="1">
        <f t="shared" si="60"/>
        <v>-148011.50354439905</v>
      </c>
      <c r="C212" s="1">
        <f t="shared" si="48"/>
        <v>-128.27663640514584</v>
      </c>
      <c r="D212" s="1">
        <f t="shared" si="51"/>
        <v>558291.6129811164</v>
      </c>
      <c r="E212" s="1">
        <f t="shared" si="52"/>
        <v>588451.25847637933</v>
      </c>
      <c r="G212" s="3">
        <v>202</v>
      </c>
      <c r="H212" s="1">
        <f t="shared" si="61"/>
        <v>-136055.55555555294</v>
      </c>
      <c r="I212" s="1">
        <f t="shared" si="53"/>
        <v>-117.91481481481254</v>
      </c>
      <c r="J212" s="1">
        <f t="shared" si="54"/>
        <v>558291.6129811164</v>
      </c>
      <c r="K212" s="1">
        <f t="shared" si="55"/>
        <v>563257.79511059285</v>
      </c>
      <c r="M212" s="3">
        <v>202</v>
      </c>
      <c r="N212" s="1">
        <f t="shared" si="62"/>
        <v>-155000</v>
      </c>
      <c r="O212" s="1">
        <f t="shared" si="49"/>
        <v>-173.08333333333334</v>
      </c>
      <c r="P212" s="1">
        <f t="shared" si="56"/>
        <v>558291.6129811164</v>
      </c>
      <c r="Q212" s="1">
        <f t="shared" si="57"/>
        <v>411911.63184979913</v>
      </c>
      <c r="S212" s="3">
        <v>202</v>
      </c>
      <c r="T212" s="1">
        <f t="shared" si="63"/>
        <v>-155000</v>
      </c>
      <c r="U212" s="1">
        <f t="shared" si="50"/>
        <v>-173.08333333333334</v>
      </c>
      <c r="V212" s="1">
        <f t="shared" si="58"/>
        <v>558291.6129811164</v>
      </c>
      <c r="W212" s="1">
        <f t="shared" si="59"/>
        <v>411911.63184979913</v>
      </c>
    </row>
    <row r="213" spans="1:23" x14ac:dyDescent="0.25">
      <c r="A213" s="3">
        <v>203</v>
      </c>
      <c r="B213" s="1">
        <f t="shared" si="60"/>
        <v>-147136.9916261246</v>
      </c>
      <c r="C213" s="1">
        <f t="shared" si="48"/>
        <v>-127.51872607597464</v>
      </c>
      <c r="D213" s="1">
        <f t="shared" si="51"/>
        <v>559919.96351897798</v>
      </c>
      <c r="E213" s="1">
        <f t="shared" si="52"/>
        <v>592381.10226281197</v>
      </c>
      <c r="G213" s="3">
        <v>203</v>
      </c>
      <c r="H213" s="1">
        <f t="shared" si="61"/>
        <v>-135194.44444444182</v>
      </c>
      <c r="I213" s="1">
        <f t="shared" si="53"/>
        <v>-117.16851851851624</v>
      </c>
      <c r="J213" s="1">
        <f t="shared" si="54"/>
        <v>559919.96351897798</v>
      </c>
      <c r="K213" s="1">
        <f t="shared" si="55"/>
        <v>567065.18595244165</v>
      </c>
      <c r="M213" s="3">
        <v>203</v>
      </c>
      <c r="N213" s="1">
        <f t="shared" si="62"/>
        <v>-155000</v>
      </c>
      <c r="O213" s="1">
        <f t="shared" si="49"/>
        <v>-173.08333333333334</v>
      </c>
      <c r="P213" s="1">
        <f t="shared" si="56"/>
        <v>559919.96351897798</v>
      </c>
      <c r="Q213" s="1">
        <f t="shared" si="57"/>
        <v>415641.36636892299</v>
      </c>
      <c r="S213" s="3">
        <v>203</v>
      </c>
      <c r="T213" s="1">
        <f t="shared" si="63"/>
        <v>-155000</v>
      </c>
      <c r="U213" s="1">
        <f t="shared" si="50"/>
        <v>-173.08333333333334</v>
      </c>
      <c r="V213" s="1">
        <f t="shared" si="58"/>
        <v>559919.96351897798</v>
      </c>
      <c r="W213" s="1">
        <f t="shared" si="59"/>
        <v>415641.36636892299</v>
      </c>
    </row>
    <row r="214" spans="1:23" x14ac:dyDescent="0.25">
      <c r="A214" s="3">
        <v>204</v>
      </c>
      <c r="B214" s="1">
        <f t="shared" si="60"/>
        <v>-146261.72179752096</v>
      </c>
      <c r="C214" s="1">
        <f t="shared" si="48"/>
        <v>-126.76015889118484</v>
      </c>
      <c r="D214" s="1">
        <f t="shared" si="51"/>
        <v>561553.06341257505</v>
      </c>
      <c r="E214" s="1">
        <f t="shared" si="52"/>
        <v>596333.87013799883</v>
      </c>
      <c r="G214" s="3">
        <v>204</v>
      </c>
      <c r="H214" s="1">
        <f t="shared" si="61"/>
        <v>-134333.33333333069</v>
      </c>
      <c r="I214" s="1">
        <f t="shared" si="53"/>
        <v>-116.42222222221993</v>
      </c>
      <c r="J214" s="1">
        <f t="shared" si="54"/>
        <v>561553.06341257505</v>
      </c>
      <c r="K214" s="1">
        <f t="shared" si="55"/>
        <v>570895.53287049755</v>
      </c>
      <c r="M214" s="3">
        <v>204</v>
      </c>
      <c r="N214" s="1">
        <f t="shared" si="62"/>
        <v>-155000</v>
      </c>
      <c r="O214" s="1">
        <f t="shared" si="49"/>
        <v>-173.08333333333334</v>
      </c>
      <c r="P214" s="1">
        <f t="shared" si="56"/>
        <v>561553.06341257505</v>
      </c>
      <c r="Q214" s="1">
        <f t="shared" si="57"/>
        <v>419392.85767274175</v>
      </c>
      <c r="S214" s="3">
        <v>204</v>
      </c>
      <c r="T214" s="1">
        <f t="shared" si="63"/>
        <v>-155000</v>
      </c>
      <c r="U214" s="1">
        <f t="shared" si="50"/>
        <v>-173.08333333333334</v>
      </c>
      <c r="V214" s="1">
        <f t="shared" si="58"/>
        <v>561553.06341257505</v>
      </c>
      <c r="W214" s="1">
        <f t="shared" si="59"/>
        <v>419392.85767274175</v>
      </c>
    </row>
    <row r="215" spans="1:23" x14ac:dyDescent="0.25">
      <c r="A215" s="3">
        <v>205</v>
      </c>
      <c r="B215" s="1">
        <f t="shared" si="60"/>
        <v>-145385.69340173254</v>
      </c>
      <c r="C215" s="1">
        <f t="shared" si="48"/>
        <v>-126.00093428150153</v>
      </c>
      <c r="D215" s="1">
        <f t="shared" si="51"/>
        <v>563190.92651419505</v>
      </c>
      <c r="E215" s="1">
        <f t="shared" si="52"/>
        <v>600309.69582579087</v>
      </c>
      <c r="G215" s="3">
        <v>205</v>
      </c>
      <c r="H215" s="1">
        <f t="shared" si="61"/>
        <v>-133472.22222221957</v>
      </c>
      <c r="I215" s="1">
        <f t="shared" si="53"/>
        <v>-115.67592592592364</v>
      </c>
      <c r="J215" s="1">
        <f t="shared" si="54"/>
        <v>563190.92651419505</v>
      </c>
      <c r="K215" s="1">
        <f t="shared" si="55"/>
        <v>574748.96977520501</v>
      </c>
      <c r="M215" s="3">
        <v>205</v>
      </c>
      <c r="N215" s="1">
        <f t="shared" si="62"/>
        <v>-155000</v>
      </c>
      <c r="O215" s="1">
        <f t="shared" si="49"/>
        <v>-173.08333333333334</v>
      </c>
      <c r="P215" s="1">
        <f t="shared" si="56"/>
        <v>563190.92651419505</v>
      </c>
      <c r="Q215" s="1">
        <f t="shared" si="57"/>
        <v>423166.23267583275</v>
      </c>
      <c r="S215" s="3">
        <v>205</v>
      </c>
      <c r="T215" s="1">
        <f t="shared" si="63"/>
        <v>-155000</v>
      </c>
      <c r="U215" s="1">
        <f t="shared" si="50"/>
        <v>-173.08333333333334</v>
      </c>
      <c r="V215" s="1">
        <f t="shared" si="58"/>
        <v>563190.92651419505</v>
      </c>
      <c r="W215" s="1">
        <f t="shared" si="59"/>
        <v>423166.23267583275</v>
      </c>
    </row>
    <row r="216" spans="1:23" x14ac:dyDescent="0.25">
      <c r="A216" s="3">
        <v>206</v>
      </c>
      <c r="B216" s="1">
        <f t="shared" si="60"/>
        <v>-144508.90578133444</v>
      </c>
      <c r="C216" s="1">
        <f t="shared" si="48"/>
        <v>-125.24105167715651</v>
      </c>
      <c r="D216" s="1">
        <f t="shared" si="51"/>
        <v>564833.56671652815</v>
      </c>
      <c r="E216" s="1">
        <f t="shared" si="52"/>
        <v>604308.71383009502</v>
      </c>
      <c r="G216" s="3">
        <v>206</v>
      </c>
      <c r="H216" s="1">
        <f t="shared" si="61"/>
        <v>-132611.11111110845</v>
      </c>
      <c r="I216" s="1">
        <f t="shared" si="53"/>
        <v>-114.92962962962731</v>
      </c>
      <c r="J216" s="1">
        <f t="shared" si="54"/>
        <v>564833.56671652815</v>
      </c>
      <c r="K216" s="1">
        <f t="shared" si="55"/>
        <v>578625.63135815295</v>
      </c>
      <c r="M216" s="3">
        <v>206</v>
      </c>
      <c r="N216" s="1">
        <f t="shared" si="62"/>
        <v>-155000</v>
      </c>
      <c r="O216" s="1">
        <f t="shared" si="49"/>
        <v>-173.08333333333334</v>
      </c>
      <c r="P216" s="1">
        <f t="shared" si="56"/>
        <v>564833.56671652815</v>
      </c>
      <c r="Q216" s="1">
        <f t="shared" si="57"/>
        <v>426961.61903310847</v>
      </c>
      <c r="S216" s="3">
        <v>206</v>
      </c>
      <c r="T216" s="1">
        <f t="shared" si="63"/>
        <v>-155000</v>
      </c>
      <c r="U216" s="1">
        <f t="shared" si="50"/>
        <v>-173.08333333333334</v>
      </c>
      <c r="V216" s="1">
        <f t="shared" si="58"/>
        <v>564833.56671652815</v>
      </c>
      <c r="W216" s="1">
        <f t="shared" si="59"/>
        <v>426961.61903310847</v>
      </c>
    </row>
    <row r="217" spans="1:23" x14ac:dyDescent="0.25">
      <c r="A217" s="3">
        <v>207</v>
      </c>
      <c r="B217" s="1">
        <f t="shared" si="60"/>
        <v>-143631.35827833199</v>
      </c>
      <c r="C217" s="1">
        <f t="shared" si="48"/>
        <v>-124.48051050788773</v>
      </c>
      <c r="D217" s="1">
        <f t="shared" si="51"/>
        <v>566480.99795278464</v>
      </c>
      <c r="E217" s="1">
        <f t="shared" si="52"/>
        <v>608331.05943942431</v>
      </c>
      <c r="G217" s="3">
        <v>207</v>
      </c>
      <c r="H217" s="1">
        <f t="shared" si="61"/>
        <v>-131749.99999999732</v>
      </c>
      <c r="I217" s="1">
        <f t="shared" si="53"/>
        <v>-114.18333333333101</v>
      </c>
      <c r="J217" s="1">
        <f t="shared" si="54"/>
        <v>566480.99795278464</v>
      </c>
      <c r="K217" s="1">
        <f t="shared" si="55"/>
        <v>582525.65309663105</v>
      </c>
      <c r="M217" s="3">
        <v>207</v>
      </c>
      <c r="N217" s="1">
        <f t="shared" si="62"/>
        <v>-155000</v>
      </c>
      <c r="O217" s="1">
        <f t="shared" si="49"/>
        <v>-173.08333333333334</v>
      </c>
      <c r="P217" s="1">
        <f t="shared" si="56"/>
        <v>566480.99795278464</v>
      </c>
      <c r="Q217" s="1">
        <f t="shared" si="57"/>
        <v>430779.14514413493</v>
      </c>
      <c r="S217" s="3">
        <v>207</v>
      </c>
      <c r="T217" s="1">
        <f t="shared" si="63"/>
        <v>-155000</v>
      </c>
      <c r="U217" s="1">
        <f t="shared" si="50"/>
        <v>-173.08333333333334</v>
      </c>
      <c r="V217" s="1">
        <f t="shared" si="58"/>
        <v>566480.99795278464</v>
      </c>
      <c r="W217" s="1">
        <f t="shared" si="59"/>
        <v>430779.14514413493</v>
      </c>
    </row>
    <row r="218" spans="1:23" x14ac:dyDescent="0.25">
      <c r="A218" s="3">
        <v>208</v>
      </c>
      <c r="B218" s="1">
        <f t="shared" si="60"/>
        <v>-142753.05023416027</v>
      </c>
      <c r="C218" s="1">
        <f t="shared" si="48"/>
        <v>-123.7193102029389</v>
      </c>
      <c r="D218" s="1">
        <f t="shared" si="51"/>
        <v>568133.23419681366</v>
      </c>
      <c r="E218" s="1">
        <f t="shared" si="52"/>
        <v>612376.86873147474</v>
      </c>
      <c r="G218" s="3">
        <v>208</v>
      </c>
      <c r="H218" s="1">
        <f t="shared" si="61"/>
        <v>-130888.88888888621</v>
      </c>
      <c r="I218" s="1">
        <f t="shared" si="53"/>
        <v>-113.43703703703471</v>
      </c>
      <c r="J218" s="1">
        <f t="shared" si="54"/>
        <v>568133.23419681366</v>
      </c>
      <c r="K218" s="1">
        <f t="shared" si="55"/>
        <v>586449.17125821335</v>
      </c>
      <c r="M218" s="3">
        <v>208</v>
      </c>
      <c r="N218" s="1">
        <f t="shared" si="62"/>
        <v>-155000</v>
      </c>
      <c r="O218" s="1">
        <f t="shared" si="49"/>
        <v>-173.08333333333334</v>
      </c>
      <c r="P218" s="1">
        <f t="shared" si="56"/>
        <v>568133.23419681366</v>
      </c>
      <c r="Q218" s="1">
        <f t="shared" si="57"/>
        <v>434618.94015747576</v>
      </c>
      <c r="S218" s="3">
        <v>208</v>
      </c>
      <c r="T218" s="1">
        <f t="shared" si="63"/>
        <v>-155000</v>
      </c>
      <c r="U218" s="1">
        <f t="shared" si="50"/>
        <v>-173.08333333333334</v>
      </c>
      <c r="V218" s="1">
        <f t="shared" si="58"/>
        <v>568133.23419681366</v>
      </c>
      <c r="W218" s="1">
        <f t="shared" si="59"/>
        <v>434618.94015747576</v>
      </c>
    </row>
    <row r="219" spans="1:23" x14ac:dyDescent="0.25">
      <c r="A219" s="3">
        <v>209</v>
      </c>
      <c r="B219" s="1">
        <f t="shared" si="60"/>
        <v>-141873.98098968359</v>
      </c>
      <c r="C219" s="1">
        <f t="shared" si="48"/>
        <v>-122.9574501910591</v>
      </c>
      <c r="D219" s="1">
        <f t="shared" si="51"/>
        <v>569790.2894632211</v>
      </c>
      <c r="E219" s="1">
        <f t="shared" si="52"/>
        <v>616446.27857772878</v>
      </c>
      <c r="G219" s="3">
        <v>209</v>
      </c>
      <c r="H219" s="1">
        <f t="shared" si="61"/>
        <v>-130027.7777777751</v>
      </c>
      <c r="I219" s="1">
        <f t="shared" si="53"/>
        <v>-112.69074074073842</v>
      </c>
      <c r="J219" s="1">
        <f t="shared" si="54"/>
        <v>569790.2894632211</v>
      </c>
      <c r="K219" s="1">
        <f t="shared" si="55"/>
        <v>590396.32290536771</v>
      </c>
      <c r="M219" s="3">
        <v>209</v>
      </c>
      <c r="N219" s="1">
        <f t="shared" si="62"/>
        <v>-155000</v>
      </c>
      <c r="O219" s="1">
        <f t="shared" si="49"/>
        <v>-173.08333333333334</v>
      </c>
      <c r="P219" s="1">
        <f t="shared" si="56"/>
        <v>569790.2894632211</v>
      </c>
      <c r="Q219" s="1">
        <f t="shared" si="57"/>
        <v>438481.13397506106</v>
      </c>
      <c r="S219" s="3">
        <v>209</v>
      </c>
      <c r="T219" s="1">
        <f t="shared" si="63"/>
        <v>-155000</v>
      </c>
      <c r="U219" s="1">
        <f t="shared" si="50"/>
        <v>-173.08333333333334</v>
      </c>
      <c r="V219" s="1">
        <f t="shared" si="58"/>
        <v>569790.2894632211</v>
      </c>
      <c r="W219" s="1">
        <f t="shared" si="59"/>
        <v>438481.13397506106</v>
      </c>
    </row>
    <row r="220" spans="1:23" x14ac:dyDescent="0.25">
      <c r="A220" s="3">
        <v>210</v>
      </c>
      <c r="B220" s="1">
        <f t="shared" si="60"/>
        <v>-140994.14988519505</v>
      </c>
      <c r="C220" s="1">
        <f t="shared" si="48"/>
        <v>-122.19492990050236</v>
      </c>
      <c r="D220" s="1">
        <f t="shared" si="51"/>
        <v>571452.17780748883</v>
      </c>
      <c r="E220" s="1">
        <f t="shared" si="52"/>
        <v>620539.42664808594</v>
      </c>
      <c r="G220" s="3">
        <v>210</v>
      </c>
      <c r="H220" s="1">
        <f t="shared" si="61"/>
        <v>-129166.66666666399</v>
      </c>
      <c r="I220" s="1">
        <f t="shared" si="53"/>
        <v>-111.94444444444213</v>
      </c>
      <c r="J220" s="1">
        <f t="shared" si="54"/>
        <v>571452.17780748883</v>
      </c>
      <c r="K220" s="1">
        <f t="shared" si="55"/>
        <v>594367.24590009346</v>
      </c>
      <c r="M220" s="3">
        <v>210</v>
      </c>
      <c r="N220" s="1">
        <f t="shared" si="62"/>
        <v>-155000</v>
      </c>
      <c r="O220" s="1">
        <f t="shared" si="49"/>
        <v>-173.08333333333334</v>
      </c>
      <c r="P220" s="1">
        <f t="shared" si="56"/>
        <v>571452.17780748883</v>
      </c>
      <c r="Q220" s="1">
        <f t="shared" si="57"/>
        <v>442365.8572565823</v>
      </c>
      <c r="S220" s="3">
        <v>210</v>
      </c>
      <c r="T220" s="1">
        <f t="shared" si="63"/>
        <v>-155000</v>
      </c>
      <c r="U220" s="1">
        <f t="shared" si="50"/>
        <v>-173.08333333333334</v>
      </c>
      <c r="V220" s="1">
        <f t="shared" si="58"/>
        <v>571452.17780748883</v>
      </c>
      <c r="W220" s="1">
        <f t="shared" si="59"/>
        <v>442365.8572565823</v>
      </c>
    </row>
    <row r="221" spans="1:23" x14ac:dyDescent="0.25">
      <c r="A221" s="3">
        <v>211</v>
      </c>
      <c r="B221" s="1">
        <f t="shared" si="60"/>
        <v>-140113.55626041593</v>
      </c>
      <c r="C221" s="1">
        <f t="shared" si="48"/>
        <v>-121.43174875902713</v>
      </c>
      <c r="D221" s="1">
        <f t="shared" si="51"/>
        <v>573118.91332609404</v>
      </c>
      <c r="E221" s="1">
        <f t="shared" si="52"/>
        <v>624656.45141552016</v>
      </c>
      <c r="G221" s="3">
        <v>211</v>
      </c>
      <c r="H221" s="1">
        <f t="shared" si="61"/>
        <v>-128305.55555555288</v>
      </c>
      <c r="I221" s="1">
        <f t="shared" si="53"/>
        <v>-111.19814814814583</v>
      </c>
      <c r="J221" s="1">
        <f t="shared" si="54"/>
        <v>573118.91332609404</v>
      </c>
      <c r="K221" s="1">
        <f t="shared" si="55"/>
        <v>598362.07890858478</v>
      </c>
      <c r="M221" s="3">
        <v>211</v>
      </c>
      <c r="N221" s="1">
        <f t="shared" si="62"/>
        <v>-155000</v>
      </c>
      <c r="O221" s="1">
        <f t="shared" si="49"/>
        <v>-173.08333333333334</v>
      </c>
      <c r="P221" s="1">
        <f t="shared" si="56"/>
        <v>573118.91332609404</v>
      </c>
      <c r="Q221" s="1">
        <f t="shared" si="57"/>
        <v>446273.2414239124</v>
      </c>
      <c r="S221" s="3">
        <v>211</v>
      </c>
      <c r="T221" s="1">
        <f t="shared" si="63"/>
        <v>-155000</v>
      </c>
      <c r="U221" s="1">
        <f t="shared" si="50"/>
        <v>-173.08333333333334</v>
      </c>
      <c r="V221" s="1">
        <f t="shared" si="58"/>
        <v>573118.91332609404</v>
      </c>
      <c r="W221" s="1">
        <f t="shared" si="59"/>
        <v>446273.2414239124</v>
      </c>
    </row>
    <row r="222" spans="1:23" x14ac:dyDescent="0.25">
      <c r="A222" s="3">
        <v>212</v>
      </c>
      <c r="B222" s="1">
        <f t="shared" si="60"/>
        <v>-139232.19945449536</v>
      </c>
      <c r="C222" s="1">
        <f t="shared" si="48"/>
        <v>-120.66790619389597</v>
      </c>
      <c r="D222" s="1">
        <f t="shared" si="51"/>
        <v>574790.51015662844</v>
      </c>
      <c r="E222" s="1">
        <f t="shared" si="52"/>
        <v>628797.49216076441</v>
      </c>
      <c r="G222" s="3">
        <v>212</v>
      </c>
      <c r="H222" s="1">
        <f t="shared" si="61"/>
        <v>-127444.44444444177</v>
      </c>
      <c r="I222" s="1">
        <f t="shared" si="53"/>
        <v>-110.45185185184954</v>
      </c>
      <c r="J222" s="1">
        <f t="shared" si="54"/>
        <v>574790.51015662844</v>
      </c>
      <c r="K222" s="1">
        <f t="shared" si="55"/>
        <v>602380.96140592184</v>
      </c>
      <c r="M222" s="3">
        <v>212</v>
      </c>
      <c r="N222" s="1">
        <f t="shared" si="62"/>
        <v>-155000</v>
      </c>
      <c r="O222" s="1">
        <f t="shared" si="49"/>
        <v>-173.08333333333334</v>
      </c>
      <c r="P222" s="1">
        <f t="shared" si="56"/>
        <v>574790.51015662844</v>
      </c>
      <c r="Q222" s="1">
        <f t="shared" si="57"/>
        <v>450203.41866555193</v>
      </c>
      <c r="S222" s="3">
        <v>212</v>
      </c>
      <c r="T222" s="1">
        <f t="shared" si="63"/>
        <v>-155000</v>
      </c>
      <c r="U222" s="1">
        <f t="shared" si="50"/>
        <v>-173.08333333333334</v>
      </c>
      <c r="V222" s="1">
        <f t="shared" si="58"/>
        <v>574790.51015662844</v>
      </c>
      <c r="W222" s="1">
        <f t="shared" si="59"/>
        <v>450203.41866555193</v>
      </c>
    </row>
    <row r="223" spans="1:23" x14ac:dyDescent="0.25">
      <c r="A223" s="3">
        <v>213</v>
      </c>
      <c r="B223" s="1">
        <f t="shared" si="60"/>
        <v>-138350.07880600967</v>
      </c>
      <c r="C223" s="1">
        <f t="shared" si="48"/>
        <v>-119.90340163187504</v>
      </c>
      <c r="D223" s="1">
        <f t="shared" si="51"/>
        <v>576466.98247791862</v>
      </c>
      <c r="E223" s="1">
        <f t="shared" si="52"/>
        <v>632962.68897702266</v>
      </c>
      <c r="G223" s="3">
        <v>213</v>
      </c>
      <c r="H223" s="1">
        <f t="shared" si="61"/>
        <v>-126583.33333333067</v>
      </c>
      <c r="I223" s="1">
        <f t="shared" si="53"/>
        <v>-109.70555555555325</v>
      </c>
      <c r="J223" s="1">
        <f t="shared" si="54"/>
        <v>576466.98247791862</v>
      </c>
      <c r="K223" s="1">
        <f t="shared" si="55"/>
        <v>606424.03368078975</v>
      </c>
      <c r="M223" s="3">
        <v>213</v>
      </c>
      <c r="N223" s="1">
        <f t="shared" si="62"/>
        <v>-155000</v>
      </c>
      <c r="O223" s="1">
        <f t="shared" si="49"/>
        <v>-173.08333333333334</v>
      </c>
      <c r="P223" s="1">
        <f t="shared" si="56"/>
        <v>576466.98247791862</v>
      </c>
      <c r="Q223" s="1">
        <f t="shared" si="57"/>
        <v>454156.521941101</v>
      </c>
      <c r="S223" s="3">
        <v>213</v>
      </c>
      <c r="T223" s="1">
        <f t="shared" si="63"/>
        <v>-155000</v>
      </c>
      <c r="U223" s="1">
        <f t="shared" si="50"/>
        <v>-173.08333333333334</v>
      </c>
      <c r="V223" s="1">
        <f t="shared" si="58"/>
        <v>576466.98247791862</v>
      </c>
      <c r="W223" s="1">
        <f t="shared" si="59"/>
        <v>454156.521941101</v>
      </c>
    </row>
    <row r="224" spans="1:23" x14ac:dyDescent="0.25">
      <c r="A224" s="3">
        <v>214</v>
      </c>
      <c r="B224" s="1">
        <f t="shared" si="60"/>
        <v>-137467.19365296193</v>
      </c>
      <c r="C224" s="1">
        <f t="shared" si="48"/>
        <v>-119.13823449923366</v>
      </c>
      <c r="D224" s="1">
        <f t="shared" si="51"/>
        <v>578148.34451014583</v>
      </c>
      <c r="E224" s="1">
        <f t="shared" si="52"/>
        <v>637152.18277470907</v>
      </c>
      <c r="G224" s="3">
        <v>214</v>
      </c>
      <c r="H224" s="1">
        <f t="shared" si="61"/>
        <v>-125722.22222221956</v>
      </c>
      <c r="I224" s="1">
        <f t="shared" si="53"/>
        <v>-108.95925925925694</v>
      </c>
      <c r="J224" s="1">
        <f t="shared" si="54"/>
        <v>578148.34451014583</v>
      </c>
      <c r="K224" s="1">
        <f t="shared" si="55"/>
        <v>610491.43684022396</v>
      </c>
      <c r="M224" s="3">
        <v>214</v>
      </c>
      <c r="N224" s="1">
        <f t="shared" si="62"/>
        <v>-155000</v>
      </c>
      <c r="O224" s="1">
        <f t="shared" si="49"/>
        <v>-173.08333333333334</v>
      </c>
      <c r="P224" s="1">
        <f t="shared" si="56"/>
        <v>578148.34451014583</v>
      </c>
      <c r="Q224" s="1">
        <f t="shared" si="57"/>
        <v>458132.68498575746</v>
      </c>
      <c r="S224" s="3">
        <v>214</v>
      </c>
      <c r="T224" s="1">
        <f t="shared" si="63"/>
        <v>-155000</v>
      </c>
      <c r="U224" s="1">
        <f t="shared" si="50"/>
        <v>-173.08333333333334</v>
      </c>
      <c r="V224" s="1">
        <f t="shared" si="58"/>
        <v>578148.34451014583</v>
      </c>
      <c r="W224" s="1">
        <f t="shared" si="59"/>
        <v>458132.68498575746</v>
      </c>
    </row>
    <row r="225" spans="1:23" x14ac:dyDescent="0.25">
      <c r="A225" s="3">
        <v>215</v>
      </c>
      <c r="B225" s="1">
        <f t="shared" si="60"/>
        <v>-136583.54333278156</v>
      </c>
      <c r="C225" s="1">
        <f t="shared" si="48"/>
        <v>-118.37240422174402</v>
      </c>
      <c r="D225" s="1">
        <f t="shared" si="51"/>
        <v>579834.61051496712</v>
      </c>
      <c r="E225" s="1">
        <f t="shared" si="52"/>
        <v>641366.11528621532</v>
      </c>
      <c r="G225" s="3">
        <v>215</v>
      </c>
      <c r="H225" s="1">
        <f t="shared" si="61"/>
        <v>-124861.11111110845</v>
      </c>
      <c r="I225" s="1">
        <f t="shared" si="53"/>
        <v>-108.21296296296065</v>
      </c>
      <c r="J225" s="1">
        <f t="shared" si="54"/>
        <v>579834.61051496712</v>
      </c>
      <c r="K225" s="1">
        <f t="shared" si="55"/>
        <v>614583.31281438458</v>
      </c>
      <c r="M225" s="3">
        <v>215</v>
      </c>
      <c r="N225" s="1">
        <f t="shared" si="62"/>
        <v>-155000</v>
      </c>
      <c r="O225" s="1">
        <f t="shared" si="49"/>
        <v>-173.08333333333334</v>
      </c>
      <c r="P225" s="1">
        <f t="shared" si="56"/>
        <v>579834.61051496712</v>
      </c>
      <c r="Q225" s="1">
        <f t="shared" si="57"/>
        <v>462132.04231484106</v>
      </c>
      <c r="S225" s="3">
        <v>215</v>
      </c>
      <c r="T225" s="1">
        <f t="shared" si="63"/>
        <v>-155000</v>
      </c>
      <c r="U225" s="1">
        <f t="shared" si="50"/>
        <v>-173.08333333333334</v>
      </c>
      <c r="V225" s="1">
        <f t="shared" si="58"/>
        <v>579834.61051496712</v>
      </c>
      <c r="W225" s="1">
        <f t="shared" si="59"/>
        <v>462132.04231484106</v>
      </c>
    </row>
    <row r="226" spans="1:23" x14ac:dyDescent="0.25">
      <c r="A226" s="3">
        <v>216</v>
      </c>
      <c r="B226" s="1">
        <f t="shared" si="60"/>
        <v>-135699.12718232369</v>
      </c>
      <c r="C226" s="1">
        <f t="shared" si="48"/>
        <v>-117.60591022468053</v>
      </c>
      <c r="D226" s="1">
        <f t="shared" si="51"/>
        <v>581525.79479563574</v>
      </c>
      <c r="E226" s="1">
        <f t="shared" si="52"/>
        <v>645604.62907070538</v>
      </c>
      <c r="G226" s="3">
        <v>216</v>
      </c>
      <c r="H226" s="1">
        <f t="shared" si="61"/>
        <v>-123999.99999999734</v>
      </c>
      <c r="I226" s="1">
        <f t="shared" si="53"/>
        <v>-107.46666666666435</v>
      </c>
      <c r="J226" s="1">
        <f t="shared" si="54"/>
        <v>581525.79479563574</v>
      </c>
      <c r="K226" s="1">
        <f t="shared" si="55"/>
        <v>618699.80436135735</v>
      </c>
      <c r="M226" s="3">
        <v>216</v>
      </c>
      <c r="N226" s="1">
        <f t="shared" si="62"/>
        <v>-155000</v>
      </c>
      <c r="O226" s="1">
        <f t="shared" si="49"/>
        <v>-173.08333333333334</v>
      </c>
      <c r="P226" s="1">
        <f t="shared" si="56"/>
        <v>581525.79479563574</v>
      </c>
      <c r="Q226" s="1">
        <f t="shared" si="57"/>
        <v>466154.72922834434</v>
      </c>
      <c r="S226" s="3">
        <v>216</v>
      </c>
      <c r="T226" s="1">
        <f t="shared" si="63"/>
        <v>-155000</v>
      </c>
      <c r="U226" s="1">
        <f t="shared" si="50"/>
        <v>-173.08333333333334</v>
      </c>
      <c r="V226" s="1">
        <f t="shared" si="58"/>
        <v>581525.79479563574</v>
      </c>
      <c r="W226" s="1">
        <f t="shared" si="59"/>
        <v>466154.72922834434</v>
      </c>
    </row>
    <row r="227" spans="1:23" x14ac:dyDescent="0.25">
      <c r="A227" s="3">
        <v>217</v>
      </c>
      <c r="B227" s="1">
        <f t="shared" si="60"/>
        <v>-134813.94453786878</v>
      </c>
      <c r="C227" s="1">
        <f t="shared" si="48"/>
        <v>-116.8387519328196</v>
      </c>
      <c r="D227" s="1">
        <f t="shared" si="51"/>
        <v>583221.91169712297</v>
      </c>
      <c r="E227" s="1">
        <f t="shared" si="52"/>
        <v>649867.86751893826</v>
      </c>
      <c r="G227" s="3">
        <v>217</v>
      </c>
      <c r="H227" s="1">
        <f t="shared" si="61"/>
        <v>-123138.88888888623</v>
      </c>
      <c r="I227" s="1">
        <f t="shared" si="53"/>
        <v>-106.72037037036806</v>
      </c>
      <c r="J227" s="1">
        <f t="shared" si="54"/>
        <v>583221.91169712297</v>
      </c>
      <c r="K227" s="1">
        <f t="shared" si="55"/>
        <v>622841.05507198384</v>
      </c>
      <c r="M227" s="3">
        <v>217</v>
      </c>
      <c r="N227" s="1">
        <f t="shared" si="62"/>
        <v>-155000</v>
      </c>
      <c r="O227" s="1">
        <f t="shared" si="49"/>
        <v>-173.08333333333334</v>
      </c>
      <c r="P227" s="1">
        <f t="shared" si="56"/>
        <v>583221.91169712297</v>
      </c>
      <c r="Q227" s="1">
        <f t="shared" si="57"/>
        <v>470200.8818155097</v>
      </c>
      <c r="S227" s="3">
        <v>217</v>
      </c>
      <c r="T227" s="1">
        <f t="shared" si="63"/>
        <v>-155000</v>
      </c>
      <c r="U227" s="1">
        <f t="shared" si="50"/>
        <v>-173.08333333333334</v>
      </c>
      <c r="V227" s="1">
        <f t="shared" si="58"/>
        <v>583221.91169712297</v>
      </c>
      <c r="W227" s="1">
        <f t="shared" si="59"/>
        <v>470200.8818155097</v>
      </c>
    </row>
    <row r="228" spans="1:23" x14ac:dyDescent="0.25">
      <c r="A228" s="3">
        <v>218</v>
      </c>
      <c r="B228" s="1">
        <f t="shared" si="60"/>
        <v>-133927.99473512199</v>
      </c>
      <c r="C228" s="1">
        <f t="shared" si="48"/>
        <v>-116.07092877043904</v>
      </c>
      <c r="D228" s="1">
        <f t="shared" si="51"/>
        <v>584922.97560623963</v>
      </c>
      <c r="E228" s="1">
        <f t="shared" si="52"/>
        <v>654155.97485811915</v>
      </c>
      <c r="G228" s="3">
        <v>218</v>
      </c>
      <c r="H228" s="1">
        <f t="shared" si="61"/>
        <v>-122277.77777777512</v>
      </c>
      <c r="I228" s="1">
        <f t="shared" si="53"/>
        <v>-105.97407407407177</v>
      </c>
      <c r="J228" s="1">
        <f t="shared" si="54"/>
        <v>584922.97560623963</v>
      </c>
      <c r="K228" s="1">
        <f t="shared" si="55"/>
        <v>627007.2093747186</v>
      </c>
      <c r="M228" s="3">
        <v>218</v>
      </c>
      <c r="N228" s="1">
        <f t="shared" si="62"/>
        <v>-155000</v>
      </c>
      <c r="O228" s="1">
        <f t="shared" si="49"/>
        <v>-173.08333333333334</v>
      </c>
      <c r="P228" s="1">
        <f t="shared" si="56"/>
        <v>584922.97560623963</v>
      </c>
      <c r="Q228" s="1">
        <f t="shared" si="57"/>
        <v>474270.63695943356</v>
      </c>
      <c r="S228" s="3">
        <v>218</v>
      </c>
      <c r="T228" s="1">
        <f t="shared" si="63"/>
        <v>-155000</v>
      </c>
      <c r="U228" s="1">
        <f t="shared" si="50"/>
        <v>-173.08333333333334</v>
      </c>
      <c r="V228" s="1">
        <f t="shared" si="58"/>
        <v>584922.97560623963</v>
      </c>
      <c r="W228" s="1">
        <f t="shared" si="59"/>
        <v>474270.63695943356</v>
      </c>
    </row>
    <row r="229" spans="1:23" x14ac:dyDescent="0.25">
      <c r="A229" s="3">
        <v>219</v>
      </c>
      <c r="B229" s="1">
        <f t="shared" si="60"/>
        <v>-133041.27710921282</v>
      </c>
      <c r="C229" s="1">
        <f t="shared" si="48"/>
        <v>-115.30244016131776</v>
      </c>
      <c r="D229" s="1">
        <f t="shared" si="51"/>
        <v>586629.00095175789</v>
      </c>
      <c r="E229" s="1">
        <f t="shared" si="52"/>
        <v>658469.09615677863</v>
      </c>
      <c r="G229" s="3">
        <v>219</v>
      </c>
      <c r="H229" s="1">
        <f t="shared" si="61"/>
        <v>-121416.66666666401</v>
      </c>
      <c r="I229" s="1">
        <f t="shared" si="53"/>
        <v>-105.22777777777547</v>
      </c>
      <c r="J229" s="1">
        <f t="shared" si="54"/>
        <v>586629.00095175789</v>
      </c>
      <c r="K229" s="1">
        <f t="shared" si="55"/>
        <v>631198.41254051554</v>
      </c>
      <c r="M229" s="3">
        <v>219</v>
      </c>
      <c r="N229" s="1">
        <f t="shared" si="62"/>
        <v>-155000</v>
      </c>
      <c r="O229" s="1">
        <f t="shared" si="49"/>
        <v>-173.08333333333334</v>
      </c>
      <c r="P229" s="1">
        <f t="shared" si="56"/>
        <v>586629.00095175789</v>
      </c>
      <c r="Q229" s="1">
        <f t="shared" si="57"/>
        <v>478364.13234169694</v>
      </c>
      <c r="S229" s="3">
        <v>219</v>
      </c>
      <c r="T229" s="1">
        <f t="shared" si="63"/>
        <v>-155000</v>
      </c>
      <c r="U229" s="1">
        <f t="shared" si="50"/>
        <v>-173.08333333333334</v>
      </c>
      <c r="V229" s="1">
        <f t="shared" si="58"/>
        <v>586629.00095175789</v>
      </c>
      <c r="W229" s="1">
        <f t="shared" si="59"/>
        <v>478364.13234169694</v>
      </c>
    </row>
    <row r="230" spans="1:23" x14ac:dyDescent="0.25">
      <c r="A230" s="3">
        <v>220</v>
      </c>
      <c r="B230" s="1">
        <f t="shared" si="60"/>
        <v>-132153.79099469454</v>
      </c>
      <c r="C230" s="1">
        <f t="shared" si="48"/>
        <v>-114.53328552873528</v>
      </c>
      <c r="D230" s="1">
        <f t="shared" si="51"/>
        <v>588340.0022045339</v>
      </c>
      <c r="E230" s="1">
        <f t="shared" si="52"/>
        <v>662807.37732968025</v>
      </c>
      <c r="G230" s="3">
        <v>220</v>
      </c>
      <c r="H230" s="1">
        <f t="shared" si="61"/>
        <v>-120555.5555555529</v>
      </c>
      <c r="I230" s="1">
        <f t="shared" si="53"/>
        <v>-104.48148148147918</v>
      </c>
      <c r="J230" s="1">
        <f t="shared" si="54"/>
        <v>588340.0022045339</v>
      </c>
      <c r="K230" s="1">
        <f t="shared" si="55"/>
        <v>635414.81068774266</v>
      </c>
      <c r="M230" s="3">
        <v>220</v>
      </c>
      <c r="N230" s="1">
        <f t="shared" si="62"/>
        <v>-155000</v>
      </c>
      <c r="O230" s="1">
        <f t="shared" si="49"/>
        <v>-173.08333333333334</v>
      </c>
      <c r="P230" s="1">
        <f t="shared" si="56"/>
        <v>588340.0022045339</v>
      </c>
      <c r="Q230" s="1">
        <f t="shared" si="57"/>
        <v>482481.50644702354</v>
      </c>
      <c r="S230" s="3">
        <v>220</v>
      </c>
      <c r="T230" s="1">
        <f t="shared" si="63"/>
        <v>-155000</v>
      </c>
      <c r="U230" s="1">
        <f t="shared" si="50"/>
        <v>-173.08333333333334</v>
      </c>
      <c r="V230" s="1">
        <f t="shared" si="58"/>
        <v>588340.0022045339</v>
      </c>
      <c r="W230" s="1">
        <f t="shared" si="59"/>
        <v>482481.50644702354</v>
      </c>
    </row>
    <row r="231" spans="1:23" x14ac:dyDescent="0.25">
      <c r="A231" s="3">
        <v>221</v>
      </c>
      <c r="B231" s="1">
        <f t="shared" si="60"/>
        <v>-131265.53572554368</v>
      </c>
      <c r="C231" s="1">
        <f t="shared" si="48"/>
        <v>-113.76346429547118</v>
      </c>
      <c r="D231" s="1">
        <f t="shared" si="51"/>
        <v>590055.99387763045</v>
      </c>
      <c r="E231" s="1">
        <f t="shared" si="52"/>
        <v>667170.96514275717</v>
      </c>
      <c r="G231" s="3">
        <v>221</v>
      </c>
      <c r="H231" s="1">
        <f t="shared" si="61"/>
        <v>-119694.44444444179</v>
      </c>
      <c r="I231" s="1">
        <f t="shared" si="53"/>
        <v>-103.73518518518289</v>
      </c>
      <c r="J231" s="1">
        <f t="shared" si="54"/>
        <v>590055.99387763045</v>
      </c>
      <c r="K231" s="1">
        <f t="shared" si="55"/>
        <v>639656.55078712478</v>
      </c>
      <c r="M231" s="3">
        <v>221</v>
      </c>
      <c r="N231" s="1">
        <f t="shared" si="62"/>
        <v>-155000</v>
      </c>
      <c r="O231" s="1">
        <f t="shared" si="49"/>
        <v>-173.08333333333334</v>
      </c>
      <c r="P231" s="1">
        <f t="shared" si="56"/>
        <v>590055.99387763045</v>
      </c>
      <c r="Q231" s="1">
        <f t="shared" si="57"/>
        <v>486622.89856796456</v>
      </c>
      <c r="S231" s="3">
        <v>221</v>
      </c>
      <c r="T231" s="1">
        <f t="shared" si="63"/>
        <v>-155000</v>
      </c>
      <c r="U231" s="1">
        <f t="shared" si="50"/>
        <v>-173.08333333333334</v>
      </c>
      <c r="V231" s="1">
        <f t="shared" si="58"/>
        <v>590055.99387763045</v>
      </c>
      <c r="W231" s="1">
        <f t="shared" si="59"/>
        <v>486622.89856796456</v>
      </c>
    </row>
    <row r="232" spans="1:23" x14ac:dyDescent="0.25">
      <c r="A232" s="3">
        <v>222</v>
      </c>
      <c r="B232" s="1">
        <f t="shared" si="60"/>
        <v>-130376.51063515956</v>
      </c>
      <c r="C232" s="1">
        <f t="shared" si="48"/>
        <v>-112.99297588380495</v>
      </c>
      <c r="D232" s="1">
        <f t="shared" si="51"/>
        <v>591776.9905264402</v>
      </c>
      <c r="E232" s="1">
        <f t="shared" si="52"/>
        <v>671560.00721807696</v>
      </c>
      <c r="G232" s="3">
        <v>222</v>
      </c>
      <c r="H232" s="1">
        <f t="shared" si="61"/>
        <v>-118833.33333333068</v>
      </c>
      <c r="I232" s="1">
        <f t="shared" si="53"/>
        <v>-102.98888888888659</v>
      </c>
      <c r="J232" s="1">
        <f t="shared" si="54"/>
        <v>591776.9905264402</v>
      </c>
      <c r="K232" s="1">
        <f t="shared" si="55"/>
        <v>643923.7806667164</v>
      </c>
      <c r="M232" s="3">
        <v>222</v>
      </c>
      <c r="N232" s="1">
        <f t="shared" si="62"/>
        <v>-155000</v>
      </c>
      <c r="O232" s="1">
        <f t="shared" si="49"/>
        <v>-173.08333333333334</v>
      </c>
      <c r="P232" s="1">
        <f t="shared" si="56"/>
        <v>591776.9905264402</v>
      </c>
      <c r="Q232" s="1">
        <f t="shared" si="57"/>
        <v>490788.44880961103</v>
      </c>
      <c r="S232" s="3">
        <v>222</v>
      </c>
      <c r="T232" s="1">
        <f t="shared" si="63"/>
        <v>-155000</v>
      </c>
      <c r="U232" s="1">
        <f t="shared" si="50"/>
        <v>-173.08333333333334</v>
      </c>
      <c r="V232" s="1">
        <f t="shared" si="58"/>
        <v>591776.9905264402</v>
      </c>
      <c r="W232" s="1">
        <f t="shared" si="59"/>
        <v>490788.44880961103</v>
      </c>
    </row>
    <row r="233" spans="1:23" x14ac:dyDescent="0.25">
      <c r="A233" s="3">
        <v>223</v>
      </c>
      <c r="B233" s="1">
        <f t="shared" si="60"/>
        <v>-129486.71505636378</v>
      </c>
      <c r="C233" s="1">
        <f t="shared" si="48"/>
        <v>-112.22181971551527</v>
      </c>
      <c r="D233" s="1">
        <f t="shared" si="51"/>
        <v>593503.00674880901</v>
      </c>
      <c r="E233" s="1">
        <f t="shared" si="52"/>
        <v>675974.65203883615</v>
      </c>
      <c r="G233" s="3">
        <v>223</v>
      </c>
      <c r="H233" s="1">
        <f t="shared" si="61"/>
        <v>-117972.22222221957</v>
      </c>
      <c r="I233" s="1">
        <f t="shared" si="53"/>
        <v>-102.2425925925903</v>
      </c>
      <c r="J233" s="1">
        <f t="shared" si="54"/>
        <v>593503.00674880901</v>
      </c>
      <c r="K233" s="1">
        <f t="shared" si="55"/>
        <v>648216.64901690185</v>
      </c>
      <c r="M233" s="3">
        <v>223</v>
      </c>
      <c r="N233" s="1">
        <f t="shared" si="62"/>
        <v>-155000</v>
      </c>
      <c r="O233" s="1">
        <f t="shared" si="49"/>
        <v>-173.08333333333334</v>
      </c>
      <c r="P233" s="1">
        <f t="shared" si="56"/>
        <v>593503.00674880901</v>
      </c>
      <c r="Q233" s="1">
        <f t="shared" si="57"/>
        <v>494978.29809433379</v>
      </c>
      <c r="S233" s="3">
        <v>223</v>
      </c>
      <c r="T233" s="1">
        <f t="shared" si="63"/>
        <v>-155000</v>
      </c>
      <c r="U233" s="1">
        <f t="shared" si="50"/>
        <v>-173.08333333333334</v>
      </c>
      <c r="V233" s="1">
        <f t="shared" si="58"/>
        <v>593503.00674880901</v>
      </c>
      <c r="W233" s="1">
        <f t="shared" si="59"/>
        <v>494978.29809433379</v>
      </c>
    </row>
    <row r="234" spans="1:23" x14ac:dyDescent="0.25">
      <c r="A234" s="3">
        <v>224</v>
      </c>
      <c r="B234" s="1">
        <f t="shared" si="60"/>
        <v>-128596.14832139971</v>
      </c>
      <c r="C234" s="1">
        <f t="shared" si="48"/>
        <v>-111.44999521187975</v>
      </c>
      <c r="D234" s="1">
        <f t="shared" si="51"/>
        <v>595234.05718515976</v>
      </c>
      <c r="E234" s="1">
        <f t="shared" si="52"/>
        <v>680415.04895438312</v>
      </c>
      <c r="G234" s="3">
        <v>224</v>
      </c>
      <c r="H234" s="1">
        <f t="shared" si="61"/>
        <v>-117111.11111110846</v>
      </c>
      <c r="I234" s="1">
        <f t="shared" si="53"/>
        <v>-101.49629629629401</v>
      </c>
      <c r="J234" s="1">
        <f t="shared" si="54"/>
        <v>595234.05718515976</v>
      </c>
      <c r="K234" s="1">
        <f t="shared" si="55"/>
        <v>652535.30539542646</v>
      </c>
      <c r="M234" s="3">
        <v>224</v>
      </c>
      <c r="N234" s="1">
        <f t="shared" si="62"/>
        <v>-155000</v>
      </c>
      <c r="O234" s="1">
        <f t="shared" si="49"/>
        <v>-173.08333333333334</v>
      </c>
      <c r="P234" s="1">
        <f t="shared" si="56"/>
        <v>595234.05718515976</v>
      </c>
      <c r="Q234" s="1">
        <f t="shared" si="57"/>
        <v>499192.58816655079</v>
      </c>
      <c r="S234" s="3">
        <v>224</v>
      </c>
      <c r="T234" s="1">
        <f t="shared" si="63"/>
        <v>-155000</v>
      </c>
      <c r="U234" s="1">
        <f t="shared" si="50"/>
        <v>-173.08333333333334</v>
      </c>
      <c r="V234" s="1">
        <f t="shared" si="58"/>
        <v>595234.05718515976</v>
      </c>
      <c r="W234" s="1">
        <f t="shared" si="59"/>
        <v>499192.58816655079</v>
      </c>
    </row>
    <row r="235" spans="1:23" x14ac:dyDescent="0.25">
      <c r="A235" s="3">
        <v>225</v>
      </c>
      <c r="B235" s="1">
        <f t="shared" si="60"/>
        <v>-127704.809761932</v>
      </c>
      <c r="C235" s="1">
        <f t="shared" si="48"/>
        <v>-110.67750179367441</v>
      </c>
      <c r="D235" s="1">
        <f t="shared" si="51"/>
        <v>596970.15651861648</v>
      </c>
      <c r="E235" s="1">
        <f t="shared" si="52"/>
        <v>684881.34818527079</v>
      </c>
      <c r="G235" s="3">
        <v>225</v>
      </c>
      <c r="H235" s="1">
        <f t="shared" si="61"/>
        <v>-116249.99999999735</v>
      </c>
      <c r="I235" s="1">
        <f t="shared" si="53"/>
        <v>-100.74999999999771</v>
      </c>
      <c r="J235" s="1">
        <f t="shared" si="54"/>
        <v>596970.15651861648</v>
      </c>
      <c r="K235" s="1">
        <f t="shared" si="55"/>
        <v>656879.90023245534</v>
      </c>
      <c r="M235" s="3">
        <v>225</v>
      </c>
      <c r="N235" s="1">
        <f t="shared" si="62"/>
        <v>-155000</v>
      </c>
      <c r="O235" s="1">
        <f t="shared" si="49"/>
        <v>-173.08333333333334</v>
      </c>
      <c r="P235" s="1">
        <f t="shared" si="56"/>
        <v>596970.15651861648</v>
      </c>
      <c r="Q235" s="1">
        <f t="shared" si="57"/>
        <v>503431.46159752237</v>
      </c>
      <c r="S235" s="3">
        <v>225</v>
      </c>
      <c r="T235" s="1">
        <f t="shared" si="63"/>
        <v>-155000</v>
      </c>
      <c r="U235" s="1">
        <f t="shared" si="50"/>
        <v>-173.08333333333334</v>
      </c>
      <c r="V235" s="1">
        <f t="shared" si="58"/>
        <v>596970.15651861648</v>
      </c>
      <c r="W235" s="1">
        <f t="shared" si="59"/>
        <v>503431.46159752237</v>
      </c>
    </row>
    <row r="236" spans="1:23" x14ac:dyDescent="0.25">
      <c r="A236" s="3">
        <v>226</v>
      </c>
      <c r="B236" s="1">
        <f t="shared" si="60"/>
        <v>-126812.69870904609</v>
      </c>
      <c r="C236" s="1">
        <f t="shared" si="48"/>
        <v>-109.90433888117327</v>
      </c>
      <c r="D236" s="1">
        <f t="shared" si="51"/>
        <v>598711.31947512913</v>
      </c>
      <c r="E236" s="1">
        <f t="shared" si="52"/>
        <v>689373.70082833862</v>
      </c>
      <c r="G236" s="3">
        <v>226</v>
      </c>
      <c r="H236" s="1">
        <f t="shared" si="61"/>
        <v>-115388.88888888624</v>
      </c>
      <c r="I236" s="1">
        <f t="shared" si="53"/>
        <v>-100.00370370370142</v>
      </c>
      <c r="J236" s="1">
        <f t="shared" si="54"/>
        <v>598711.31947512913</v>
      </c>
      <c r="K236" s="1">
        <f t="shared" si="55"/>
        <v>661250.58483566309</v>
      </c>
      <c r="M236" s="3">
        <v>226</v>
      </c>
      <c r="N236" s="1">
        <f t="shared" si="62"/>
        <v>-155000</v>
      </c>
      <c r="O236" s="1">
        <f t="shared" si="49"/>
        <v>-173.08333333333334</v>
      </c>
      <c r="P236" s="1">
        <f t="shared" si="56"/>
        <v>598711.31947512913</v>
      </c>
      <c r="Q236" s="1">
        <f t="shared" si="57"/>
        <v>507695.06179017463</v>
      </c>
      <c r="S236" s="3">
        <v>226</v>
      </c>
      <c r="T236" s="1">
        <f t="shared" si="63"/>
        <v>-155000</v>
      </c>
      <c r="U236" s="1">
        <f t="shared" si="50"/>
        <v>-173.08333333333334</v>
      </c>
      <c r="V236" s="1">
        <f t="shared" si="58"/>
        <v>598711.31947512913</v>
      </c>
      <c r="W236" s="1">
        <f t="shared" si="59"/>
        <v>507695.06179017463</v>
      </c>
    </row>
    <row r="237" spans="1:23" x14ac:dyDescent="0.25">
      <c r="A237" s="3">
        <v>227</v>
      </c>
      <c r="B237" s="1">
        <f t="shared" si="60"/>
        <v>-125919.81449324767</v>
      </c>
      <c r="C237" s="1">
        <f t="shared" si="48"/>
        <v>-109.13050589414797</v>
      </c>
      <c r="D237" s="1">
        <f t="shared" si="51"/>
        <v>600457.56082359829</v>
      </c>
      <c r="E237" s="1">
        <f t="shared" si="52"/>
        <v>693892.2588618244</v>
      </c>
      <c r="G237" s="3">
        <v>227</v>
      </c>
      <c r="H237" s="1">
        <f t="shared" si="61"/>
        <v>-114527.77777777513</v>
      </c>
      <c r="I237" s="1">
        <f t="shared" si="53"/>
        <v>-99.257407407405097</v>
      </c>
      <c r="J237" s="1">
        <f t="shared" si="54"/>
        <v>600457.56082359829</v>
      </c>
      <c r="K237" s="1">
        <f t="shared" si="55"/>
        <v>665647.51139535266</v>
      </c>
      <c r="M237" s="3">
        <v>227</v>
      </c>
      <c r="N237" s="1">
        <f t="shared" si="62"/>
        <v>-155000</v>
      </c>
      <c r="O237" s="1">
        <f t="shared" si="49"/>
        <v>-173.08333333333334</v>
      </c>
      <c r="P237" s="1">
        <f t="shared" si="56"/>
        <v>600457.56082359829</v>
      </c>
      <c r="Q237" s="1">
        <f t="shared" si="57"/>
        <v>511983.53298395069</v>
      </c>
      <c r="S237" s="3">
        <v>227</v>
      </c>
      <c r="T237" s="1">
        <f t="shared" si="63"/>
        <v>-155000</v>
      </c>
      <c r="U237" s="1">
        <f t="shared" si="50"/>
        <v>-173.08333333333334</v>
      </c>
      <c r="V237" s="1">
        <f t="shared" si="58"/>
        <v>600457.56082359829</v>
      </c>
      <c r="W237" s="1">
        <f t="shared" si="59"/>
        <v>511983.53298395069</v>
      </c>
    </row>
    <row r="238" spans="1:23" x14ac:dyDescent="0.25">
      <c r="A238" s="3">
        <v>228</v>
      </c>
      <c r="B238" s="1">
        <f t="shared" si="60"/>
        <v>-125026.15644446223</v>
      </c>
      <c r="C238" s="1">
        <f t="shared" si="48"/>
        <v>-108.35600225186727</v>
      </c>
      <c r="D238" s="1">
        <f t="shared" si="51"/>
        <v>602208.89537600044</v>
      </c>
      <c r="E238" s="1">
        <f t="shared" si="52"/>
        <v>698437.1751505055</v>
      </c>
      <c r="G238" s="3">
        <v>228</v>
      </c>
      <c r="H238" s="1">
        <f t="shared" si="61"/>
        <v>-113666.66666666402</v>
      </c>
      <c r="I238" s="1">
        <f t="shared" si="53"/>
        <v>-98.511111111108804</v>
      </c>
      <c r="J238" s="1">
        <f t="shared" si="54"/>
        <v>602208.89537600044</v>
      </c>
      <c r="K238" s="1">
        <f t="shared" si="55"/>
        <v>670070.83298960328</v>
      </c>
      <c r="M238" s="3">
        <v>228</v>
      </c>
      <c r="N238" s="1">
        <f t="shared" si="62"/>
        <v>-155000</v>
      </c>
      <c r="O238" s="1">
        <f t="shared" si="49"/>
        <v>-173.08333333333334</v>
      </c>
      <c r="P238" s="1">
        <f t="shared" si="56"/>
        <v>602208.89537600044</v>
      </c>
      <c r="Q238" s="1">
        <f t="shared" si="57"/>
        <v>516297.02025969041</v>
      </c>
      <c r="S238" s="3">
        <v>228</v>
      </c>
      <c r="T238" s="1">
        <f t="shared" si="63"/>
        <v>-155000</v>
      </c>
      <c r="U238" s="1">
        <f t="shared" si="50"/>
        <v>-173.08333333333334</v>
      </c>
      <c r="V238" s="1">
        <f t="shared" si="58"/>
        <v>602208.89537600044</v>
      </c>
      <c r="W238" s="1">
        <f t="shared" si="59"/>
        <v>516297.02025969041</v>
      </c>
    </row>
    <row r="239" spans="1:23" x14ac:dyDescent="0.25">
      <c r="A239" s="3">
        <v>229</v>
      </c>
      <c r="B239" s="1">
        <f t="shared" si="60"/>
        <v>-124131.72389203451</v>
      </c>
      <c r="C239" s="1">
        <f t="shared" si="48"/>
        <v>-107.58082737309657</v>
      </c>
      <c r="D239" s="1">
        <f t="shared" si="51"/>
        <v>603965.33798751375</v>
      </c>
      <c r="E239" s="1">
        <f t="shared" si="52"/>
        <v>703008.60345087049</v>
      </c>
      <c r="G239" s="3">
        <v>229</v>
      </c>
      <c r="H239" s="1">
        <f t="shared" si="61"/>
        <v>-112805.55555555291</v>
      </c>
      <c r="I239" s="1">
        <f t="shared" si="53"/>
        <v>-97.76481481481251</v>
      </c>
      <c r="J239" s="1">
        <f t="shared" si="54"/>
        <v>603965.33798751375</v>
      </c>
      <c r="K239" s="1">
        <f t="shared" si="55"/>
        <v>674520.7035894501</v>
      </c>
      <c r="M239" s="3">
        <v>229</v>
      </c>
      <c r="N239" s="1">
        <f t="shared" si="62"/>
        <v>-155000</v>
      </c>
      <c r="O239" s="1">
        <f t="shared" si="49"/>
        <v>-173.08333333333334</v>
      </c>
      <c r="P239" s="1">
        <f t="shared" si="56"/>
        <v>603965.33798751375</v>
      </c>
      <c r="Q239" s="1">
        <f t="shared" si="57"/>
        <v>520635.66954453866</v>
      </c>
      <c r="S239" s="3">
        <v>229</v>
      </c>
      <c r="T239" s="1">
        <f t="shared" si="63"/>
        <v>-155000</v>
      </c>
      <c r="U239" s="1">
        <f t="shared" si="50"/>
        <v>-173.08333333333334</v>
      </c>
      <c r="V239" s="1">
        <f t="shared" si="58"/>
        <v>603965.33798751375</v>
      </c>
      <c r="W239" s="1">
        <f t="shared" si="59"/>
        <v>520635.66954453866</v>
      </c>
    </row>
    <row r="240" spans="1:23" x14ac:dyDescent="0.25">
      <c r="A240" s="3">
        <v>230</v>
      </c>
      <c r="B240" s="1">
        <f t="shared" si="60"/>
        <v>-123236.51616472802</v>
      </c>
      <c r="C240" s="1">
        <f t="shared" si="48"/>
        <v>-106.80498067609761</v>
      </c>
      <c r="D240" s="1">
        <f t="shared" si="51"/>
        <v>605726.90355664399</v>
      </c>
      <c r="E240" s="1">
        <f t="shared" si="52"/>
        <v>707606.69841632096</v>
      </c>
      <c r="G240" s="3">
        <v>230</v>
      </c>
      <c r="H240" s="1">
        <f t="shared" si="61"/>
        <v>-111944.4444444418</v>
      </c>
      <c r="I240" s="1">
        <f t="shared" si="53"/>
        <v>-97.018518518516217</v>
      </c>
      <c r="J240" s="1">
        <f t="shared" si="54"/>
        <v>605726.90355664399</v>
      </c>
      <c r="K240" s="1">
        <f t="shared" si="55"/>
        <v>678997.27806409227</v>
      </c>
      <c r="M240" s="3">
        <v>230</v>
      </c>
      <c r="N240" s="1">
        <f t="shared" si="62"/>
        <v>-155000</v>
      </c>
      <c r="O240" s="1">
        <f t="shared" si="49"/>
        <v>-173.08333333333334</v>
      </c>
      <c r="P240" s="1">
        <f t="shared" si="56"/>
        <v>605726.90355664399</v>
      </c>
      <c r="Q240" s="1">
        <f t="shared" si="57"/>
        <v>524999.62761688186</v>
      </c>
      <c r="S240" s="3">
        <v>230</v>
      </c>
      <c r="T240" s="1">
        <f t="shared" si="63"/>
        <v>-155000</v>
      </c>
      <c r="U240" s="1">
        <f t="shared" si="50"/>
        <v>-173.08333333333334</v>
      </c>
      <c r="V240" s="1">
        <f t="shared" si="58"/>
        <v>605726.90355664399</v>
      </c>
      <c r="W240" s="1">
        <f t="shared" si="59"/>
        <v>524999.62761688174</v>
      </c>
    </row>
    <row r="241" spans="1:23" x14ac:dyDescent="0.25">
      <c r="A241" s="3">
        <v>231</v>
      </c>
      <c r="B241" s="1">
        <f t="shared" si="60"/>
        <v>-122340.53259072453</v>
      </c>
      <c r="C241" s="1">
        <f t="shared" si="48"/>
        <v>-106.02846157862791</v>
      </c>
      <c r="D241" s="1">
        <f t="shared" si="51"/>
        <v>607493.60702535091</v>
      </c>
      <c r="E241" s="1">
        <f t="shared" si="52"/>
        <v>712231.6156024033</v>
      </c>
      <c r="G241" s="3">
        <v>231</v>
      </c>
      <c r="H241" s="1">
        <f t="shared" si="61"/>
        <v>-111083.33333333069</v>
      </c>
      <c r="I241" s="1">
        <f t="shared" si="53"/>
        <v>-96.272222222219924</v>
      </c>
      <c r="J241" s="1">
        <f t="shared" si="54"/>
        <v>607493.60702535091</v>
      </c>
      <c r="K241" s="1">
        <f t="shared" si="55"/>
        <v>683500.71218613291</v>
      </c>
      <c r="M241" s="3">
        <v>231</v>
      </c>
      <c r="N241" s="1">
        <f t="shared" si="62"/>
        <v>-155000</v>
      </c>
      <c r="O241" s="1">
        <f t="shared" si="49"/>
        <v>-173.08333333333334</v>
      </c>
      <c r="P241" s="1">
        <f t="shared" si="56"/>
        <v>607493.60702535091</v>
      </c>
      <c r="Q241" s="1">
        <f t="shared" si="57"/>
        <v>529389.04211131367</v>
      </c>
      <c r="S241" s="3">
        <v>231</v>
      </c>
      <c r="T241" s="1">
        <f t="shared" si="63"/>
        <v>-155000</v>
      </c>
      <c r="U241" s="1">
        <f t="shared" si="50"/>
        <v>-173.08333333333334</v>
      </c>
      <c r="V241" s="1">
        <f t="shared" si="58"/>
        <v>607493.60702535091</v>
      </c>
      <c r="W241" s="1">
        <f t="shared" si="59"/>
        <v>529389.04211131355</v>
      </c>
    </row>
    <row r="242" spans="1:23" x14ac:dyDescent="0.25">
      <c r="A242" s="3">
        <v>232</v>
      </c>
      <c r="B242" s="1">
        <f t="shared" si="60"/>
        <v>-121443.77249762356</v>
      </c>
      <c r="C242" s="1">
        <f t="shared" si="48"/>
        <v>-105.25126949794041</v>
      </c>
      <c r="D242" s="1">
        <f t="shared" si="51"/>
        <v>609265.46337917482</v>
      </c>
      <c r="E242" s="1">
        <f t="shared" si="52"/>
        <v>716883.51147207106</v>
      </c>
      <c r="G242" s="3">
        <v>232</v>
      </c>
      <c r="H242" s="1">
        <f t="shared" si="61"/>
        <v>-110222.22222221959</v>
      </c>
      <c r="I242" s="1">
        <f t="shared" si="53"/>
        <v>-95.52592592592363</v>
      </c>
      <c r="J242" s="1">
        <f t="shared" si="54"/>
        <v>609265.46337917482</v>
      </c>
      <c r="K242" s="1">
        <f t="shared" si="55"/>
        <v>688031.16263684828</v>
      </c>
      <c r="M242" s="3">
        <v>232</v>
      </c>
      <c r="N242" s="1">
        <f t="shared" si="62"/>
        <v>-155000</v>
      </c>
      <c r="O242" s="1">
        <f t="shared" si="49"/>
        <v>-173.08333333333334</v>
      </c>
      <c r="P242" s="1">
        <f t="shared" si="56"/>
        <v>609265.46337917482</v>
      </c>
      <c r="Q242" s="1">
        <f t="shared" si="57"/>
        <v>533804.06152362959</v>
      </c>
      <c r="S242" s="3">
        <v>232</v>
      </c>
      <c r="T242" s="1">
        <f t="shared" si="63"/>
        <v>-155000</v>
      </c>
      <c r="U242" s="1">
        <f t="shared" si="50"/>
        <v>-173.08333333333334</v>
      </c>
      <c r="V242" s="1">
        <f t="shared" si="58"/>
        <v>609265.46337917482</v>
      </c>
      <c r="W242" s="1">
        <f t="shared" si="59"/>
        <v>533804.06152362947</v>
      </c>
    </row>
    <row r="243" spans="1:23" x14ac:dyDescent="0.25">
      <c r="A243" s="3">
        <v>233</v>
      </c>
      <c r="B243" s="1">
        <f t="shared" si="60"/>
        <v>-120546.23521244191</v>
      </c>
      <c r="C243" s="1">
        <f t="shared" si="48"/>
        <v>-104.47340385078299</v>
      </c>
      <c r="D243" s="1">
        <f t="shared" si="51"/>
        <v>611042.48764736403</v>
      </c>
      <c r="E243" s="1">
        <f t="shared" si="52"/>
        <v>721562.54340097855</v>
      </c>
      <c r="G243" s="3">
        <v>233</v>
      </c>
      <c r="H243" s="1">
        <f t="shared" si="61"/>
        <v>-109361.11111110848</v>
      </c>
      <c r="I243" s="1">
        <f t="shared" si="53"/>
        <v>-94.779629629627337</v>
      </c>
      <c r="J243" s="1">
        <f t="shared" si="54"/>
        <v>611042.48764736403</v>
      </c>
      <c r="K243" s="1">
        <f t="shared" si="55"/>
        <v>692588.78701148927</v>
      </c>
      <c r="M243" s="3">
        <v>233</v>
      </c>
      <c r="N243" s="1">
        <f t="shared" si="62"/>
        <v>-155000</v>
      </c>
      <c r="O243" s="1">
        <f t="shared" si="49"/>
        <v>-173.08333333333334</v>
      </c>
      <c r="P243" s="1">
        <f t="shared" si="56"/>
        <v>611042.48764736403</v>
      </c>
      <c r="Q243" s="1">
        <f t="shared" si="57"/>
        <v>538244.83521585073</v>
      </c>
      <c r="S243" s="3">
        <v>233</v>
      </c>
      <c r="T243" s="1">
        <f t="shared" si="63"/>
        <v>-155000</v>
      </c>
      <c r="U243" s="1">
        <f t="shared" si="50"/>
        <v>-173.08333333333334</v>
      </c>
      <c r="V243" s="1">
        <f t="shared" si="58"/>
        <v>611042.48764736403</v>
      </c>
      <c r="W243" s="1">
        <f t="shared" si="59"/>
        <v>538244.83521585062</v>
      </c>
    </row>
    <row r="244" spans="1:23" x14ac:dyDescent="0.25">
      <c r="A244" s="3">
        <v>234</v>
      </c>
      <c r="B244" s="1">
        <f t="shared" si="60"/>
        <v>-119647.92006161311</v>
      </c>
      <c r="C244" s="1">
        <f t="shared" si="48"/>
        <v>-103.69486405339802</v>
      </c>
      <c r="D244" s="1">
        <f t="shared" si="51"/>
        <v>612824.69490300224</v>
      </c>
      <c r="E244" s="1">
        <f t="shared" si="52"/>
        <v>726268.86968280468</v>
      </c>
      <c r="G244" s="3">
        <v>234</v>
      </c>
      <c r="H244" s="1">
        <f t="shared" si="61"/>
        <v>-108499.99999999737</v>
      </c>
      <c r="I244" s="1">
        <f t="shared" si="53"/>
        <v>-94.033333333331043</v>
      </c>
      <c r="J244" s="1">
        <f t="shared" si="54"/>
        <v>612824.69490300224</v>
      </c>
      <c r="K244" s="1">
        <f t="shared" si="55"/>
        <v>697173.74382461188</v>
      </c>
      <c r="M244" s="3">
        <v>234</v>
      </c>
      <c r="N244" s="1">
        <f t="shared" si="62"/>
        <v>-155000</v>
      </c>
      <c r="O244" s="1">
        <f t="shared" si="49"/>
        <v>-173.08333333333334</v>
      </c>
      <c r="P244" s="1">
        <f t="shared" si="56"/>
        <v>612824.69490300224</v>
      </c>
      <c r="Q244" s="1">
        <f t="shared" si="57"/>
        <v>542711.51342127647</v>
      </c>
      <c r="S244" s="3">
        <v>234</v>
      </c>
      <c r="T244" s="1">
        <f t="shared" si="63"/>
        <v>-155000</v>
      </c>
      <c r="U244" s="1">
        <f t="shared" si="50"/>
        <v>-173.08333333333334</v>
      </c>
      <c r="V244" s="1">
        <f t="shared" si="58"/>
        <v>612824.69490300224</v>
      </c>
      <c r="W244" s="1">
        <f t="shared" si="59"/>
        <v>542711.51342127635</v>
      </c>
    </row>
    <row r="245" spans="1:23" x14ac:dyDescent="0.25">
      <c r="A245" s="3">
        <v>235</v>
      </c>
      <c r="B245" s="1">
        <f t="shared" si="60"/>
        <v>-118748.82637098692</v>
      </c>
      <c r="C245" s="1">
        <f t="shared" si="48"/>
        <v>-102.91564952152198</v>
      </c>
      <c r="D245" s="1">
        <f t="shared" si="51"/>
        <v>614612.10026313597</v>
      </c>
      <c r="E245" s="1">
        <f t="shared" si="52"/>
        <v>731002.64953460812</v>
      </c>
      <c r="G245" s="3">
        <v>235</v>
      </c>
      <c r="H245" s="1">
        <f t="shared" si="61"/>
        <v>-107638.88888888626</v>
      </c>
      <c r="I245" s="1">
        <f t="shared" si="53"/>
        <v>-93.28703703703475</v>
      </c>
      <c r="J245" s="1">
        <f t="shared" si="54"/>
        <v>614612.10026313597</v>
      </c>
      <c r="K245" s="1">
        <f t="shared" si="55"/>
        <v>701786.19251544063</v>
      </c>
      <c r="M245" s="3">
        <v>235</v>
      </c>
      <c r="N245" s="1">
        <f t="shared" si="62"/>
        <v>-155000</v>
      </c>
      <c r="O245" s="1">
        <f t="shared" si="49"/>
        <v>-173.08333333333334</v>
      </c>
      <c r="P245" s="1">
        <f t="shared" si="56"/>
        <v>614612.10026313597</v>
      </c>
      <c r="Q245" s="1">
        <f t="shared" si="57"/>
        <v>547204.24724956718</v>
      </c>
      <c r="S245" s="3">
        <v>235</v>
      </c>
      <c r="T245" s="1">
        <f t="shared" si="63"/>
        <v>-155000</v>
      </c>
      <c r="U245" s="1">
        <f t="shared" si="50"/>
        <v>-173.08333333333334</v>
      </c>
      <c r="V245" s="1">
        <f t="shared" si="58"/>
        <v>614612.10026313597</v>
      </c>
      <c r="W245" s="1">
        <f t="shared" si="59"/>
        <v>547204.24724956707</v>
      </c>
    </row>
    <row r="246" spans="1:23" x14ac:dyDescent="0.25">
      <c r="A246" s="3">
        <v>236</v>
      </c>
      <c r="B246" s="1">
        <f t="shared" si="60"/>
        <v>-117848.95346582886</v>
      </c>
      <c r="C246" s="1">
        <f t="shared" si="48"/>
        <v>-102.13575967038501</v>
      </c>
      <c r="D246" s="1">
        <f t="shared" si="51"/>
        <v>616404.7188889035</v>
      </c>
      <c r="E246" s="1">
        <f t="shared" si="52"/>
        <v>735764.04310221376</v>
      </c>
      <c r="G246" s="3">
        <v>236</v>
      </c>
      <c r="H246" s="1">
        <f t="shared" si="61"/>
        <v>-106777.77777777515</v>
      </c>
      <c r="I246" s="1">
        <f t="shared" si="53"/>
        <v>-92.540740740738457</v>
      </c>
      <c r="J246" s="1">
        <f t="shared" si="54"/>
        <v>616404.7188889035</v>
      </c>
      <c r="K246" s="1">
        <f t="shared" si="55"/>
        <v>706426.29345326219</v>
      </c>
      <c r="M246" s="3">
        <v>236</v>
      </c>
      <c r="N246" s="1">
        <f t="shared" si="62"/>
        <v>-155000</v>
      </c>
      <c r="O246" s="1">
        <f t="shared" si="49"/>
        <v>-173.08333333333334</v>
      </c>
      <c r="P246" s="1">
        <f t="shared" si="56"/>
        <v>616404.7188889035</v>
      </c>
      <c r="Q246" s="1">
        <f t="shared" si="57"/>
        <v>551723.18869185634</v>
      </c>
      <c r="S246" s="3">
        <v>236</v>
      </c>
      <c r="T246" s="1">
        <f t="shared" si="63"/>
        <v>-155000</v>
      </c>
      <c r="U246" s="1">
        <f t="shared" si="50"/>
        <v>-173.08333333333334</v>
      </c>
      <c r="V246" s="1">
        <f t="shared" si="58"/>
        <v>616404.7188889035</v>
      </c>
      <c r="W246" s="1">
        <f t="shared" si="59"/>
        <v>551723.18869185622</v>
      </c>
    </row>
    <row r="247" spans="1:23" x14ac:dyDescent="0.25">
      <c r="A247" s="3">
        <v>237</v>
      </c>
      <c r="B247" s="1">
        <f t="shared" si="60"/>
        <v>-116948.30067081966</v>
      </c>
      <c r="C247" s="1">
        <f t="shared" si="48"/>
        <v>-101.35519391471037</v>
      </c>
      <c r="D247" s="1">
        <f t="shared" si="51"/>
        <v>618202.56598566286</v>
      </c>
      <c r="E247" s="1">
        <f t="shared" si="52"/>
        <v>740553.21146563045</v>
      </c>
      <c r="G247" s="3">
        <v>237</v>
      </c>
      <c r="H247" s="1">
        <f t="shared" si="61"/>
        <v>-105916.66666666404</v>
      </c>
      <c r="I247" s="1">
        <f t="shared" si="53"/>
        <v>-91.794444444442163</v>
      </c>
      <c r="J247" s="1">
        <f t="shared" si="54"/>
        <v>618202.56598566286</v>
      </c>
      <c r="K247" s="1">
        <f t="shared" si="55"/>
        <v>711094.20794285065</v>
      </c>
      <c r="M247" s="3">
        <v>237</v>
      </c>
      <c r="N247" s="1">
        <f t="shared" si="62"/>
        <v>-155000</v>
      </c>
      <c r="O247" s="1">
        <f t="shared" si="49"/>
        <v>-173.08333333333334</v>
      </c>
      <c r="P247" s="1">
        <f t="shared" si="56"/>
        <v>618202.56598566286</v>
      </c>
      <c r="Q247" s="1">
        <f t="shared" si="57"/>
        <v>556268.49062589218</v>
      </c>
      <c r="S247" s="3">
        <v>237</v>
      </c>
      <c r="T247" s="1">
        <f t="shared" si="63"/>
        <v>-155000</v>
      </c>
      <c r="U247" s="1">
        <f t="shared" si="50"/>
        <v>-173.08333333333334</v>
      </c>
      <c r="V247" s="1">
        <f t="shared" si="58"/>
        <v>618202.56598566286</v>
      </c>
      <c r="W247" s="1">
        <f t="shared" si="59"/>
        <v>556268.49062589207</v>
      </c>
    </row>
    <row r="248" spans="1:23" x14ac:dyDescent="0.25">
      <c r="A248" s="3">
        <v>238</v>
      </c>
      <c r="B248" s="1">
        <f t="shared" si="60"/>
        <v>-116046.86731005479</v>
      </c>
      <c r="C248" s="1">
        <f t="shared" si="48"/>
        <v>-100.57395166871414</v>
      </c>
      <c r="D248" s="1">
        <f t="shared" si="51"/>
        <v>620005.65680312109</v>
      </c>
      <c r="E248" s="1">
        <f t="shared" si="52"/>
        <v>745370.31664450036</v>
      </c>
      <c r="G248" s="3">
        <v>238</v>
      </c>
      <c r="H248" s="1">
        <f t="shared" si="61"/>
        <v>-105055.55555555293</v>
      </c>
      <c r="I248" s="1">
        <f t="shared" si="53"/>
        <v>-91.04814814814587</v>
      </c>
      <c r="J248" s="1">
        <f t="shared" si="54"/>
        <v>620005.65680312109</v>
      </c>
      <c r="K248" s="1">
        <f t="shared" si="55"/>
        <v>715790.09822992468</v>
      </c>
      <c r="M248" s="3">
        <v>238</v>
      </c>
      <c r="N248" s="1">
        <f t="shared" si="62"/>
        <v>-155000</v>
      </c>
      <c r="O248" s="1">
        <f t="shared" si="49"/>
        <v>-173.08333333333334</v>
      </c>
      <c r="P248" s="1">
        <f t="shared" si="56"/>
        <v>620005.65680312109</v>
      </c>
      <c r="Q248" s="1">
        <f t="shared" si="57"/>
        <v>560840.30682120984</v>
      </c>
      <c r="S248" s="3">
        <v>238</v>
      </c>
      <c r="T248" s="1">
        <f t="shared" si="63"/>
        <v>-155000</v>
      </c>
      <c r="U248" s="1">
        <f t="shared" si="50"/>
        <v>-173.08333333333334</v>
      </c>
      <c r="V248" s="1">
        <f t="shared" si="58"/>
        <v>620005.65680312109</v>
      </c>
      <c r="W248" s="1">
        <f t="shared" si="59"/>
        <v>560840.30682120973</v>
      </c>
    </row>
    <row r="249" spans="1:23" x14ac:dyDescent="0.25">
      <c r="A249" s="3">
        <v>239</v>
      </c>
      <c r="B249" s="1">
        <f t="shared" si="60"/>
        <v>-115144.65270704392</v>
      </c>
      <c r="C249" s="1">
        <f t="shared" si="48"/>
        <v>-99.792032346104733</v>
      </c>
      <c r="D249" s="1">
        <f t="shared" si="51"/>
        <v>621814.00663546356</v>
      </c>
      <c r="E249" s="1">
        <f t="shared" si="52"/>
        <v>750215.52160358033</v>
      </c>
      <c r="G249" s="3">
        <v>239</v>
      </c>
      <c r="H249" s="1">
        <f t="shared" si="61"/>
        <v>-104194.44444444182</v>
      </c>
      <c r="I249" s="1">
        <f t="shared" si="53"/>
        <v>-90.301851851849563</v>
      </c>
      <c r="J249" s="1">
        <f t="shared" si="54"/>
        <v>621814.00663546356</v>
      </c>
      <c r="K249" s="1">
        <f t="shared" si="55"/>
        <v>720514.12750663632</v>
      </c>
      <c r="M249" s="3">
        <v>239</v>
      </c>
      <c r="N249" s="1">
        <f t="shared" si="62"/>
        <v>-155000</v>
      </c>
      <c r="O249" s="1">
        <f t="shared" si="49"/>
        <v>-173.08333333333334</v>
      </c>
      <c r="P249" s="1">
        <f t="shared" si="56"/>
        <v>621814.00663546356</v>
      </c>
      <c r="Q249" s="1">
        <f t="shared" si="57"/>
        <v>565438.79194433358</v>
      </c>
      <c r="S249" s="3">
        <v>239</v>
      </c>
      <c r="T249" s="1">
        <f t="shared" si="63"/>
        <v>-155000</v>
      </c>
      <c r="U249" s="1">
        <f t="shared" si="50"/>
        <v>-173.08333333333334</v>
      </c>
      <c r="V249" s="1">
        <f t="shared" si="58"/>
        <v>621814.00663546356</v>
      </c>
      <c r="W249" s="1">
        <f t="shared" si="59"/>
        <v>565438.79194433347</v>
      </c>
    </row>
    <row r="250" spans="1:23" x14ac:dyDescent="0.25">
      <c r="A250" s="3">
        <v>240</v>
      </c>
      <c r="B250" s="1">
        <f t="shared" si="60"/>
        <v>-114241.65618471043</v>
      </c>
      <c r="C250" s="1">
        <f t="shared" si="48"/>
        <v>-99.009435360082364</v>
      </c>
      <c r="D250" s="1">
        <f t="shared" si="51"/>
        <v>623627.63082148368</v>
      </c>
      <c r="E250" s="1">
        <f t="shared" si="52"/>
        <v>755088.99025825493</v>
      </c>
      <c r="G250" s="3">
        <v>240</v>
      </c>
      <c r="H250" s="1">
        <f t="shared" si="61"/>
        <v>-103333.33333333071</v>
      </c>
      <c r="I250" s="1">
        <f t="shared" si="53"/>
        <v>-89.555555555553269</v>
      </c>
      <c r="J250" s="1">
        <f t="shared" si="54"/>
        <v>623627.63082148368</v>
      </c>
      <c r="K250" s="1">
        <f t="shared" si="55"/>
        <v>725266.45991709176</v>
      </c>
      <c r="M250" s="3">
        <v>240</v>
      </c>
      <c r="N250" s="1">
        <f t="shared" si="62"/>
        <v>-155000</v>
      </c>
      <c r="O250" s="1">
        <f t="shared" si="49"/>
        <v>-173.08333333333334</v>
      </c>
      <c r="P250" s="1">
        <f t="shared" si="56"/>
        <v>623627.63082148368</v>
      </c>
      <c r="Q250" s="1">
        <f t="shared" si="57"/>
        <v>570064.10156400886</v>
      </c>
      <c r="S250" s="3">
        <v>240</v>
      </c>
      <c r="T250" s="1">
        <f t="shared" si="63"/>
        <v>-155000</v>
      </c>
      <c r="U250" s="1">
        <f t="shared" si="50"/>
        <v>-173.08333333333334</v>
      </c>
      <c r="V250" s="1">
        <f t="shared" si="58"/>
        <v>623627.63082148368</v>
      </c>
      <c r="W250" s="1">
        <f t="shared" si="59"/>
        <v>570064.10156400874</v>
      </c>
    </row>
    <row r="251" spans="1:23" x14ac:dyDescent="0.25">
      <c r="A251" s="3">
        <v>241</v>
      </c>
      <c r="B251" s="1">
        <f t="shared" si="60"/>
        <v>-113337.87706539093</v>
      </c>
      <c r="C251" s="1">
        <f t="shared" si="48"/>
        <v>-98.226160123338801</v>
      </c>
      <c r="D251" s="1">
        <f t="shared" si="51"/>
        <v>625446.544744713</v>
      </c>
      <c r="E251" s="1">
        <f t="shared" si="52"/>
        <v>759990.88748008187</v>
      </c>
      <c r="G251" s="3">
        <v>241</v>
      </c>
      <c r="H251" s="1">
        <f t="shared" si="61"/>
        <v>-102472.2222222196</v>
      </c>
      <c r="I251" s="1">
        <f t="shared" si="53"/>
        <v>-88.809259259256976</v>
      </c>
      <c r="J251" s="1">
        <f t="shared" si="54"/>
        <v>625446.544744713</v>
      </c>
      <c r="K251" s="1">
        <f t="shared" si="55"/>
        <v>730047.26056290441</v>
      </c>
      <c r="M251" s="3">
        <v>241</v>
      </c>
      <c r="N251" s="1">
        <f t="shared" si="62"/>
        <v>-155000</v>
      </c>
      <c r="O251" s="1">
        <f t="shared" si="49"/>
        <v>-173.08333333333334</v>
      </c>
      <c r="P251" s="1">
        <f t="shared" si="56"/>
        <v>625446.544744713</v>
      </c>
      <c r="Q251" s="1">
        <f t="shared" si="57"/>
        <v>574716.39215646556</v>
      </c>
      <c r="S251" s="3">
        <v>241</v>
      </c>
      <c r="T251" s="1">
        <f t="shared" si="63"/>
        <v>-155000</v>
      </c>
      <c r="U251" s="1">
        <f t="shared" si="50"/>
        <v>-173.08333333333334</v>
      </c>
      <c r="V251" s="1">
        <f t="shared" si="58"/>
        <v>625446.544744713</v>
      </c>
      <c r="W251" s="1">
        <f t="shared" si="59"/>
        <v>574716.39215646544</v>
      </c>
    </row>
    <row r="252" spans="1:23" x14ac:dyDescent="0.25">
      <c r="A252" s="3">
        <v>242</v>
      </c>
      <c r="B252" s="1">
        <f t="shared" si="60"/>
        <v>-112433.31467083468</v>
      </c>
      <c r="C252" s="1">
        <f t="shared" si="48"/>
        <v>-97.442206048056718</v>
      </c>
      <c r="D252" s="1">
        <f t="shared" si="51"/>
        <v>627270.76383355178</v>
      </c>
      <c r="E252" s="1">
        <f t="shared" si="52"/>
        <v>764921.37910236942</v>
      </c>
      <c r="G252" s="3">
        <v>242</v>
      </c>
      <c r="H252" s="1">
        <f t="shared" si="61"/>
        <v>-101611.11111110849</v>
      </c>
      <c r="I252" s="1">
        <f t="shared" si="53"/>
        <v>-88.062962962960682</v>
      </c>
      <c r="J252" s="1">
        <f t="shared" si="54"/>
        <v>627270.76383355178</v>
      </c>
      <c r="K252" s="1">
        <f t="shared" si="55"/>
        <v>734856.69550878054</v>
      </c>
      <c r="M252" s="3">
        <v>242</v>
      </c>
      <c r="N252" s="1">
        <f t="shared" si="62"/>
        <v>-155000</v>
      </c>
      <c r="O252" s="1">
        <f t="shared" si="49"/>
        <v>-173.08333333333334</v>
      </c>
      <c r="P252" s="1">
        <f t="shared" si="56"/>
        <v>627270.76383355178</v>
      </c>
      <c r="Q252" s="1">
        <f t="shared" si="57"/>
        <v>579395.82111071155</v>
      </c>
      <c r="S252" s="3">
        <v>242</v>
      </c>
      <c r="T252" s="1">
        <f t="shared" si="63"/>
        <v>-155000</v>
      </c>
      <c r="U252" s="1">
        <f t="shared" si="50"/>
        <v>-173.08333333333334</v>
      </c>
      <c r="V252" s="1">
        <f t="shared" si="58"/>
        <v>627270.76383355178</v>
      </c>
      <c r="W252" s="1">
        <f t="shared" si="59"/>
        <v>579395.82111071143</v>
      </c>
    </row>
    <row r="253" spans="1:23" x14ac:dyDescent="0.25">
      <c r="A253" s="3">
        <v>243</v>
      </c>
      <c r="B253" s="1">
        <f t="shared" si="60"/>
        <v>-111527.96832220315</v>
      </c>
      <c r="C253" s="1">
        <f t="shared" si="48"/>
        <v>-96.657572545909389</v>
      </c>
      <c r="D253" s="1">
        <f t="shared" si="51"/>
        <v>629100.30356139969</v>
      </c>
      <c r="E253" s="1">
        <f t="shared" si="52"/>
        <v>769880.63192578696</v>
      </c>
      <c r="G253" s="3">
        <v>243</v>
      </c>
      <c r="H253" s="1">
        <f t="shared" si="61"/>
        <v>-100749.99999999738</v>
      </c>
      <c r="I253" s="1">
        <f t="shared" si="53"/>
        <v>-87.316666666664389</v>
      </c>
      <c r="J253" s="1">
        <f t="shared" si="54"/>
        <v>629100.30356139969</v>
      </c>
      <c r="K253" s="1">
        <f t="shared" si="55"/>
        <v>739694.9317881373</v>
      </c>
      <c r="M253" s="3">
        <v>243</v>
      </c>
      <c r="N253" s="1">
        <f t="shared" si="62"/>
        <v>-155000</v>
      </c>
      <c r="O253" s="1">
        <f t="shared" si="49"/>
        <v>-173.08333333333334</v>
      </c>
      <c r="P253" s="1">
        <f t="shared" si="56"/>
        <v>629100.30356139969</v>
      </c>
      <c r="Q253" s="1">
        <f t="shared" si="57"/>
        <v>584102.54673385737</v>
      </c>
      <c r="S253" s="3">
        <v>243</v>
      </c>
      <c r="T253" s="1">
        <f t="shared" si="63"/>
        <v>-155000</v>
      </c>
      <c r="U253" s="1">
        <f t="shared" si="50"/>
        <v>-173.08333333333334</v>
      </c>
      <c r="V253" s="1">
        <f t="shared" si="58"/>
        <v>629100.30356139969</v>
      </c>
      <c r="W253" s="1">
        <f t="shared" si="59"/>
        <v>584102.54673385725</v>
      </c>
    </row>
    <row r="254" spans="1:23" x14ac:dyDescent="0.25">
      <c r="A254" s="3">
        <v>244</v>
      </c>
      <c r="B254" s="1">
        <f t="shared" si="60"/>
        <v>-110621.83734006947</v>
      </c>
      <c r="C254" s="1">
        <f t="shared" si="48"/>
        <v>-95.872259028060213</v>
      </c>
      <c r="D254" s="1">
        <f t="shared" si="51"/>
        <v>630935.17944678711</v>
      </c>
      <c r="E254" s="1">
        <f t="shared" si="52"/>
        <v>774868.81372400781</v>
      </c>
      <c r="G254" s="3">
        <v>244</v>
      </c>
      <c r="H254" s="1">
        <f t="shared" si="61"/>
        <v>-99888.888888886271</v>
      </c>
      <c r="I254" s="1">
        <f t="shared" si="53"/>
        <v>-86.570370370368096</v>
      </c>
      <c r="J254" s="1">
        <f t="shared" si="54"/>
        <v>630935.17944678711</v>
      </c>
      <c r="K254" s="1">
        <f t="shared" si="55"/>
        <v>744562.13740875327</v>
      </c>
      <c r="M254" s="3">
        <v>244</v>
      </c>
      <c r="N254" s="1">
        <f t="shared" si="62"/>
        <v>-155000</v>
      </c>
      <c r="O254" s="1">
        <f t="shared" si="49"/>
        <v>-173.08333333333334</v>
      </c>
      <c r="P254" s="1">
        <f t="shared" si="56"/>
        <v>630935.17944678711</v>
      </c>
      <c r="Q254" s="1">
        <f t="shared" si="57"/>
        <v>588836.72825647146</v>
      </c>
      <c r="S254" s="3">
        <v>244</v>
      </c>
      <c r="T254" s="1">
        <f t="shared" si="63"/>
        <v>-155000</v>
      </c>
      <c r="U254" s="1">
        <f t="shared" si="50"/>
        <v>-173.08333333333334</v>
      </c>
      <c r="V254" s="1">
        <f t="shared" si="58"/>
        <v>630935.17944678711</v>
      </c>
      <c r="W254" s="1">
        <f t="shared" si="59"/>
        <v>588836.72825647134</v>
      </c>
    </row>
    <row r="255" spans="1:23" x14ac:dyDescent="0.25">
      <c r="A255" s="3">
        <v>245</v>
      </c>
      <c r="B255" s="1">
        <f t="shared" si="60"/>
        <v>-109714.92104441795</v>
      </c>
      <c r="C255" s="1">
        <f t="shared" si="48"/>
        <v>-95.086264905162224</v>
      </c>
      <c r="D255" s="1">
        <f t="shared" si="51"/>
        <v>632775.40705350693</v>
      </c>
      <c r="E255" s="1">
        <f t="shared" si="52"/>
        <v>779886.0932493849</v>
      </c>
      <c r="G255" s="3">
        <v>245</v>
      </c>
      <c r="H255" s="1">
        <f t="shared" si="61"/>
        <v>-99027.777777775162</v>
      </c>
      <c r="I255" s="1">
        <f t="shared" si="53"/>
        <v>-85.824074074071802</v>
      </c>
      <c r="J255" s="1">
        <f t="shared" si="54"/>
        <v>632775.40705350693</v>
      </c>
      <c r="K255" s="1">
        <f t="shared" si="55"/>
        <v>749458.48135845247</v>
      </c>
      <c r="M255" s="3">
        <v>245</v>
      </c>
      <c r="N255" s="1">
        <f t="shared" si="62"/>
        <v>-155000</v>
      </c>
      <c r="O255" s="1">
        <f t="shared" si="49"/>
        <v>-173.08333333333334</v>
      </c>
      <c r="P255" s="1">
        <f t="shared" si="56"/>
        <v>632775.40705350693</v>
      </c>
      <c r="Q255" s="1">
        <f t="shared" si="57"/>
        <v>593598.52583796752</v>
      </c>
      <c r="S255" s="3">
        <v>245</v>
      </c>
      <c r="T255" s="1">
        <f t="shared" si="63"/>
        <v>-155000</v>
      </c>
      <c r="U255" s="1">
        <f t="shared" si="50"/>
        <v>-173.08333333333334</v>
      </c>
      <c r="V255" s="1">
        <f t="shared" si="58"/>
        <v>632775.40705350693</v>
      </c>
      <c r="W255" s="1">
        <f t="shared" si="59"/>
        <v>593598.52583796741</v>
      </c>
    </row>
    <row r="256" spans="1:23" x14ac:dyDescent="0.25">
      <c r="A256" s="3">
        <v>246</v>
      </c>
      <c r="B256" s="1">
        <f t="shared" si="60"/>
        <v>-108807.21875464352</v>
      </c>
      <c r="C256" s="1">
        <f t="shared" si="48"/>
        <v>-94.299589587357715</v>
      </c>
      <c r="D256" s="1">
        <f t="shared" si="51"/>
        <v>634621.00199074636</v>
      </c>
      <c r="E256" s="1">
        <f t="shared" si="52"/>
        <v>784932.64023866004</v>
      </c>
      <c r="G256" s="3">
        <v>246</v>
      </c>
      <c r="H256" s="1">
        <f t="shared" si="61"/>
        <v>-98166.666666664052</v>
      </c>
      <c r="I256" s="1">
        <f t="shared" si="53"/>
        <v>-85.077777777775509</v>
      </c>
      <c r="J256" s="1">
        <f t="shared" si="54"/>
        <v>634621.00199074636</v>
      </c>
      <c r="K256" s="1">
        <f t="shared" si="55"/>
        <v>754384.13361082121</v>
      </c>
      <c r="M256" s="3">
        <v>246</v>
      </c>
      <c r="N256" s="1">
        <f t="shared" si="62"/>
        <v>-155000</v>
      </c>
      <c r="O256" s="1">
        <f t="shared" si="49"/>
        <v>-173.08333333333334</v>
      </c>
      <c r="P256" s="1">
        <f t="shared" si="56"/>
        <v>634621.00199074636</v>
      </c>
      <c r="Q256" s="1">
        <f t="shared" si="57"/>
        <v>598388.10057202226</v>
      </c>
      <c r="S256" s="3">
        <v>246</v>
      </c>
      <c r="T256" s="1">
        <f t="shared" si="63"/>
        <v>-155000</v>
      </c>
      <c r="U256" s="1">
        <f t="shared" si="50"/>
        <v>-173.08333333333334</v>
      </c>
      <c r="V256" s="1">
        <f t="shared" si="58"/>
        <v>634621.00199074636</v>
      </c>
      <c r="W256" s="1">
        <f t="shared" si="59"/>
        <v>598388.10057202214</v>
      </c>
    </row>
    <row r="257" spans="1:23" x14ac:dyDescent="0.25">
      <c r="A257" s="3">
        <v>247</v>
      </c>
      <c r="B257" s="1">
        <f t="shared" si="60"/>
        <v>-107898.72978955129</v>
      </c>
      <c r="C257" s="1">
        <f t="shared" si="48"/>
        <v>-93.512232484277774</v>
      </c>
      <c r="D257" s="1">
        <f t="shared" si="51"/>
        <v>636471.97991321934</v>
      </c>
      <c r="E257" s="1">
        <f t="shared" si="52"/>
        <v>790008.62541870598</v>
      </c>
      <c r="G257" s="3">
        <v>247</v>
      </c>
      <c r="H257" s="1">
        <f t="shared" si="61"/>
        <v>-97305.555555552943</v>
      </c>
      <c r="I257" s="1">
        <f t="shared" si="53"/>
        <v>-84.331481481479216</v>
      </c>
      <c r="J257" s="1">
        <f t="shared" si="54"/>
        <v>636471.97991321934</v>
      </c>
      <c r="K257" s="1">
        <f t="shared" si="55"/>
        <v>759339.2651309584</v>
      </c>
      <c r="M257" s="3">
        <v>247</v>
      </c>
      <c r="N257" s="1">
        <f t="shared" si="62"/>
        <v>-155000</v>
      </c>
      <c r="O257" s="1">
        <f t="shared" si="49"/>
        <v>-173.08333333333334</v>
      </c>
      <c r="P257" s="1">
        <f t="shared" si="56"/>
        <v>636471.97991321934</v>
      </c>
      <c r="Q257" s="1">
        <f t="shared" si="57"/>
        <v>603205.61449202569</v>
      </c>
      <c r="S257" s="3">
        <v>247</v>
      </c>
      <c r="T257" s="1">
        <f t="shared" si="63"/>
        <v>-155000</v>
      </c>
      <c r="U257" s="1">
        <f t="shared" si="50"/>
        <v>-173.08333333333334</v>
      </c>
      <c r="V257" s="1">
        <f t="shared" si="58"/>
        <v>636471.97991321934</v>
      </c>
      <c r="W257" s="1">
        <f t="shared" si="59"/>
        <v>603205.61449202558</v>
      </c>
    </row>
    <row r="258" spans="1:23" x14ac:dyDescent="0.25">
      <c r="A258" s="3">
        <v>248</v>
      </c>
      <c r="B258" s="1">
        <f t="shared" si="60"/>
        <v>-106989.45346735598</v>
      </c>
      <c r="C258" s="1">
        <f t="shared" si="48"/>
        <v>-92.724193005041855</v>
      </c>
      <c r="D258" s="1">
        <f t="shared" si="51"/>
        <v>638328.35652129957</v>
      </c>
      <c r="E258" s="1">
        <f t="shared" si="52"/>
        <v>795114.22051230213</v>
      </c>
      <c r="G258" s="3">
        <v>248</v>
      </c>
      <c r="H258" s="1">
        <f t="shared" si="61"/>
        <v>-96444.444444441833</v>
      </c>
      <c r="I258" s="1">
        <f t="shared" si="53"/>
        <v>-83.585185185182922</v>
      </c>
      <c r="J258" s="1">
        <f t="shared" si="54"/>
        <v>638328.35652129957</v>
      </c>
      <c r="K258" s="1">
        <f t="shared" si="55"/>
        <v>764324.04788125935</v>
      </c>
      <c r="M258" s="3">
        <v>248</v>
      </c>
      <c r="N258" s="1">
        <f t="shared" si="62"/>
        <v>-155000</v>
      </c>
      <c r="O258" s="1">
        <f t="shared" si="49"/>
        <v>-173.08333333333334</v>
      </c>
      <c r="P258" s="1">
        <f t="shared" si="56"/>
        <v>638328.35652129957</v>
      </c>
      <c r="Q258" s="1">
        <f t="shared" si="57"/>
        <v>608051.23057656246</v>
      </c>
      <c r="S258" s="3">
        <v>248</v>
      </c>
      <c r="T258" s="1">
        <f t="shared" si="63"/>
        <v>-155000</v>
      </c>
      <c r="U258" s="1">
        <f t="shared" si="50"/>
        <v>-173.08333333333334</v>
      </c>
      <c r="V258" s="1">
        <f t="shared" si="58"/>
        <v>638328.35652129957</v>
      </c>
      <c r="W258" s="1">
        <f t="shared" si="59"/>
        <v>608051.23057656235</v>
      </c>
    </row>
    <row r="259" spans="1:23" x14ac:dyDescent="0.25">
      <c r="A259" s="3">
        <v>249</v>
      </c>
      <c r="B259" s="1">
        <f t="shared" si="60"/>
        <v>-106079.38910568143</v>
      </c>
      <c r="C259" s="1">
        <f t="shared" si="48"/>
        <v>-91.935470558257236</v>
      </c>
      <c r="D259" s="1">
        <f t="shared" si="51"/>
        <v>640190.1475611534</v>
      </c>
      <c r="E259" s="1">
        <f t="shared" si="52"/>
        <v>800249.59824394435</v>
      </c>
      <c r="G259" s="3">
        <v>249</v>
      </c>
      <c r="H259" s="1">
        <f t="shared" si="61"/>
        <v>-95583.333333330724</v>
      </c>
      <c r="I259" s="1">
        <f t="shared" si="53"/>
        <v>-82.838888888886615</v>
      </c>
      <c r="J259" s="1">
        <f t="shared" si="54"/>
        <v>640190.1475611534</v>
      </c>
      <c r="K259" s="1">
        <f t="shared" si="55"/>
        <v>769338.6548272334</v>
      </c>
      <c r="M259" s="3">
        <v>249</v>
      </c>
      <c r="N259" s="1">
        <f t="shared" si="62"/>
        <v>-155000</v>
      </c>
      <c r="O259" s="1">
        <f t="shared" si="49"/>
        <v>-173.08333333333334</v>
      </c>
      <c r="P259" s="1">
        <f t="shared" si="56"/>
        <v>640190.1475611534</v>
      </c>
      <c r="Q259" s="1">
        <f t="shared" si="57"/>
        <v>612925.11275492574</v>
      </c>
      <c r="S259" s="3">
        <v>249</v>
      </c>
      <c r="T259" s="1">
        <f t="shared" si="63"/>
        <v>-155000</v>
      </c>
      <c r="U259" s="1">
        <f t="shared" si="50"/>
        <v>-173.08333333333334</v>
      </c>
      <c r="V259" s="1">
        <f t="shared" si="58"/>
        <v>640190.1475611534</v>
      </c>
      <c r="W259" s="1">
        <f t="shared" si="59"/>
        <v>612925.11275492562</v>
      </c>
    </row>
    <row r="260" spans="1:23" x14ac:dyDescent="0.25">
      <c r="A260" s="3">
        <v>250</v>
      </c>
      <c r="B260" s="1">
        <f t="shared" si="60"/>
        <v>-105168.5360215601</v>
      </c>
      <c r="C260" s="1">
        <f t="shared" si="48"/>
        <v>-91.146064552018743</v>
      </c>
      <c r="D260" s="1">
        <f t="shared" si="51"/>
        <v>642057.36882487347</v>
      </c>
      <c r="E260" s="1">
        <f t="shared" si="52"/>
        <v>805414.93234568776</v>
      </c>
      <c r="G260" s="3">
        <v>250</v>
      </c>
      <c r="H260" s="1">
        <f t="shared" si="61"/>
        <v>-94722.222222219614</v>
      </c>
      <c r="I260" s="1">
        <f t="shared" si="53"/>
        <v>-82.092592592590321</v>
      </c>
      <c r="J260" s="1">
        <f t="shared" si="54"/>
        <v>642057.36882487347</v>
      </c>
      <c r="K260" s="1">
        <f t="shared" si="55"/>
        <v>774383.25994335522</v>
      </c>
      <c r="M260" s="3">
        <v>250</v>
      </c>
      <c r="N260" s="1">
        <f t="shared" si="62"/>
        <v>-155000</v>
      </c>
      <c r="O260" s="1">
        <f t="shared" si="49"/>
        <v>-173.08333333333334</v>
      </c>
      <c r="P260" s="1">
        <f t="shared" si="56"/>
        <v>642057.36882487347</v>
      </c>
      <c r="Q260" s="1">
        <f t="shared" si="57"/>
        <v>617827.42591266276</v>
      </c>
      <c r="S260" s="3">
        <v>250</v>
      </c>
      <c r="T260" s="1">
        <f t="shared" si="63"/>
        <v>-155000</v>
      </c>
      <c r="U260" s="1">
        <f t="shared" si="50"/>
        <v>-173.08333333333334</v>
      </c>
      <c r="V260" s="1">
        <f t="shared" si="58"/>
        <v>642057.36882487347</v>
      </c>
      <c r="W260" s="1">
        <f t="shared" si="59"/>
        <v>617827.42591266264</v>
      </c>
    </row>
    <row r="261" spans="1:23" x14ac:dyDescent="0.25">
      <c r="A261" s="3">
        <v>251</v>
      </c>
      <c r="B261" s="1">
        <f t="shared" si="60"/>
        <v>-104256.89353143252</v>
      </c>
      <c r="C261" s="1">
        <f t="shared" si="48"/>
        <v>-90.355974393908184</v>
      </c>
      <c r="D261" s="1">
        <f t="shared" si="51"/>
        <v>643930.03615061264</v>
      </c>
      <c r="E261" s="1">
        <f t="shared" si="52"/>
        <v>810610.39756302466</v>
      </c>
      <c r="G261" s="3">
        <v>251</v>
      </c>
      <c r="H261" s="1">
        <f t="shared" si="61"/>
        <v>-93861.111111108505</v>
      </c>
      <c r="I261" s="1">
        <f t="shared" si="53"/>
        <v>-81.346296296294028</v>
      </c>
      <c r="J261" s="1">
        <f t="shared" si="54"/>
        <v>643930.03615061264</v>
      </c>
      <c r="K261" s="1">
        <f t="shared" si="55"/>
        <v>779458.03821895074</v>
      </c>
      <c r="M261" s="3">
        <v>251</v>
      </c>
      <c r="N261" s="1">
        <f t="shared" si="62"/>
        <v>-155000</v>
      </c>
      <c r="O261" s="1">
        <f t="shared" si="49"/>
        <v>-173.08333333333334</v>
      </c>
      <c r="P261" s="1">
        <f t="shared" si="56"/>
        <v>643930.03615061264</v>
      </c>
      <c r="Q261" s="1">
        <f t="shared" si="57"/>
        <v>622758.33589715324</v>
      </c>
      <c r="S261" s="3">
        <v>251</v>
      </c>
      <c r="T261" s="1">
        <f t="shared" si="63"/>
        <v>-155000</v>
      </c>
      <c r="U261" s="1">
        <f t="shared" si="50"/>
        <v>-173.08333333333334</v>
      </c>
      <c r="V261" s="1">
        <f t="shared" si="58"/>
        <v>643930.03615061264</v>
      </c>
      <c r="W261" s="1">
        <f t="shared" si="59"/>
        <v>622758.33589715313</v>
      </c>
    </row>
    <row r="262" spans="1:23" x14ac:dyDescent="0.25">
      <c r="A262" s="3">
        <v>252</v>
      </c>
      <c r="B262" s="1">
        <f t="shared" si="60"/>
        <v>-103344.46095114684</v>
      </c>
      <c r="C262" s="1">
        <f t="shared" si="48"/>
        <v>-89.565199490993919</v>
      </c>
      <c r="D262" s="1">
        <f t="shared" si="51"/>
        <v>645808.16542271862</v>
      </c>
      <c r="E262" s="1">
        <f t="shared" si="52"/>
        <v>815836.16966079606</v>
      </c>
      <c r="G262" s="3">
        <v>252</v>
      </c>
      <c r="H262" s="1">
        <f t="shared" si="61"/>
        <v>-92999.999999997395</v>
      </c>
      <c r="I262" s="1">
        <f t="shared" si="53"/>
        <v>-80.599999999997735</v>
      </c>
      <c r="J262" s="1">
        <f t="shared" si="54"/>
        <v>645808.16542271862</v>
      </c>
      <c r="K262" s="1">
        <f t="shared" si="55"/>
        <v>784563.16566411685</v>
      </c>
      <c r="M262" s="3">
        <v>252</v>
      </c>
      <c r="N262" s="1">
        <f t="shared" si="62"/>
        <v>-155000</v>
      </c>
      <c r="O262" s="1">
        <f t="shared" si="49"/>
        <v>-173.08333333333334</v>
      </c>
      <c r="P262" s="1">
        <f t="shared" si="56"/>
        <v>645808.16542271862</v>
      </c>
      <c r="Q262" s="1">
        <f t="shared" si="57"/>
        <v>627718.00952321989</v>
      </c>
      <c r="S262" s="3">
        <v>252</v>
      </c>
      <c r="T262" s="1">
        <f t="shared" si="63"/>
        <v>-155000</v>
      </c>
      <c r="U262" s="1">
        <f t="shared" si="50"/>
        <v>-173.08333333333334</v>
      </c>
      <c r="V262" s="1">
        <f t="shared" si="58"/>
        <v>645808.16542271862</v>
      </c>
      <c r="W262" s="1">
        <f t="shared" si="59"/>
        <v>627718.00952321978</v>
      </c>
    </row>
    <row r="263" spans="1:23" x14ac:dyDescent="0.25">
      <c r="A263" s="3">
        <v>253</v>
      </c>
      <c r="B263" s="1">
        <f t="shared" si="60"/>
        <v>-102431.23759595826</v>
      </c>
      <c r="C263" s="1">
        <f t="shared" si="48"/>
        <v>-88.773739249830484</v>
      </c>
      <c r="D263" s="1">
        <f t="shared" si="51"/>
        <v>647691.77257186826</v>
      </c>
      <c r="E263" s="1">
        <f t="shared" si="52"/>
        <v>821092.42542913777</v>
      </c>
      <c r="G263" s="3">
        <v>253</v>
      </c>
      <c r="H263" s="1">
        <f t="shared" si="61"/>
        <v>-92138.888888886286</v>
      </c>
      <c r="I263" s="1">
        <f t="shared" si="53"/>
        <v>-79.853703703701441</v>
      </c>
      <c r="J263" s="1">
        <f t="shared" si="54"/>
        <v>647691.77257186826</v>
      </c>
      <c r="K263" s="1">
        <f t="shared" si="55"/>
        <v>789698.819315676</v>
      </c>
      <c r="M263" s="3">
        <v>253</v>
      </c>
      <c r="N263" s="1">
        <f t="shared" si="62"/>
        <v>-155000</v>
      </c>
      <c r="O263" s="1">
        <f t="shared" si="49"/>
        <v>-173.08333333333334</v>
      </c>
      <c r="P263" s="1">
        <f t="shared" si="56"/>
        <v>647691.77257186826</v>
      </c>
      <c r="Q263" s="1">
        <f t="shared" si="57"/>
        <v>632706.61457877199</v>
      </c>
      <c r="S263" s="3">
        <v>253</v>
      </c>
      <c r="T263" s="1">
        <f t="shared" si="63"/>
        <v>-155000</v>
      </c>
      <c r="U263" s="1">
        <f t="shared" si="50"/>
        <v>-173.08333333333334</v>
      </c>
      <c r="V263" s="1">
        <f t="shared" si="58"/>
        <v>647691.77257186826</v>
      </c>
      <c r="W263" s="1">
        <f t="shared" si="59"/>
        <v>632706.61457877187</v>
      </c>
    </row>
    <row r="264" spans="1:23" x14ac:dyDescent="0.25">
      <c r="A264" s="3">
        <v>254</v>
      </c>
      <c r="B264" s="1">
        <f t="shared" si="60"/>
        <v>-101517.22278052849</v>
      </c>
      <c r="C264" s="1">
        <f t="shared" si="48"/>
        <v>-87.981593076458026</v>
      </c>
      <c r="D264" s="1">
        <f t="shared" si="51"/>
        <v>649580.87357520289</v>
      </c>
      <c r="E264" s="1">
        <f t="shared" si="52"/>
        <v>826379.34268946154</v>
      </c>
      <c r="G264" s="3">
        <v>254</v>
      </c>
      <c r="H264" s="1">
        <f t="shared" si="61"/>
        <v>-91277.777777775176</v>
      </c>
      <c r="I264" s="1">
        <f t="shared" si="53"/>
        <v>-79.107407407405148</v>
      </c>
      <c r="J264" s="1">
        <f t="shared" si="54"/>
        <v>649580.87357520289</v>
      </c>
      <c r="K264" s="1">
        <f t="shared" si="55"/>
        <v>794865.17724316567</v>
      </c>
      <c r="M264" s="3">
        <v>254</v>
      </c>
      <c r="N264" s="1">
        <f t="shared" si="62"/>
        <v>-155000</v>
      </c>
      <c r="O264" s="1">
        <f t="shared" si="49"/>
        <v>-173.08333333333334</v>
      </c>
      <c r="P264" s="1">
        <f t="shared" si="56"/>
        <v>649580.87357520289</v>
      </c>
      <c r="Q264" s="1">
        <f t="shared" si="57"/>
        <v>637724.31983048143</v>
      </c>
      <c r="S264" s="3">
        <v>254</v>
      </c>
      <c r="T264" s="1">
        <f t="shared" si="63"/>
        <v>-155000</v>
      </c>
      <c r="U264" s="1">
        <f t="shared" si="50"/>
        <v>-173.08333333333334</v>
      </c>
      <c r="V264" s="1">
        <f t="shared" si="58"/>
        <v>649580.87357520289</v>
      </c>
      <c r="W264" s="1">
        <f t="shared" si="59"/>
        <v>637724.31983048131</v>
      </c>
    </row>
    <row r="265" spans="1:23" x14ac:dyDescent="0.25">
      <c r="A265" s="3">
        <v>255</v>
      </c>
      <c r="B265" s="1">
        <f t="shared" si="60"/>
        <v>-100602.41581892536</v>
      </c>
      <c r="C265" s="1">
        <f t="shared" si="48"/>
        <v>-87.188760376401987</v>
      </c>
      <c r="D265" s="1">
        <f t="shared" si="51"/>
        <v>651475.48445646395</v>
      </c>
      <c r="E265" s="1">
        <f t="shared" si="52"/>
        <v>831697.10030047048</v>
      </c>
      <c r="G265" s="3">
        <v>255</v>
      </c>
      <c r="H265" s="1">
        <f t="shared" si="61"/>
        <v>-90416.666666664067</v>
      </c>
      <c r="I265" s="1">
        <f t="shared" si="53"/>
        <v>-78.361111111108855</v>
      </c>
      <c r="J265" s="1">
        <f t="shared" si="54"/>
        <v>651475.48445646395</v>
      </c>
      <c r="K265" s="1">
        <f t="shared" si="55"/>
        <v>800062.41855486191</v>
      </c>
      <c r="M265" s="3">
        <v>255</v>
      </c>
      <c r="N265" s="1">
        <f t="shared" si="62"/>
        <v>-155000</v>
      </c>
      <c r="O265" s="1">
        <f t="shared" si="49"/>
        <v>-173.08333333333334</v>
      </c>
      <c r="P265" s="1">
        <f t="shared" si="56"/>
        <v>651475.48445646395</v>
      </c>
      <c r="Q265" s="1">
        <f t="shared" si="57"/>
        <v>642771.29502949258</v>
      </c>
      <c r="S265" s="3">
        <v>255</v>
      </c>
      <c r="T265" s="1">
        <f t="shared" si="63"/>
        <v>-155000</v>
      </c>
      <c r="U265" s="1">
        <f t="shared" si="50"/>
        <v>-173.08333333333334</v>
      </c>
      <c r="V265" s="1">
        <f t="shared" si="58"/>
        <v>651475.48445646395</v>
      </c>
      <c r="W265" s="1">
        <f t="shared" si="59"/>
        <v>642771.29502949247</v>
      </c>
    </row>
    <row r="266" spans="1:23" x14ac:dyDescent="0.25">
      <c r="A266" s="3">
        <v>256</v>
      </c>
      <c r="B266" s="1">
        <f t="shared" si="60"/>
        <v>-99686.816024622181</v>
      </c>
      <c r="C266" s="1">
        <f t="shared" ref="C266:C329" si="64">B266*int_a_nhg/12</f>
        <v>-86.395240554672554</v>
      </c>
      <c r="D266" s="1">
        <f t="shared" si="51"/>
        <v>653375.62128612865</v>
      </c>
      <c r="E266" s="1">
        <f t="shared" si="52"/>
        <v>837045.87816421036</v>
      </c>
      <c r="G266" s="3">
        <v>256</v>
      </c>
      <c r="H266" s="1">
        <f t="shared" si="61"/>
        <v>-89555.555555552957</v>
      </c>
      <c r="I266" s="1">
        <f t="shared" si="53"/>
        <v>-77.614814814812561</v>
      </c>
      <c r="J266" s="1">
        <f t="shared" si="54"/>
        <v>653375.62128612865</v>
      </c>
      <c r="K266" s="1">
        <f t="shared" si="55"/>
        <v>805290.72340383939</v>
      </c>
      <c r="M266" s="3">
        <v>256</v>
      </c>
      <c r="N266" s="1">
        <f t="shared" si="62"/>
        <v>-155000</v>
      </c>
      <c r="O266" s="1">
        <f t="shared" ref="O266:O329" si="65">(N266+P$2)*int_a_50/12-P$3</f>
        <v>-173.08333333333334</v>
      </c>
      <c r="P266" s="1">
        <f t="shared" si="56"/>
        <v>653375.62128612865</v>
      </c>
      <c r="Q266" s="1">
        <f t="shared" si="57"/>
        <v>647847.71091716457</v>
      </c>
      <c r="S266" s="3">
        <v>256</v>
      </c>
      <c r="T266" s="1">
        <f t="shared" si="63"/>
        <v>-155000</v>
      </c>
      <c r="U266" s="1">
        <f t="shared" ref="U266:U329" si="66">(T266+V$2)*int_l_50/12-V$3</f>
        <v>-173.08333333333334</v>
      </c>
      <c r="V266" s="1">
        <f t="shared" si="58"/>
        <v>653375.62128612865</v>
      </c>
      <c r="W266" s="1">
        <f t="shared" si="59"/>
        <v>647847.71091716446</v>
      </c>
    </row>
    <row r="267" spans="1:23" x14ac:dyDescent="0.25">
      <c r="A267" s="3">
        <v>257</v>
      </c>
      <c r="B267" s="1">
        <f t="shared" si="60"/>
        <v>-98770.422710497267</v>
      </c>
      <c r="C267" s="1">
        <f t="shared" si="64"/>
        <v>-85.601033015764301</v>
      </c>
      <c r="D267" s="1">
        <f t="shared" ref="D267:D330" si="67">D266*(1+groei_woning/12)</f>
        <v>655281.30018154648</v>
      </c>
      <c r="E267" s="1">
        <f t="shared" ref="E267:E330" si="68">E266*(1+groei_spaargeld/12)+(inleg-C$3)</f>
        <v>842425.85723215528</v>
      </c>
      <c r="G267" s="3">
        <v>257</v>
      </c>
      <c r="H267" s="1">
        <f t="shared" si="61"/>
        <v>-88694.444444441848</v>
      </c>
      <c r="I267" s="1">
        <f t="shared" ref="I267:I330" si="69">H267*int_l_nhg/12</f>
        <v>-76.868518518516268</v>
      </c>
      <c r="J267" s="1">
        <f t="shared" ref="J267:J330" si="70">J266*(1+groei_woning/12)</f>
        <v>655281.30018154648</v>
      </c>
      <c r="K267" s="1">
        <f t="shared" ref="K267:K330" si="71">K266*(1+groei_spaargeld/12)+inleg+I267-I$2/360</f>
        <v>810550.27299406554</v>
      </c>
      <c r="M267" s="3">
        <v>257</v>
      </c>
      <c r="N267" s="1">
        <f t="shared" si="62"/>
        <v>-155000</v>
      </c>
      <c r="O267" s="1">
        <f t="shared" si="65"/>
        <v>-173.08333333333334</v>
      </c>
      <c r="P267" s="1">
        <f t="shared" ref="P267:P330" si="72">P266*(1+groei_woning/12)</f>
        <v>655281.30018154648</v>
      </c>
      <c r="Q267" s="1">
        <f t="shared" ref="Q267:Q330" si="73">Q266*(1+groei_spaargeld/12)+(inleg-O$3-P$3)</f>
        <v>652953.73923084803</v>
      </c>
      <c r="S267" s="3">
        <v>257</v>
      </c>
      <c r="T267" s="1">
        <f t="shared" si="63"/>
        <v>-155000</v>
      </c>
      <c r="U267" s="1">
        <f t="shared" si="66"/>
        <v>-173.08333333333334</v>
      </c>
      <c r="V267" s="1">
        <f t="shared" ref="V267:V330" si="74">V266*(1+groei_woning/12)</f>
        <v>655281.30018154648</v>
      </c>
      <c r="W267" s="1">
        <f t="shared" ref="W267:W330" si="75">W266*(1+groei_spaargeld/12)+inleg+U267-U$2/360</f>
        <v>652953.73923084792</v>
      </c>
    </row>
    <row r="268" spans="1:23" x14ac:dyDescent="0.25">
      <c r="A268" s="3">
        <v>258</v>
      </c>
      <c r="B268" s="1">
        <f t="shared" ref="B268:B331" si="76">B267+C$3+C267</f>
        <v>-97853.235188833438</v>
      </c>
      <c r="C268" s="1">
        <f t="shared" si="64"/>
        <v>-84.806137163655634</v>
      </c>
      <c r="D268" s="1">
        <f t="shared" si="67"/>
        <v>657192.53730707604</v>
      </c>
      <c r="E268" s="1">
        <f t="shared" si="68"/>
        <v>847837.21951132989</v>
      </c>
      <c r="G268" s="3">
        <v>258</v>
      </c>
      <c r="H268" s="1">
        <f t="shared" ref="H268:H331" si="77">H267+I$2/360</f>
        <v>-87833.333333330738</v>
      </c>
      <c r="I268" s="1">
        <f t="shared" si="69"/>
        <v>-76.122222222219975</v>
      </c>
      <c r="J268" s="1">
        <f t="shared" si="70"/>
        <v>657192.53730707604</v>
      </c>
      <c r="K268" s="1">
        <f t="shared" si="71"/>
        <v>815841.24958653084</v>
      </c>
      <c r="M268" s="3">
        <v>258</v>
      </c>
      <c r="N268" s="1">
        <f t="shared" ref="N268:N331" si="78">N267+O$3+(O267+P$3)</f>
        <v>-155000</v>
      </c>
      <c r="O268" s="1">
        <f t="shared" si="65"/>
        <v>-173.08333333333334</v>
      </c>
      <c r="P268" s="1">
        <f t="shared" si="72"/>
        <v>657192.53730707604</v>
      </c>
      <c r="Q268" s="1">
        <f t="shared" si="73"/>
        <v>658089.5527096946</v>
      </c>
      <c r="S268" s="3">
        <v>258</v>
      </c>
      <c r="T268" s="1">
        <f t="shared" ref="T268:T331" si="79">T267+U$2/360</f>
        <v>-155000</v>
      </c>
      <c r="U268" s="1">
        <f t="shared" si="66"/>
        <v>-173.08333333333334</v>
      </c>
      <c r="V268" s="1">
        <f t="shared" si="74"/>
        <v>657192.53730707604</v>
      </c>
      <c r="W268" s="1">
        <f t="shared" si="75"/>
        <v>658089.55270969449</v>
      </c>
    </row>
    <row r="269" spans="1:23" x14ac:dyDescent="0.25">
      <c r="A269" s="3">
        <v>259</v>
      </c>
      <c r="B269" s="1">
        <f t="shared" si="76"/>
        <v>-96935.252771317508</v>
      </c>
      <c r="C269" s="1">
        <f t="shared" si="64"/>
        <v>-84.010552401808511</v>
      </c>
      <c r="D269" s="1">
        <f t="shared" si="67"/>
        <v>659109.34887422167</v>
      </c>
      <c r="E269" s="1">
        <f t="shared" si="68"/>
        <v>853280.14807046636</v>
      </c>
      <c r="G269" s="3">
        <v>259</v>
      </c>
      <c r="H269" s="1">
        <f t="shared" si="77"/>
        <v>-86972.222222219629</v>
      </c>
      <c r="I269" s="1">
        <f t="shared" si="69"/>
        <v>-75.375925925923681</v>
      </c>
      <c r="J269" s="1">
        <f t="shared" si="70"/>
        <v>659109.34887422167</v>
      </c>
      <c r="K269" s="1">
        <f t="shared" si="71"/>
        <v>821163.83650541527</v>
      </c>
      <c r="M269" s="3">
        <v>259</v>
      </c>
      <c r="N269" s="1">
        <f t="shared" si="78"/>
        <v>-155000</v>
      </c>
      <c r="O269" s="1">
        <f t="shared" si="65"/>
        <v>-173.08333333333334</v>
      </c>
      <c r="P269" s="1">
        <f t="shared" si="72"/>
        <v>659109.34887422167</v>
      </c>
      <c r="Q269" s="1">
        <f t="shared" si="73"/>
        <v>663255.32510050118</v>
      </c>
      <c r="S269" s="3">
        <v>259</v>
      </c>
      <c r="T269" s="1">
        <f t="shared" si="79"/>
        <v>-155000</v>
      </c>
      <c r="U269" s="1">
        <f t="shared" si="66"/>
        <v>-173.08333333333334</v>
      </c>
      <c r="V269" s="1">
        <f t="shared" si="74"/>
        <v>659109.34887422167</v>
      </c>
      <c r="W269" s="1">
        <f t="shared" si="75"/>
        <v>663255.32510050107</v>
      </c>
    </row>
    <row r="270" spans="1:23" x14ac:dyDescent="0.25">
      <c r="A270" s="3">
        <v>260</v>
      </c>
      <c r="B270" s="1">
        <f t="shared" si="76"/>
        <v>-96016.474769039734</v>
      </c>
      <c r="C270" s="1">
        <f t="shared" si="64"/>
        <v>-83.214278133167767</v>
      </c>
      <c r="D270" s="1">
        <f t="shared" si="67"/>
        <v>661031.75114177144</v>
      </c>
      <c r="E270" s="1">
        <f t="shared" si="68"/>
        <v>858754.82704619784</v>
      </c>
      <c r="G270" s="3">
        <v>260</v>
      </c>
      <c r="H270" s="1">
        <f t="shared" si="77"/>
        <v>-86111.111111108519</v>
      </c>
      <c r="I270" s="1">
        <f t="shared" si="69"/>
        <v>-74.629629629627388</v>
      </c>
      <c r="J270" s="1">
        <f t="shared" si="70"/>
        <v>661031.75114177144</v>
      </c>
      <c r="K270" s="1">
        <f t="shared" si="71"/>
        <v>826518.21814428945</v>
      </c>
      <c r="M270" s="3">
        <v>260</v>
      </c>
      <c r="N270" s="1">
        <f t="shared" si="78"/>
        <v>-155000</v>
      </c>
      <c r="O270" s="1">
        <f t="shared" si="65"/>
        <v>-173.08333333333334</v>
      </c>
      <c r="P270" s="1">
        <f t="shared" si="72"/>
        <v>661031.75114177144</v>
      </c>
      <c r="Q270" s="1">
        <f t="shared" si="73"/>
        <v>668451.23116358742</v>
      </c>
      <c r="S270" s="3">
        <v>260</v>
      </c>
      <c r="T270" s="1">
        <f t="shared" si="79"/>
        <v>-155000</v>
      </c>
      <c r="U270" s="1">
        <f t="shared" si="66"/>
        <v>-173.08333333333334</v>
      </c>
      <c r="V270" s="1">
        <f t="shared" si="74"/>
        <v>661031.75114177144</v>
      </c>
      <c r="W270" s="1">
        <f t="shared" si="75"/>
        <v>668451.2311635873</v>
      </c>
    </row>
    <row r="271" spans="1:23" x14ac:dyDescent="0.25">
      <c r="A271" s="3">
        <v>261</v>
      </c>
      <c r="B271" s="1">
        <f t="shared" si="76"/>
        <v>-95096.900492493311</v>
      </c>
      <c r="C271" s="1">
        <f t="shared" si="64"/>
        <v>-82.417313760160866</v>
      </c>
      <c r="D271" s="1">
        <f t="shared" si="67"/>
        <v>662959.76041593496</v>
      </c>
      <c r="E271" s="1">
        <f t="shared" si="68"/>
        <v>864261.44164928771</v>
      </c>
      <c r="G271" s="3">
        <v>261</v>
      </c>
      <c r="H271" s="1">
        <f t="shared" si="77"/>
        <v>-85249.99999999741</v>
      </c>
      <c r="I271" s="1">
        <f t="shared" si="69"/>
        <v>-73.88333333333108</v>
      </c>
      <c r="J271" s="1">
        <f t="shared" si="70"/>
        <v>662959.76041593496</v>
      </c>
      <c r="K271" s="1">
        <f t="shared" si="71"/>
        <v>831904.57997235341</v>
      </c>
      <c r="M271" s="3">
        <v>261</v>
      </c>
      <c r="N271" s="1">
        <f t="shared" si="78"/>
        <v>-155000</v>
      </c>
      <c r="O271" s="1">
        <f t="shared" si="65"/>
        <v>-173.08333333333334</v>
      </c>
      <c r="P271" s="1">
        <f t="shared" si="72"/>
        <v>662959.76041593496</v>
      </c>
      <c r="Q271" s="1">
        <f t="shared" si="73"/>
        <v>673677.44667870831</v>
      </c>
      <c r="S271" s="3">
        <v>261</v>
      </c>
      <c r="T271" s="1">
        <f t="shared" si="79"/>
        <v>-155000</v>
      </c>
      <c r="U271" s="1">
        <f t="shared" si="66"/>
        <v>-173.08333333333334</v>
      </c>
      <c r="V271" s="1">
        <f t="shared" si="74"/>
        <v>662959.76041593496</v>
      </c>
      <c r="W271" s="1">
        <f t="shared" si="75"/>
        <v>673677.44667870819</v>
      </c>
    </row>
    <row r="272" spans="1:23" x14ac:dyDescent="0.25">
      <c r="A272" s="3">
        <v>262</v>
      </c>
      <c r="B272" s="1">
        <f t="shared" si="76"/>
        <v>-94176.529251573884</v>
      </c>
      <c r="C272" s="1">
        <f t="shared" si="64"/>
        <v>-81.61965868469737</v>
      </c>
      <c r="D272" s="1">
        <f t="shared" si="67"/>
        <v>664893.39305048145</v>
      </c>
      <c r="E272" s="1">
        <f t="shared" si="68"/>
        <v>869800.17817089567</v>
      </c>
      <c r="G272" s="3">
        <v>262</v>
      </c>
      <c r="H272" s="1">
        <f t="shared" si="77"/>
        <v>-84388.8888888863</v>
      </c>
      <c r="I272" s="1">
        <f t="shared" si="69"/>
        <v>-73.137037037034787</v>
      </c>
      <c r="J272" s="1">
        <f t="shared" si="70"/>
        <v>664893.39305048145</v>
      </c>
      <c r="K272" s="1">
        <f t="shared" si="71"/>
        <v>837323.10854071064</v>
      </c>
      <c r="M272" s="3">
        <v>262</v>
      </c>
      <c r="N272" s="1">
        <f t="shared" si="78"/>
        <v>-155000</v>
      </c>
      <c r="O272" s="1">
        <f t="shared" si="65"/>
        <v>-173.08333333333334</v>
      </c>
      <c r="P272" s="1">
        <f t="shared" si="72"/>
        <v>664893.39305048145</v>
      </c>
      <c r="Q272" s="1">
        <f t="shared" si="73"/>
        <v>678934.1484510008</v>
      </c>
      <c r="S272" s="3">
        <v>262</v>
      </c>
      <c r="T272" s="1">
        <f t="shared" si="79"/>
        <v>-155000</v>
      </c>
      <c r="U272" s="1">
        <f t="shared" si="66"/>
        <v>-173.08333333333334</v>
      </c>
      <c r="V272" s="1">
        <f t="shared" si="74"/>
        <v>664893.39305048145</v>
      </c>
      <c r="W272" s="1">
        <f t="shared" si="75"/>
        <v>678934.14845100068</v>
      </c>
    </row>
    <row r="273" spans="1:23" x14ac:dyDescent="0.25">
      <c r="A273" s="3">
        <v>263</v>
      </c>
      <c r="B273" s="1">
        <f t="shared" si="76"/>
        <v>-93255.360355578989</v>
      </c>
      <c r="C273" s="1">
        <f t="shared" si="64"/>
        <v>-80.821312308168459</v>
      </c>
      <c r="D273" s="1">
        <f t="shared" si="67"/>
        <v>666832.66544687864</v>
      </c>
      <c r="E273" s="1">
        <f t="shared" si="68"/>
        <v>875371.22398887959</v>
      </c>
      <c r="G273" s="3">
        <v>263</v>
      </c>
      <c r="H273" s="1">
        <f t="shared" si="77"/>
        <v>-83527.777777775191</v>
      </c>
      <c r="I273" s="1">
        <f t="shared" si="69"/>
        <v>-72.390740740738494</v>
      </c>
      <c r="J273" s="1">
        <f t="shared" si="70"/>
        <v>666832.66544687864</v>
      </c>
      <c r="K273" s="1">
        <f t="shared" si="71"/>
        <v>842773.99148867966</v>
      </c>
      <c r="M273" s="3">
        <v>263</v>
      </c>
      <c r="N273" s="1">
        <f t="shared" si="78"/>
        <v>-155000</v>
      </c>
      <c r="O273" s="1">
        <f t="shared" si="65"/>
        <v>-173.08333333333334</v>
      </c>
      <c r="P273" s="1">
        <f t="shared" si="72"/>
        <v>666832.66544687864</v>
      </c>
      <c r="Q273" s="1">
        <f t="shared" si="73"/>
        <v>684221.51431696489</v>
      </c>
      <c r="S273" s="3">
        <v>263</v>
      </c>
      <c r="T273" s="1">
        <f t="shared" si="79"/>
        <v>-155000</v>
      </c>
      <c r="U273" s="1">
        <f t="shared" si="66"/>
        <v>-173.08333333333334</v>
      </c>
      <c r="V273" s="1">
        <f t="shared" si="74"/>
        <v>666832.66544687864</v>
      </c>
      <c r="W273" s="1">
        <f t="shared" si="75"/>
        <v>684221.51431696478</v>
      </c>
    </row>
    <row r="274" spans="1:23" x14ac:dyDescent="0.25">
      <c r="A274" s="3">
        <v>264</v>
      </c>
      <c r="B274" s="1">
        <f t="shared" si="76"/>
        <v>-92333.393113207567</v>
      </c>
      <c r="C274" s="1">
        <f t="shared" si="64"/>
        <v>-80.022274031446557</v>
      </c>
      <c r="D274" s="1">
        <f t="shared" si="67"/>
        <v>668777.594054432</v>
      </c>
      <c r="E274" s="1">
        <f t="shared" si="68"/>
        <v>880974.7675741351</v>
      </c>
      <c r="G274" s="3">
        <v>264</v>
      </c>
      <c r="H274" s="1">
        <f t="shared" si="77"/>
        <v>-82666.666666664081</v>
      </c>
      <c r="I274" s="1">
        <f t="shared" si="69"/>
        <v>-71.6444444444422</v>
      </c>
      <c r="J274" s="1">
        <f t="shared" si="70"/>
        <v>668777.594054432</v>
      </c>
      <c r="K274" s="1">
        <f t="shared" si="71"/>
        <v>848257.41755014146</v>
      </c>
      <c r="M274" s="3">
        <v>264</v>
      </c>
      <c r="N274" s="1">
        <f t="shared" si="78"/>
        <v>-155000</v>
      </c>
      <c r="O274" s="1">
        <f t="shared" si="65"/>
        <v>-173.08333333333334</v>
      </c>
      <c r="P274" s="1">
        <f t="shared" si="72"/>
        <v>668777.594054432</v>
      </c>
      <c r="Q274" s="1">
        <f t="shared" si="73"/>
        <v>689539.72315048054</v>
      </c>
      <c r="S274" s="3">
        <v>264</v>
      </c>
      <c r="T274" s="1">
        <f t="shared" si="79"/>
        <v>-155000</v>
      </c>
      <c r="U274" s="1">
        <f t="shared" si="66"/>
        <v>-173.08333333333334</v>
      </c>
      <c r="V274" s="1">
        <f t="shared" si="74"/>
        <v>668777.594054432</v>
      </c>
      <c r="W274" s="1">
        <f t="shared" si="75"/>
        <v>689539.72315048042</v>
      </c>
    </row>
    <row r="275" spans="1:23" x14ac:dyDescent="0.25">
      <c r="A275" s="3">
        <v>265</v>
      </c>
      <c r="B275" s="1">
        <f t="shared" si="76"/>
        <v>-91410.626832559428</v>
      </c>
      <c r="C275" s="1">
        <f t="shared" si="64"/>
        <v>-79.222543254884826</v>
      </c>
      <c r="D275" s="1">
        <f t="shared" si="67"/>
        <v>670728.19537042407</v>
      </c>
      <c r="E275" s="1">
        <f t="shared" si="68"/>
        <v>886610.99849697133</v>
      </c>
      <c r="G275" s="3">
        <v>265</v>
      </c>
      <c r="H275" s="1">
        <f t="shared" si="77"/>
        <v>-81805.555555552972</v>
      </c>
      <c r="I275" s="1">
        <f t="shared" si="69"/>
        <v>-70.898148148145907</v>
      </c>
      <c r="J275" s="1">
        <f t="shared" si="70"/>
        <v>670728.19537042407</v>
      </c>
      <c r="K275" s="1">
        <f t="shared" si="71"/>
        <v>853773.57655992475</v>
      </c>
      <c r="M275" s="3">
        <v>265</v>
      </c>
      <c r="N275" s="1">
        <f t="shared" si="78"/>
        <v>-155000</v>
      </c>
      <c r="O275" s="1">
        <f t="shared" si="65"/>
        <v>-173.08333333333334</v>
      </c>
      <c r="P275" s="1">
        <f t="shared" si="72"/>
        <v>670728.19537042407</v>
      </c>
      <c r="Q275" s="1">
        <f t="shared" si="73"/>
        <v>694888.95486885833</v>
      </c>
      <c r="S275" s="3">
        <v>265</v>
      </c>
      <c r="T275" s="1">
        <f t="shared" si="79"/>
        <v>-155000</v>
      </c>
      <c r="U275" s="1">
        <f t="shared" si="66"/>
        <v>-173.08333333333334</v>
      </c>
      <c r="V275" s="1">
        <f t="shared" si="74"/>
        <v>670728.19537042407</v>
      </c>
      <c r="W275" s="1">
        <f t="shared" si="75"/>
        <v>694888.95486885821</v>
      </c>
    </row>
    <row r="276" spans="1:23" x14ac:dyDescent="0.25">
      <c r="A276" s="3">
        <v>266</v>
      </c>
      <c r="B276" s="1">
        <f t="shared" si="76"/>
        <v>-90487.060821134728</v>
      </c>
      <c r="C276" s="1">
        <f t="shared" si="64"/>
        <v>-78.422119378316765</v>
      </c>
      <c r="D276" s="1">
        <f t="shared" si="67"/>
        <v>672684.48594025453</v>
      </c>
      <c r="E276" s="1">
        <f t="shared" si="68"/>
        <v>892280.1074335241</v>
      </c>
      <c r="G276" s="3">
        <v>266</v>
      </c>
      <c r="H276" s="1">
        <f t="shared" si="77"/>
        <v>-80944.444444441862</v>
      </c>
      <c r="I276" s="1">
        <f t="shared" si="69"/>
        <v>-70.151851851849614</v>
      </c>
      <c r="J276" s="1">
        <f t="shared" si="70"/>
        <v>672684.48594025453</v>
      </c>
      <c r="K276" s="1">
        <f t="shared" si="71"/>
        <v>859322.65946022805</v>
      </c>
      <c r="M276" s="3">
        <v>266</v>
      </c>
      <c r="N276" s="1">
        <f t="shared" si="78"/>
        <v>-155000</v>
      </c>
      <c r="O276" s="1">
        <f t="shared" si="65"/>
        <v>-173.08333333333334</v>
      </c>
      <c r="P276" s="1">
        <f t="shared" si="72"/>
        <v>672684.48594025453</v>
      </c>
      <c r="Q276" s="1">
        <f t="shared" si="73"/>
        <v>700269.39043892664</v>
      </c>
      <c r="S276" s="3">
        <v>266</v>
      </c>
      <c r="T276" s="1">
        <f t="shared" si="79"/>
        <v>-155000</v>
      </c>
      <c r="U276" s="1">
        <f t="shared" si="66"/>
        <v>-173.08333333333334</v>
      </c>
      <c r="V276" s="1">
        <f t="shared" si="74"/>
        <v>672684.48594025453</v>
      </c>
      <c r="W276" s="1">
        <f t="shared" si="75"/>
        <v>700269.39043892652</v>
      </c>
    </row>
    <row r="277" spans="1:23" x14ac:dyDescent="0.25">
      <c r="A277" s="3">
        <v>267</v>
      </c>
      <c r="B277" s="1">
        <f t="shared" si="76"/>
        <v>-89562.694385833456</v>
      </c>
      <c r="C277" s="1">
        <f t="shared" si="64"/>
        <v>-77.621001801055655</v>
      </c>
      <c r="D277" s="1">
        <f t="shared" si="67"/>
        <v>674646.48235758033</v>
      </c>
      <c r="E277" s="1">
        <f t="shared" si="68"/>
        <v>897982.28617220675</v>
      </c>
      <c r="G277" s="3">
        <v>267</v>
      </c>
      <c r="H277" s="1">
        <f t="shared" si="77"/>
        <v>-80083.333333330753</v>
      </c>
      <c r="I277" s="1">
        <f t="shared" si="69"/>
        <v>-69.40555555555332</v>
      </c>
      <c r="J277" s="1">
        <f t="shared" si="70"/>
        <v>674646.48235758033</v>
      </c>
      <c r="K277" s="1">
        <f t="shared" si="71"/>
        <v>864904.8583070793</v>
      </c>
      <c r="M277" s="3">
        <v>267</v>
      </c>
      <c r="N277" s="1">
        <f t="shared" si="78"/>
        <v>-155000</v>
      </c>
      <c r="O277" s="1">
        <f t="shared" si="65"/>
        <v>-173.08333333333334</v>
      </c>
      <c r="P277" s="1">
        <f t="shared" si="72"/>
        <v>674646.48235758033</v>
      </c>
      <c r="Q277" s="1">
        <f t="shared" si="73"/>
        <v>705681.21188315365</v>
      </c>
      <c r="S277" s="3">
        <v>267</v>
      </c>
      <c r="T277" s="1">
        <f t="shared" si="79"/>
        <v>-155000</v>
      </c>
      <c r="U277" s="1">
        <f t="shared" si="66"/>
        <v>-173.08333333333334</v>
      </c>
      <c r="V277" s="1">
        <f t="shared" si="74"/>
        <v>674646.48235758033</v>
      </c>
      <c r="W277" s="1">
        <f t="shared" si="75"/>
        <v>705681.21188315353</v>
      </c>
    </row>
    <row r="278" spans="1:23" x14ac:dyDescent="0.25">
      <c r="A278" s="3">
        <v>268</v>
      </c>
      <c r="B278" s="1">
        <f t="shared" si="76"/>
        <v>-88637.526832954929</v>
      </c>
      <c r="C278" s="1">
        <f t="shared" si="64"/>
        <v>-76.819189921894264</v>
      </c>
      <c r="D278" s="1">
        <f t="shared" si="67"/>
        <v>676614.20126445661</v>
      </c>
      <c r="E278" s="1">
        <f t="shared" si="68"/>
        <v>903717.72762019839</v>
      </c>
      <c r="G278" s="3">
        <v>268</v>
      </c>
      <c r="H278" s="1">
        <f t="shared" si="77"/>
        <v>-79222.222222219643</v>
      </c>
      <c r="I278" s="1">
        <f t="shared" si="69"/>
        <v>-68.659259259257013</v>
      </c>
      <c r="J278" s="1">
        <f t="shared" si="70"/>
        <v>676614.20126445661</v>
      </c>
      <c r="K278" s="1">
        <f t="shared" si="71"/>
        <v>870520.36627683358</v>
      </c>
      <c r="M278" s="3">
        <v>268</v>
      </c>
      <c r="N278" s="1">
        <f t="shared" si="78"/>
        <v>-155000</v>
      </c>
      <c r="O278" s="1">
        <f t="shared" si="65"/>
        <v>-173.08333333333334</v>
      </c>
      <c r="P278" s="1">
        <f t="shared" si="72"/>
        <v>676614.20126445661</v>
      </c>
      <c r="Q278" s="1">
        <f t="shared" si="73"/>
        <v>711124.60228580539</v>
      </c>
      <c r="S278" s="3">
        <v>268</v>
      </c>
      <c r="T278" s="1">
        <f t="shared" si="79"/>
        <v>-155000</v>
      </c>
      <c r="U278" s="1">
        <f t="shared" si="66"/>
        <v>-173.08333333333334</v>
      </c>
      <c r="V278" s="1">
        <f t="shared" si="74"/>
        <v>676614.20126445661</v>
      </c>
      <c r="W278" s="1">
        <f t="shared" si="75"/>
        <v>711124.60228580527</v>
      </c>
    </row>
    <row r="279" spans="1:23" x14ac:dyDescent="0.25">
      <c r="A279" s="3">
        <v>269</v>
      </c>
      <c r="B279" s="1">
        <f t="shared" si="76"/>
        <v>-87711.557468197236</v>
      </c>
      <c r="C279" s="1">
        <f t="shared" si="64"/>
        <v>-76.016683139104273</v>
      </c>
      <c r="D279" s="1">
        <f t="shared" si="67"/>
        <v>678587.65935147798</v>
      </c>
      <c r="E279" s="1">
        <f t="shared" si="68"/>
        <v>909486.62580996996</v>
      </c>
      <c r="G279" s="3">
        <v>269</v>
      </c>
      <c r="H279" s="1">
        <f t="shared" si="77"/>
        <v>-78361.111111108534</v>
      </c>
      <c r="I279" s="1">
        <f t="shared" si="69"/>
        <v>-67.912962962960719</v>
      </c>
      <c r="J279" s="1">
        <f t="shared" si="70"/>
        <v>678587.65935147798</v>
      </c>
      <c r="K279" s="1">
        <f t="shared" si="71"/>
        <v>876169.37767270766</v>
      </c>
      <c r="M279" s="3">
        <v>269</v>
      </c>
      <c r="N279" s="1">
        <f t="shared" si="78"/>
        <v>-155000</v>
      </c>
      <c r="O279" s="1">
        <f t="shared" si="65"/>
        <v>-173.08333333333334</v>
      </c>
      <c r="P279" s="1">
        <f t="shared" si="72"/>
        <v>678587.65935147798</v>
      </c>
      <c r="Q279" s="1">
        <f t="shared" si="73"/>
        <v>716599.74579913926</v>
      </c>
      <c r="S279" s="3">
        <v>269</v>
      </c>
      <c r="T279" s="1">
        <f t="shared" si="79"/>
        <v>-155000</v>
      </c>
      <c r="U279" s="1">
        <f t="shared" si="66"/>
        <v>-173.08333333333334</v>
      </c>
      <c r="V279" s="1">
        <f t="shared" si="74"/>
        <v>678587.65935147798</v>
      </c>
      <c r="W279" s="1">
        <f t="shared" si="75"/>
        <v>716599.74579913914</v>
      </c>
    </row>
    <row r="280" spans="1:23" x14ac:dyDescent="0.25">
      <c r="A280" s="3">
        <v>270</v>
      </c>
      <c r="B280" s="1">
        <f t="shared" si="76"/>
        <v>-86784.785596656759</v>
      </c>
      <c r="C280" s="1">
        <f t="shared" si="64"/>
        <v>-75.213480850435857</v>
      </c>
      <c r="D280" s="1">
        <f t="shared" si="67"/>
        <v>680566.87335791974</v>
      </c>
      <c r="E280" s="1">
        <f t="shared" si="68"/>
        <v>915289.1759058485</v>
      </c>
      <c r="G280" s="3">
        <v>270</v>
      </c>
      <c r="H280" s="1">
        <f t="shared" si="77"/>
        <v>-77499.999999997424</v>
      </c>
      <c r="I280" s="1">
        <f t="shared" si="69"/>
        <v>-67.166666666664426</v>
      </c>
      <c r="J280" s="1">
        <f t="shared" si="70"/>
        <v>680566.87335791974</v>
      </c>
      <c r="K280" s="1">
        <f t="shared" si="71"/>
        <v>881852.08793135406</v>
      </c>
      <c r="M280" s="3">
        <v>270</v>
      </c>
      <c r="N280" s="1">
        <f t="shared" si="78"/>
        <v>-155000</v>
      </c>
      <c r="O280" s="1">
        <f t="shared" si="65"/>
        <v>-173.08333333333334</v>
      </c>
      <c r="P280" s="1">
        <f t="shared" si="72"/>
        <v>680566.87335791974</v>
      </c>
      <c r="Q280" s="1">
        <f t="shared" si="73"/>
        <v>722106.82764963422</v>
      </c>
      <c r="S280" s="3">
        <v>270</v>
      </c>
      <c r="T280" s="1">
        <f t="shared" si="79"/>
        <v>-155000</v>
      </c>
      <c r="U280" s="1">
        <f t="shared" si="66"/>
        <v>-173.08333333333334</v>
      </c>
      <c r="V280" s="1">
        <f t="shared" si="74"/>
        <v>680566.87335791974</v>
      </c>
      <c r="W280" s="1">
        <f t="shared" si="75"/>
        <v>722106.8276496341</v>
      </c>
    </row>
    <row r="281" spans="1:23" x14ac:dyDescent="0.25">
      <c r="A281" s="3">
        <v>271</v>
      </c>
      <c r="B281" s="1">
        <f t="shared" si="76"/>
        <v>-85857.210522827605</v>
      </c>
      <c r="C281" s="1">
        <f t="shared" si="64"/>
        <v>-74.409582453117252</v>
      </c>
      <c r="D281" s="1">
        <f t="shared" si="67"/>
        <v>682551.86007188039</v>
      </c>
      <c r="E281" s="1">
        <f t="shared" si="68"/>
        <v>921125.57421061967</v>
      </c>
      <c r="G281" s="3">
        <v>271</v>
      </c>
      <c r="H281" s="1">
        <f t="shared" si="77"/>
        <v>-76638.888888886315</v>
      </c>
      <c r="I281" s="1">
        <f t="shared" si="69"/>
        <v>-66.420370370368133</v>
      </c>
      <c r="J281" s="1">
        <f t="shared" si="70"/>
        <v>682551.86007188039</v>
      </c>
      <c r="K281" s="1">
        <f t="shared" si="71"/>
        <v>887568.69362947217</v>
      </c>
      <c r="M281" s="3">
        <v>271</v>
      </c>
      <c r="N281" s="1">
        <f t="shared" si="78"/>
        <v>-155000</v>
      </c>
      <c r="O281" s="1">
        <f t="shared" si="65"/>
        <v>-173.08333333333334</v>
      </c>
      <c r="P281" s="1">
        <f t="shared" si="72"/>
        <v>682551.86007188039</v>
      </c>
      <c r="Q281" s="1">
        <f t="shared" si="73"/>
        <v>727646.03414425708</v>
      </c>
      <c r="S281" s="3">
        <v>271</v>
      </c>
      <c r="T281" s="1">
        <f t="shared" si="79"/>
        <v>-155000</v>
      </c>
      <c r="U281" s="1">
        <f t="shared" si="66"/>
        <v>-173.08333333333334</v>
      </c>
      <c r="V281" s="1">
        <f t="shared" si="74"/>
        <v>682551.86007188039</v>
      </c>
      <c r="W281" s="1">
        <f t="shared" si="75"/>
        <v>727646.03414425696</v>
      </c>
    </row>
    <row r="282" spans="1:23" x14ac:dyDescent="0.25">
      <c r="A282" s="3">
        <v>272</v>
      </c>
      <c r="B282" s="1">
        <f t="shared" si="76"/>
        <v>-84928.831550601128</v>
      </c>
      <c r="C282" s="1">
        <f t="shared" si="64"/>
        <v>-73.604987343854305</v>
      </c>
      <c r="D282" s="1">
        <f t="shared" si="67"/>
        <v>684542.63633042341</v>
      </c>
      <c r="E282" s="1">
        <f t="shared" si="68"/>
        <v>926996.01817216875</v>
      </c>
      <c r="G282" s="3">
        <v>272</v>
      </c>
      <c r="H282" s="1">
        <f t="shared" si="77"/>
        <v>-75777.777777775205</v>
      </c>
      <c r="I282" s="1">
        <f t="shared" si="69"/>
        <v>-65.674074074071839</v>
      </c>
      <c r="J282" s="1">
        <f t="shared" si="70"/>
        <v>684542.63633042341</v>
      </c>
      <c r="K282" s="1">
        <f t="shared" si="71"/>
        <v>893319.39249045891</v>
      </c>
      <c r="M282" s="3">
        <v>272</v>
      </c>
      <c r="N282" s="1">
        <f t="shared" si="78"/>
        <v>-155000</v>
      </c>
      <c r="O282" s="1">
        <f t="shared" si="65"/>
        <v>-173.08333333333334</v>
      </c>
      <c r="P282" s="1">
        <f t="shared" si="72"/>
        <v>684542.63633042341</v>
      </c>
      <c r="Q282" s="1">
        <f t="shared" si="73"/>
        <v>733217.55267676525</v>
      </c>
      <c r="S282" s="3">
        <v>272</v>
      </c>
      <c r="T282" s="1">
        <f t="shared" si="79"/>
        <v>-155000</v>
      </c>
      <c r="U282" s="1">
        <f t="shared" si="66"/>
        <v>-173.08333333333334</v>
      </c>
      <c r="V282" s="1">
        <f t="shared" si="74"/>
        <v>684542.63633042341</v>
      </c>
      <c r="W282" s="1">
        <f t="shared" si="75"/>
        <v>733217.55267676513</v>
      </c>
    </row>
    <row r="283" spans="1:23" x14ac:dyDescent="0.25">
      <c r="A283" s="3">
        <v>273</v>
      </c>
      <c r="B283" s="1">
        <f t="shared" si="76"/>
        <v>-83999.6479832654</v>
      </c>
      <c r="C283" s="1">
        <f t="shared" si="64"/>
        <v>-72.799694918830014</v>
      </c>
      <c r="D283" s="1">
        <f t="shared" si="67"/>
        <v>686539.21901972045</v>
      </c>
      <c r="E283" s="1">
        <f t="shared" si="68"/>
        <v>932900.70639016014</v>
      </c>
      <c r="G283" s="3">
        <v>273</v>
      </c>
      <c r="H283" s="1">
        <f t="shared" si="77"/>
        <v>-74916.666666664096</v>
      </c>
      <c r="I283" s="1">
        <f t="shared" si="69"/>
        <v>-64.927777777775546</v>
      </c>
      <c r="J283" s="1">
        <f t="shared" si="70"/>
        <v>686539.21901972045</v>
      </c>
      <c r="K283" s="1">
        <f t="shared" si="71"/>
        <v>899104.38339109765</v>
      </c>
      <c r="M283" s="3">
        <v>273</v>
      </c>
      <c r="N283" s="1">
        <f t="shared" si="78"/>
        <v>-155000</v>
      </c>
      <c r="O283" s="1">
        <f t="shared" si="65"/>
        <v>-173.08333333333334</v>
      </c>
      <c r="P283" s="1">
        <f t="shared" si="72"/>
        <v>686539.21901972045</v>
      </c>
      <c r="Q283" s="1">
        <f t="shared" si="73"/>
        <v>738821.57173404633</v>
      </c>
      <c r="S283" s="3">
        <v>273</v>
      </c>
      <c r="T283" s="1">
        <f t="shared" si="79"/>
        <v>-155000</v>
      </c>
      <c r="U283" s="1">
        <f t="shared" si="66"/>
        <v>-173.08333333333334</v>
      </c>
      <c r="V283" s="1">
        <f t="shared" si="74"/>
        <v>686539.21901972045</v>
      </c>
      <c r="W283" s="1">
        <f t="shared" si="75"/>
        <v>738821.57173404621</v>
      </c>
    </row>
    <row r="284" spans="1:23" x14ac:dyDescent="0.25">
      <c r="A284" s="3">
        <v>274</v>
      </c>
      <c r="B284" s="1">
        <f t="shared" si="76"/>
        <v>-83069.659123504636</v>
      </c>
      <c r="C284" s="1">
        <f t="shared" si="64"/>
        <v>-71.993704573704022</v>
      </c>
      <c r="D284" s="1">
        <f t="shared" si="67"/>
        <v>688541.62507519464</v>
      </c>
      <c r="E284" s="1">
        <f t="shared" si="68"/>
        <v>938839.83862275654</v>
      </c>
      <c r="G284" s="3">
        <v>274</v>
      </c>
      <c r="H284" s="1">
        <f t="shared" si="77"/>
        <v>-74055.555555552986</v>
      </c>
      <c r="I284" s="1">
        <f t="shared" si="69"/>
        <v>-64.181481481479253</v>
      </c>
      <c r="J284" s="1">
        <f t="shared" si="70"/>
        <v>688541.62507519464</v>
      </c>
      <c r="K284" s="1">
        <f t="shared" si="71"/>
        <v>904923.86636828643</v>
      </c>
      <c r="M284" s="3">
        <v>274</v>
      </c>
      <c r="N284" s="1">
        <f t="shared" si="78"/>
        <v>-155000</v>
      </c>
      <c r="O284" s="1">
        <f t="shared" si="65"/>
        <v>-173.08333333333334</v>
      </c>
      <c r="P284" s="1">
        <f t="shared" si="72"/>
        <v>688541.62507519464</v>
      </c>
      <c r="Q284" s="1">
        <f t="shared" si="73"/>
        <v>744458.28090249491</v>
      </c>
      <c r="S284" s="3">
        <v>274</v>
      </c>
      <c r="T284" s="1">
        <f t="shared" si="79"/>
        <v>-155000</v>
      </c>
      <c r="U284" s="1">
        <f t="shared" si="66"/>
        <v>-173.08333333333334</v>
      </c>
      <c r="V284" s="1">
        <f t="shared" si="74"/>
        <v>688541.62507519464</v>
      </c>
      <c r="W284" s="1">
        <f t="shared" si="75"/>
        <v>744458.28090249479</v>
      </c>
    </row>
    <row r="285" spans="1:23" x14ac:dyDescent="0.25">
      <c r="A285" s="3">
        <v>275</v>
      </c>
      <c r="B285" s="1">
        <f t="shared" si="76"/>
        <v>-82138.864273398751</v>
      </c>
      <c r="C285" s="1">
        <f t="shared" si="64"/>
        <v>-71.187015703612246</v>
      </c>
      <c r="D285" s="1">
        <f t="shared" si="67"/>
        <v>690549.87148166401</v>
      </c>
      <c r="E285" s="1">
        <f t="shared" si="68"/>
        <v>944813.61579337635</v>
      </c>
      <c r="G285" s="3">
        <v>275</v>
      </c>
      <c r="H285" s="1">
        <f t="shared" si="77"/>
        <v>-73194.444444441877</v>
      </c>
      <c r="I285" s="1">
        <f t="shared" si="69"/>
        <v>-63.435185185182952</v>
      </c>
      <c r="J285" s="1">
        <f t="shared" si="70"/>
        <v>690549.87148166401</v>
      </c>
      <c r="K285" s="1">
        <f t="shared" si="71"/>
        <v>910778.04262580513</v>
      </c>
      <c r="M285" s="3">
        <v>275</v>
      </c>
      <c r="N285" s="1">
        <f t="shared" si="78"/>
        <v>-155000</v>
      </c>
      <c r="O285" s="1">
        <f t="shared" si="65"/>
        <v>-173.08333333333334</v>
      </c>
      <c r="P285" s="1">
        <f t="shared" si="72"/>
        <v>690549.87148166401</v>
      </c>
      <c r="Q285" s="1">
        <f t="shared" si="73"/>
        <v>750127.87087442609</v>
      </c>
      <c r="S285" s="3">
        <v>275</v>
      </c>
      <c r="T285" s="1">
        <f t="shared" si="79"/>
        <v>-155000</v>
      </c>
      <c r="U285" s="1">
        <f t="shared" si="66"/>
        <v>-173.08333333333334</v>
      </c>
      <c r="V285" s="1">
        <f t="shared" si="74"/>
        <v>690549.87148166401</v>
      </c>
      <c r="W285" s="1">
        <f t="shared" si="75"/>
        <v>750127.87087442598</v>
      </c>
    </row>
    <row r="286" spans="1:23" x14ac:dyDescent="0.25">
      <c r="A286" s="3">
        <v>276</v>
      </c>
      <c r="B286" s="1">
        <f t="shared" si="76"/>
        <v>-81207.26273442278</v>
      </c>
      <c r="C286" s="1">
        <f t="shared" si="64"/>
        <v>-70.379627703166406</v>
      </c>
      <c r="D286" s="1">
        <f t="shared" si="67"/>
        <v>692563.97527348553</v>
      </c>
      <c r="E286" s="1">
        <f t="shared" si="68"/>
        <v>950822.23999749147</v>
      </c>
      <c r="G286" s="3">
        <v>276</v>
      </c>
      <c r="H286" s="1">
        <f t="shared" si="77"/>
        <v>-72333.333333330767</v>
      </c>
      <c r="I286" s="1">
        <f t="shared" si="69"/>
        <v>-62.688888888886659</v>
      </c>
      <c r="J286" s="1">
        <f t="shared" si="70"/>
        <v>692563.97527348553</v>
      </c>
      <c r="K286" s="1">
        <f t="shared" si="71"/>
        <v>916667.11454112234</v>
      </c>
      <c r="M286" s="3">
        <v>276</v>
      </c>
      <c r="N286" s="1">
        <f t="shared" si="78"/>
        <v>-155000</v>
      </c>
      <c r="O286" s="1">
        <f t="shared" si="65"/>
        <v>-173.08333333333334</v>
      </c>
      <c r="P286" s="1">
        <f t="shared" si="72"/>
        <v>692563.97527348553</v>
      </c>
      <c r="Q286" s="1">
        <f t="shared" si="73"/>
        <v>755830.53345452691</v>
      </c>
      <c r="S286" s="3">
        <v>276</v>
      </c>
      <c r="T286" s="1">
        <f t="shared" si="79"/>
        <v>-155000</v>
      </c>
      <c r="U286" s="1">
        <f t="shared" si="66"/>
        <v>-173.08333333333334</v>
      </c>
      <c r="V286" s="1">
        <f t="shared" si="74"/>
        <v>692563.97527348553</v>
      </c>
      <c r="W286" s="1">
        <f t="shared" si="75"/>
        <v>755830.5334545268</v>
      </c>
    </row>
    <row r="287" spans="1:23" x14ac:dyDescent="0.25">
      <c r="A287" s="3">
        <v>277</v>
      </c>
      <c r="B287" s="1">
        <f t="shared" si="76"/>
        <v>-80274.853807446358</v>
      </c>
      <c r="C287" s="1">
        <f t="shared" si="64"/>
        <v>-69.5715399664535</v>
      </c>
      <c r="D287" s="1">
        <f t="shared" si="67"/>
        <v>694583.95353469986</v>
      </c>
      <c r="E287" s="1">
        <f t="shared" si="68"/>
        <v>956865.91450946394</v>
      </c>
      <c r="G287" s="3">
        <v>277</v>
      </c>
      <c r="H287" s="1">
        <f t="shared" si="77"/>
        <v>-71472.222222219658</v>
      </c>
      <c r="I287" s="1">
        <f t="shared" si="69"/>
        <v>-61.942592592590366</v>
      </c>
      <c r="J287" s="1">
        <f t="shared" si="70"/>
        <v>694583.95353469986</v>
      </c>
      <c r="K287" s="1">
        <f t="shared" si="71"/>
        <v>922591.28567224194</v>
      </c>
      <c r="M287" s="3">
        <v>277</v>
      </c>
      <c r="N287" s="1">
        <f t="shared" si="78"/>
        <v>-155000</v>
      </c>
      <c r="O287" s="1">
        <f t="shared" si="65"/>
        <v>-173.08333333333334</v>
      </c>
      <c r="P287" s="1">
        <f t="shared" si="72"/>
        <v>694583.95353469986</v>
      </c>
      <c r="Q287" s="1">
        <f t="shared" si="73"/>
        <v>761566.46156634495</v>
      </c>
      <c r="S287" s="3">
        <v>277</v>
      </c>
      <c r="T287" s="1">
        <f t="shared" si="79"/>
        <v>-155000</v>
      </c>
      <c r="U287" s="1">
        <f t="shared" si="66"/>
        <v>-173.08333333333334</v>
      </c>
      <c r="V287" s="1">
        <f t="shared" si="74"/>
        <v>694583.95353469986</v>
      </c>
      <c r="W287" s="1">
        <f t="shared" si="75"/>
        <v>761566.46156634483</v>
      </c>
    </row>
    <row r="288" spans="1:23" x14ac:dyDescent="0.25">
      <c r="A288" s="3">
        <v>278</v>
      </c>
      <c r="B288" s="1">
        <f t="shared" si="76"/>
        <v>-79341.636792733218</v>
      </c>
      <c r="C288" s="1">
        <f t="shared" si="64"/>
        <v>-68.762751887035449</v>
      </c>
      <c r="D288" s="1">
        <f t="shared" si="67"/>
        <v>696609.82339917612</v>
      </c>
      <c r="E288" s="1">
        <f t="shared" si="68"/>
        <v>962944.84378942288</v>
      </c>
      <c r="G288" s="3">
        <v>278</v>
      </c>
      <c r="H288" s="1">
        <f t="shared" si="77"/>
        <v>-70611.111111108548</v>
      </c>
      <c r="I288" s="1">
        <f t="shared" si="69"/>
        <v>-61.196296296294072</v>
      </c>
      <c r="J288" s="1">
        <f t="shared" si="70"/>
        <v>696609.82339917612</v>
      </c>
      <c r="K288" s="1">
        <f t="shared" si="71"/>
        <v>928550.7607645893</v>
      </c>
      <c r="M288" s="3">
        <v>278</v>
      </c>
      <c r="N288" s="1">
        <f t="shared" si="78"/>
        <v>-155000</v>
      </c>
      <c r="O288" s="1">
        <f t="shared" si="65"/>
        <v>-173.08333333333334</v>
      </c>
      <c r="P288" s="1">
        <f t="shared" si="72"/>
        <v>696609.82339917612</v>
      </c>
      <c r="Q288" s="1">
        <f t="shared" si="73"/>
        <v>767335.84925881529</v>
      </c>
      <c r="S288" s="3">
        <v>278</v>
      </c>
      <c r="T288" s="1">
        <f t="shared" si="79"/>
        <v>-155000</v>
      </c>
      <c r="U288" s="1">
        <f t="shared" si="66"/>
        <v>-173.08333333333334</v>
      </c>
      <c r="V288" s="1">
        <f t="shared" si="74"/>
        <v>696609.82339917612</v>
      </c>
      <c r="W288" s="1">
        <f t="shared" si="75"/>
        <v>767335.84925881517</v>
      </c>
    </row>
    <row r="289" spans="1:23" x14ac:dyDescent="0.25">
      <c r="A289" s="3">
        <v>279</v>
      </c>
      <c r="B289" s="1">
        <f t="shared" si="76"/>
        <v>-78407.610989940658</v>
      </c>
      <c r="C289" s="1">
        <f t="shared" si="64"/>
        <v>-67.953262857948559</v>
      </c>
      <c r="D289" s="1">
        <f t="shared" si="67"/>
        <v>698641.60205075704</v>
      </c>
      <c r="E289" s="1">
        <f t="shared" si="68"/>
        <v>969059.23349018162</v>
      </c>
      <c r="G289" s="3">
        <v>279</v>
      </c>
      <c r="H289" s="1">
        <f t="shared" si="77"/>
        <v>-69749.999999997439</v>
      </c>
      <c r="I289" s="1">
        <f t="shared" si="69"/>
        <v>-60.449999999997779</v>
      </c>
      <c r="J289" s="1">
        <f t="shared" si="70"/>
        <v>698641.60205075704</v>
      </c>
      <c r="K289" s="1">
        <f t="shared" si="71"/>
        <v>934545.74575793836</v>
      </c>
      <c r="M289" s="3">
        <v>279</v>
      </c>
      <c r="N289" s="1">
        <f t="shared" si="78"/>
        <v>-155000</v>
      </c>
      <c r="O289" s="1">
        <f t="shared" si="65"/>
        <v>-173.08333333333334</v>
      </c>
      <c r="P289" s="1">
        <f t="shared" si="72"/>
        <v>698641.60205075704</v>
      </c>
      <c r="Q289" s="1">
        <f t="shared" si="73"/>
        <v>773138.89171282505</v>
      </c>
      <c r="S289" s="3">
        <v>279</v>
      </c>
      <c r="T289" s="1">
        <f t="shared" si="79"/>
        <v>-155000</v>
      </c>
      <c r="U289" s="1">
        <f t="shared" si="66"/>
        <v>-173.08333333333334</v>
      </c>
      <c r="V289" s="1">
        <f t="shared" si="74"/>
        <v>698641.60205075704</v>
      </c>
      <c r="W289" s="1">
        <f t="shared" si="75"/>
        <v>773138.89171282493</v>
      </c>
    </row>
    <row r="290" spans="1:23" x14ac:dyDescent="0.25">
      <c r="A290" s="3">
        <v>280</v>
      </c>
      <c r="B290" s="1">
        <f t="shared" si="76"/>
        <v>-77472.775698119018</v>
      </c>
      <c r="C290" s="1">
        <f t="shared" si="64"/>
        <v>-67.143072271703147</v>
      </c>
      <c r="D290" s="1">
        <f t="shared" si="67"/>
        <v>700679.30672340514</v>
      </c>
      <c r="E290" s="1">
        <f t="shared" si="68"/>
        <v>975209.29046419472</v>
      </c>
      <c r="G290" s="3">
        <v>280</v>
      </c>
      <c r="H290" s="1">
        <f t="shared" si="77"/>
        <v>-68888.888888886329</v>
      </c>
      <c r="I290" s="1">
        <f t="shared" si="69"/>
        <v>-59.703703703701478</v>
      </c>
      <c r="J290" s="1">
        <f t="shared" si="70"/>
        <v>700679.30672340514</v>
      </c>
      <c r="K290" s="1">
        <f t="shared" si="71"/>
        <v>940576.44779337815</v>
      </c>
      <c r="M290" s="3">
        <v>280</v>
      </c>
      <c r="N290" s="1">
        <f t="shared" si="78"/>
        <v>-155000</v>
      </c>
      <c r="O290" s="1">
        <f t="shared" si="65"/>
        <v>-173.08333333333334</v>
      </c>
      <c r="P290" s="1">
        <f t="shared" si="72"/>
        <v>700679.30672340514</v>
      </c>
      <c r="Q290" s="1">
        <f t="shared" si="73"/>
        <v>778975.78524781647</v>
      </c>
      <c r="S290" s="3">
        <v>280</v>
      </c>
      <c r="T290" s="1">
        <f t="shared" si="79"/>
        <v>-155000</v>
      </c>
      <c r="U290" s="1">
        <f t="shared" si="66"/>
        <v>-173.08333333333334</v>
      </c>
      <c r="V290" s="1">
        <f t="shared" si="74"/>
        <v>700679.30672340514</v>
      </c>
      <c r="W290" s="1">
        <f t="shared" si="75"/>
        <v>778975.78524781635</v>
      </c>
    </row>
    <row r="291" spans="1:23" x14ac:dyDescent="0.25">
      <c r="A291" s="3">
        <v>281</v>
      </c>
      <c r="B291" s="1">
        <f t="shared" si="76"/>
        <v>-76537.130215711135</v>
      </c>
      <c r="C291" s="1">
        <f t="shared" si="64"/>
        <v>-66.332179520282978</v>
      </c>
      <c r="D291" s="1">
        <f t="shared" si="67"/>
        <v>702722.95470134844</v>
      </c>
      <c r="E291" s="1">
        <f t="shared" si="68"/>
        <v>981395.22277055623</v>
      </c>
      <c r="G291" s="3">
        <v>281</v>
      </c>
      <c r="H291" s="1">
        <f t="shared" si="77"/>
        <v>-68027.77777777522</v>
      </c>
      <c r="I291" s="1">
        <f t="shared" si="69"/>
        <v>-58.957407407405185</v>
      </c>
      <c r="J291" s="1">
        <f t="shared" si="70"/>
        <v>702722.95470134844</v>
      </c>
      <c r="K291" s="1">
        <f t="shared" si="71"/>
        <v>946643.07522032096</v>
      </c>
      <c r="M291" s="3">
        <v>281</v>
      </c>
      <c r="N291" s="1">
        <f t="shared" si="78"/>
        <v>-155000</v>
      </c>
      <c r="O291" s="1">
        <f t="shared" si="65"/>
        <v>-173.08333333333334</v>
      </c>
      <c r="P291" s="1">
        <f t="shared" si="72"/>
        <v>702722.95470134844</v>
      </c>
      <c r="Q291" s="1">
        <f t="shared" si="73"/>
        <v>784846.72732842877</v>
      </c>
      <c r="S291" s="3">
        <v>281</v>
      </c>
      <c r="T291" s="1">
        <f t="shared" si="79"/>
        <v>-155000</v>
      </c>
      <c r="U291" s="1">
        <f t="shared" si="66"/>
        <v>-173.08333333333334</v>
      </c>
      <c r="V291" s="1">
        <f t="shared" si="74"/>
        <v>702722.95470134844</v>
      </c>
      <c r="W291" s="1">
        <f t="shared" si="75"/>
        <v>784846.72732842865</v>
      </c>
    </row>
    <row r="292" spans="1:23" x14ac:dyDescent="0.25">
      <c r="A292" s="3">
        <v>282</v>
      </c>
      <c r="B292" s="1">
        <f t="shared" si="76"/>
        <v>-75600.673840551826</v>
      </c>
      <c r="C292" s="1">
        <f t="shared" si="64"/>
        <v>-65.520583995144918</v>
      </c>
      <c r="D292" s="1">
        <f t="shared" si="67"/>
        <v>704772.56331922743</v>
      </c>
      <c r="E292" s="1">
        <f t="shared" si="68"/>
        <v>987617.2396820382</v>
      </c>
      <c r="G292" s="3">
        <v>282</v>
      </c>
      <c r="H292" s="1">
        <f t="shared" si="77"/>
        <v>-67166.66666666411</v>
      </c>
      <c r="I292" s="1">
        <f t="shared" si="69"/>
        <v>-58.211111111108892</v>
      </c>
      <c r="J292" s="1">
        <f t="shared" si="70"/>
        <v>704772.56331922743</v>
      </c>
      <c r="K292" s="1">
        <f t="shared" si="71"/>
        <v>952745.83760355064</v>
      </c>
      <c r="M292" s="3">
        <v>282</v>
      </c>
      <c r="N292" s="1">
        <f t="shared" si="78"/>
        <v>-155000</v>
      </c>
      <c r="O292" s="1">
        <f t="shared" si="65"/>
        <v>-173.08333333333334</v>
      </c>
      <c r="P292" s="1">
        <f t="shared" si="72"/>
        <v>704772.56331922743</v>
      </c>
      <c r="Q292" s="1">
        <f t="shared" si="73"/>
        <v>790751.91657117789</v>
      </c>
      <c r="S292" s="3">
        <v>282</v>
      </c>
      <c r="T292" s="1">
        <f t="shared" si="79"/>
        <v>-155000</v>
      </c>
      <c r="U292" s="1">
        <f t="shared" si="66"/>
        <v>-173.08333333333334</v>
      </c>
      <c r="V292" s="1">
        <f t="shared" si="74"/>
        <v>704772.56331922743</v>
      </c>
      <c r="W292" s="1">
        <f t="shared" si="75"/>
        <v>790751.91657117778</v>
      </c>
    </row>
    <row r="293" spans="1:23" x14ac:dyDescent="0.25">
      <c r="A293" s="3">
        <v>283</v>
      </c>
      <c r="B293" s="1">
        <f t="shared" si="76"/>
        <v>-74663.405869867376</v>
      </c>
      <c r="C293" s="1">
        <f t="shared" si="64"/>
        <v>-64.708285087218385</v>
      </c>
      <c r="D293" s="1">
        <f t="shared" si="67"/>
        <v>706828.14996224188</v>
      </c>
      <c r="E293" s="1">
        <f t="shared" si="68"/>
        <v>993875.55169217056</v>
      </c>
      <c r="G293" s="3">
        <v>283</v>
      </c>
      <c r="H293" s="1">
        <f t="shared" si="77"/>
        <v>-66305.555555553001</v>
      </c>
      <c r="I293" s="1">
        <f t="shared" si="69"/>
        <v>-57.464814814812598</v>
      </c>
      <c r="J293" s="1">
        <f t="shared" si="70"/>
        <v>706828.14996224188</v>
      </c>
      <c r="K293" s="1">
        <f t="shared" si="71"/>
        <v>958884.94573031203</v>
      </c>
      <c r="M293" s="3">
        <v>283</v>
      </c>
      <c r="N293" s="1">
        <f t="shared" si="78"/>
        <v>-155000</v>
      </c>
      <c r="O293" s="1">
        <f t="shared" si="65"/>
        <v>-173.08333333333334</v>
      </c>
      <c r="P293" s="1">
        <f t="shared" si="72"/>
        <v>706828.14996224188</v>
      </c>
      <c r="Q293" s="1">
        <f t="shared" si="73"/>
        <v>796691.55275117641</v>
      </c>
      <c r="S293" s="3">
        <v>283</v>
      </c>
      <c r="T293" s="1">
        <f t="shared" si="79"/>
        <v>-155000</v>
      </c>
      <c r="U293" s="1">
        <f t="shared" si="66"/>
        <v>-173.08333333333334</v>
      </c>
      <c r="V293" s="1">
        <f t="shared" si="74"/>
        <v>706828.14996224188</v>
      </c>
      <c r="W293" s="1">
        <f t="shared" si="75"/>
        <v>796691.55275117629</v>
      </c>
    </row>
    <row r="294" spans="1:23" x14ac:dyDescent="0.25">
      <c r="A294" s="3">
        <v>284</v>
      </c>
      <c r="B294" s="1">
        <f t="shared" si="76"/>
        <v>-73725.325600275013</v>
      </c>
      <c r="C294" s="1">
        <f t="shared" si="64"/>
        <v>-63.895282186905007</v>
      </c>
      <c r="D294" s="1">
        <f t="shared" si="67"/>
        <v>708889.73206629837</v>
      </c>
      <c r="E294" s="1">
        <f t="shared" si="68"/>
        <v>1000170.3705223619</v>
      </c>
      <c r="G294" s="3">
        <v>284</v>
      </c>
      <c r="H294" s="1">
        <f t="shared" si="77"/>
        <v>-65444.444444441891</v>
      </c>
      <c r="I294" s="1">
        <f t="shared" si="69"/>
        <v>-56.718518518516305</v>
      </c>
      <c r="J294" s="1">
        <f t="shared" si="70"/>
        <v>708889.73206629837</v>
      </c>
      <c r="K294" s="1">
        <f t="shared" si="71"/>
        <v>965060.61161744257</v>
      </c>
      <c r="M294" s="3">
        <v>284</v>
      </c>
      <c r="N294" s="1">
        <f t="shared" si="78"/>
        <v>-155000</v>
      </c>
      <c r="O294" s="1">
        <f t="shared" si="65"/>
        <v>-173.08333333333334</v>
      </c>
      <c r="P294" s="1">
        <f t="shared" si="72"/>
        <v>708889.73206629837</v>
      </c>
      <c r="Q294" s="1">
        <f t="shared" si="73"/>
        <v>802665.83680889162</v>
      </c>
      <c r="S294" s="3">
        <v>284</v>
      </c>
      <c r="T294" s="1">
        <f t="shared" si="79"/>
        <v>-155000</v>
      </c>
      <c r="U294" s="1">
        <f t="shared" si="66"/>
        <v>-173.08333333333334</v>
      </c>
      <c r="V294" s="1">
        <f t="shared" si="74"/>
        <v>708889.73206629837</v>
      </c>
      <c r="W294" s="1">
        <f t="shared" si="75"/>
        <v>802665.8368088915</v>
      </c>
    </row>
    <row r="295" spans="1:23" x14ac:dyDescent="0.25">
      <c r="A295" s="3">
        <v>285</v>
      </c>
      <c r="B295" s="1">
        <f t="shared" si="76"/>
        <v>-72786.432327782328</v>
      </c>
      <c r="C295" s="1">
        <f t="shared" si="64"/>
        <v>-63.081574684078014</v>
      </c>
      <c r="D295" s="1">
        <f t="shared" si="67"/>
        <v>710957.32711815846</v>
      </c>
      <c r="E295" s="1">
        <f t="shared" si="68"/>
        <v>1006501.9091290628</v>
      </c>
      <c r="G295" s="3">
        <v>285</v>
      </c>
      <c r="H295" s="1">
        <f t="shared" si="77"/>
        <v>-64583.333333330782</v>
      </c>
      <c r="I295" s="1">
        <f t="shared" si="69"/>
        <v>-55.972222222220012</v>
      </c>
      <c r="J295" s="1">
        <f t="shared" si="70"/>
        <v>710957.32711815846</v>
      </c>
      <c r="K295" s="1">
        <f t="shared" si="71"/>
        <v>971273.0485185443</v>
      </c>
      <c r="M295" s="3">
        <v>285</v>
      </c>
      <c r="N295" s="1">
        <f t="shared" si="78"/>
        <v>-155000</v>
      </c>
      <c r="O295" s="1">
        <f t="shared" si="65"/>
        <v>-173.08333333333334</v>
      </c>
      <c r="P295" s="1">
        <f t="shared" si="72"/>
        <v>710957.32711815846</v>
      </c>
      <c r="Q295" s="1">
        <f t="shared" si="73"/>
        <v>808674.97085694352</v>
      </c>
      <c r="S295" s="3">
        <v>285</v>
      </c>
      <c r="T295" s="1">
        <f t="shared" si="79"/>
        <v>-155000</v>
      </c>
      <c r="U295" s="1">
        <f t="shared" si="66"/>
        <v>-173.08333333333334</v>
      </c>
      <c r="V295" s="1">
        <f t="shared" si="74"/>
        <v>710957.32711815846</v>
      </c>
      <c r="W295" s="1">
        <f t="shared" si="75"/>
        <v>808674.9708569434</v>
      </c>
    </row>
    <row r="296" spans="1:23" x14ac:dyDescent="0.25">
      <c r="A296" s="3">
        <v>286</v>
      </c>
      <c r="B296" s="1">
        <f t="shared" si="76"/>
        <v>-71846.725347786822</v>
      </c>
      <c r="C296" s="1">
        <f t="shared" si="64"/>
        <v>-62.267161968081915</v>
      </c>
      <c r="D296" s="1">
        <f t="shared" si="67"/>
        <v>713030.95265558641</v>
      </c>
      <c r="E296" s="1">
        <f t="shared" si="68"/>
        <v>1012870.3817109694</v>
      </c>
      <c r="G296" s="3">
        <v>286</v>
      </c>
      <c r="H296" s="1">
        <f t="shared" si="77"/>
        <v>-63722.222222219672</v>
      </c>
      <c r="I296" s="1">
        <f t="shared" si="69"/>
        <v>-55.225925925923711</v>
      </c>
      <c r="J296" s="1">
        <f t="shared" si="70"/>
        <v>713030.95265558641</v>
      </c>
      <c r="K296" s="1">
        <f t="shared" si="71"/>
        <v>977522.4709311988</v>
      </c>
      <c r="M296" s="3">
        <v>286</v>
      </c>
      <c r="N296" s="1">
        <f t="shared" si="78"/>
        <v>-155000</v>
      </c>
      <c r="O296" s="1">
        <f t="shared" si="65"/>
        <v>-173.08333333333334</v>
      </c>
      <c r="P296" s="1">
        <f t="shared" si="72"/>
        <v>713030.95265558641</v>
      </c>
      <c r="Q296" s="1">
        <f t="shared" si="73"/>
        <v>814719.15818694234</v>
      </c>
      <c r="S296" s="3">
        <v>286</v>
      </c>
      <c r="T296" s="1">
        <f t="shared" si="79"/>
        <v>-155000</v>
      </c>
      <c r="U296" s="1">
        <f t="shared" si="66"/>
        <v>-173.08333333333334</v>
      </c>
      <c r="V296" s="1">
        <f t="shared" si="74"/>
        <v>713030.95265558641</v>
      </c>
      <c r="W296" s="1">
        <f t="shared" si="75"/>
        <v>814719.15818694222</v>
      </c>
    </row>
    <row r="297" spans="1:23" x14ac:dyDescent="0.25">
      <c r="A297" s="3">
        <v>287</v>
      </c>
      <c r="B297" s="1">
        <f t="shared" si="76"/>
        <v>-70906.203955075311</v>
      </c>
      <c r="C297" s="1">
        <f t="shared" si="64"/>
        <v>-61.45204342773193</v>
      </c>
      <c r="D297" s="1">
        <f t="shared" si="67"/>
        <v>715110.62626749859</v>
      </c>
      <c r="E297" s="1">
        <f t="shared" si="68"/>
        <v>1019276.0037162704</v>
      </c>
      <c r="G297" s="3">
        <v>287</v>
      </c>
      <c r="H297" s="1">
        <f t="shared" si="77"/>
        <v>-62861.111111108563</v>
      </c>
      <c r="I297" s="1">
        <f t="shared" si="69"/>
        <v>-54.479629629627418</v>
      </c>
      <c r="J297" s="1">
        <f t="shared" si="70"/>
        <v>715110.62626749859</v>
      </c>
      <c r="K297" s="1">
        <f t="shared" si="71"/>
        <v>983809.09460422338</v>
      </c>
      <c r="M297" s="3">
        <v>287</v>
      </c>
      <c r="N297" s="1">
        <f t="shared" si="78"/>
        <v>-155000</v>
      </c>
      <c r="O297" s="1">
        <f t="shared" si="65"/>
        <v>-173.08333333333334</v>
      </c>
      <c r="P297" s="1">
        <f t="shared" si="72"/>
        <v>715110.62626749859</v>
      </c>
      <c r="Q297" s="1">
        <f t="shared" si="73"/>
        <v>820798.60327636614</v>
      </c>
      <c r="S297" s="3">
        <v>287</v>
      </c>
      <c r="T297" s="1">
        <f t="shared" si="79"/>
        <v>-155000</v>
      </c>
      <c r="U297" s="1">
        <f t="shared" si="66"/>
        <v>-173.08333333333334</v>
      </c>
      <c r="V297" s="1">
        <f t="shared" si="74"/>
        <v>715110.62626749859</v>
      </c>
      <c r="W297" s="1">
        <f t="shared" si="75"/>
        <v>820798.60327636602</v>
      </c>
    </row>
    <row r="298" spans="1:23" x14ac:dyDescent="0.25">
      <c r="A298" s="3">
        <v>288</v>
      </c>
      <c r="B298" s="1">
        <f t="shared" si="76"/>
        <v>-69964.867443823459</v>
      </c>
      <c r="C298" s="1">
        <f t="shared" si="64"/>
        <v>-60.63621845131366</v>
      </c>
      <c r="D298" s="1">
        <f t="shared" si="67"/>
        <v>717196.36559411208</v>
      </c>
      <c r="E298" s="1">
        <f t="shared" si="68"/>
        <v>1025718.9918499357</v>
      </c>
      <c r="G298" s="3">
        <v>288</v>
      </c>
      <c r="H298" s="1">
        <f t="shared" si="77"/>
        <v>-61999.999999997453</v>
      </c>
      <c r="I298" s="1">
        <f t="shared" si="69"/>
        <v>-53.733333333331124</v>
      </c>
      <c r="J298" s="1">
        <f t="shared" si="70"/>
        <v>717196.36559411208</v>
      </c>
      <c r="K298" s="1">
        <f t="shared" si="71"/>
        <v>990133.13654497033</v>
      </c>
      <c r="M298" s="3">
        <v>288</v>
      </c>
      <c r="N298" s="1">
        <f t="shared" si="78"/>
        <v>-155000</v>
      </c>
      <c r="O298" s="1">
        <f t="shared" si="65"/>
        <v>-173.08333333333334</v>
      </c>
      <c r="P298" s="1">
        <f t="shared" si="72"/>
        <v>717196.36559411208</v>
      </c>
      <c r="Q298" s="1">
        <f t="shared" si="73"/>
        <v>826913.51179547829</v>
      </c>
      <c r="S298" s="3">
        <v>288</v>
      </c>
      <c r="T298" s="1">
        <f t="shared" si="79"/>
        <v>-155000</v>
      </c>
      <c r="U298" s="1">
        <f t="shared" si="66"/>
        <v>-173.08333333333334</v>
      </c>
      <c r="V298" s="1">
        <f t="shared" si="74"/>
        <v>717196.36559411208</v>
      </c>
      <c r="W298" s="1">
        <f t="shared" si="75"/>
        <v>826913.51179547817</v>
      </c>
    </row>
    <row r="299" spans="1:23" x14ac:dyDescent="0.25">
      <c r="A299" s="3">
        <v>289</v>
      </c>
      <c r="B299" s="1">
        <f t="shared" si="76"/>
        <v>-69022.715107595184</v>
      </c>
      <c r="C299" s="1">
        <f t="shared" si="64"/>
        <v>-59.819686426582486</v>
      </c>
      <c r="D299" s="1">
        <f t="shared" si="67"/>
        <v>719288.18832709489</v>
      </c>
      <c r="E299" s="1">
        <f t="shared" si="68"/>
        <v>1032199.5640810474</v>
      </c>
      <c r="G299" s="3">
        <v>289</v>
      </c>
      <c r="H299" s="1">
        <f t="shared" si="77"/>
        <v>-61138.888888886344</v>
      </c>
      <c r="I299" s="1">
        <f t="shared" si="69"/>
        <v>-52.987037037034831</v>
      </c>
      <c r="J299" s="1">
        <f t="shared" si="70"/>
        <v>719288.18832709489</v>
      </c>
      <c r="K299" s="1">
        <f t="shared" si="71"/>
        <v>996494.8150266679</v>
      </c>
      <c r="M299" s="3">
        <v>289</v>
      </c>
      <c r="N299" s="1">
        <f t="shared" si="78"/>
        <v>-155000</v>
      </c>
      <c r="O299" s="1">
        <f t="shared" si="65"/>
        <v>-173.08333333333334</v>
      </c>
      <c r="P299" s="1">
        <f t="shared" si="72"/>
        <v>719288.18832709489</v>
      </c>
      <c r="Q299" s="1">
        <f t="shared" si="73"/>
        <v>833064.0906142852</v>
      </c>
      <c r="S299" s="3">
        <v>289</v>
      </c>
      <c r="T299" s="1">
        <f t="shared" si="79"/>
        <v>-155000</v>
      </c>
      <c r="U299" s="1">
        <f t="shared" si="66"/>
        <v>-173.08333333333334</v>
      </c>
      <c r="V299" s="1">
        <f t="shared" si="74"/>
        <v>719288.18832709489</v>
      </c>
      <c r="W299" s="1">
        <f t="shared" si="75"/>
        <v>833064.09061428509</v>
      </c>
    </row>
    <row r="300" spans="1:23" x14ac:dyDescent="0.25">
      <c r="A300" s="3">
        <v>290</v>
      </c>
      <c r="B300" s="1">
        <f t="shared" si="76"/>
        <v>-68079.746239342174</v>
      </c>
      <c r="C300" s="1">
        <f t="shared" si="64"/>
        <v>-59.002446740763219</v>
      </c>
      <c r="D300" s="1">
        <f t="shared" si="67"/>
        <v>721386.11220971565</v>
      </c>
      <c r="E300" s="1">
        <f t="shared" si="68"/>
        <v>1038717.939650174</v>
      </c>
      <c r="G300" s="3">
        <v>290</v>
      </c>
      <c r="H300" s="1">
        <f t="shared" si="77"/>
        <v>-60277.777777775234</v>
      </c>
      <c r="I300" s="1">
        <f t="shared" si="69"/>
        <v>-52.240740740738538</v>
      </c>
      <c r="J300" s="1">
        <f t="shared" si="70"/>
        <v>721386.11220971565</v>
      </c>
      <c r="K300" s="1">
        <f t="shared" si="71"/>
        <v>1002894.3495958049</v>
      </c>
      <c r="M300" s="3">
        <v>290</v>
      </c>
      <c r="N300" s="1">
        <f t="shared" si="78"/>
        <v>-155000</v>
      </c>
      <c r="O300" s="1">
        <f t="shared" si="65"/>
        <v>-173.08333333333334</v>
      </c>
      <c r="P300" s="1">
        <f t="shared" si="72"/>
        <v>721386.11220971565</v>
      </c>
      <c r="Q300" s="1">
        <f t="shared" si="73"/>
        <v>839250.54780953517</v>
      </c>
      <c r="S300" s="3">
        <v>290</v>
      </c>
      <c r="T300" s="1">
        <f t="shared" si="79"/>
        <v>-155000</v>
      </c>
      <c r="U300" s="1">
        <f t="shared" si="66"/>
        <v>-173.08333333333334</v>
      </c>
      <c r="V300" s="1">
        <f t="shared" si="74"/>
        <v>721386.11220971565</v>
      </c>
      <c r="W300" s="1">
        <f t="shared" si="75"/>
        <v>839250.54780953506</v>
      </c>
    </row>
    <row r="301" spans="1:23" x14ac:dyDescent="0.25">
      <c r="A301" s="3">
        <v>291</v>
      </c>
      <c r="B301" s="1">
        <f t="shared" si="76"/>
        <v>-67135.96013140335</v>
      </c>
      <c r="C301" s="1">
        <f t="shared" si="64"/>
        <v>-58.184498780549568</v>
      </c>
      <c r="D301" s="1">
        <f t="shared" si="67"/>
        <v>723490.15503699402</v>
      </c>
      <c r="E301" s="1">
        <f t="shared" si="68"/>
        <v>1045274.3390767871</v>
      </c>
      <c r="G301" s="3">
        <v>291</v>
      </c>
      <c r="H301" s="1">
        <f t="shared" si="77"/>
        <v>-59416.666666664125</v>
      </c>
      <c r="I301" s="1">
        <f t="shared" si="69"/>
        <v>-51.494444444442244</v>
      </c>
      <c r="J301" s="1">
        <f t="shared" si="70"/>
        <v>723490.15503699402</v>
      </c>
      <c r="K301" s="1">
        <f t="shared" si="71"/>
        <v>1009331.9610795582</v>
      </c>
      <c r="M301" s="3">
        <v>291</v>
      </c>
      <c r="N301" s="1">
        <f t="shared" si="78"/>
        <v>-155000</v>
      </c>
      <c r="O301" s="1">
        <f t="shared" si="65"/>
        <v>-173.08333333333334</v>
      </c>
      <c r="P301" s="1">
        <f t="shared" si="72"/>
        <v>723490.15503699402</v>
      </c>
      <c r="Q301" s="1">
        <f t="shared" si="73"/>
        <v>845473.09267175745</v>
      </c>
      <c r="S301" s="3">
        <v>291</v>
      </c>
      <c r="T301" s="1">
        <f t="shared" si="79"/>
        <v>-155000</v>
      </c>
      <c r="U301" s="1">
        <f t="shared" si="66"/>
        <v>-173.08333333333334</v>
      </c>
      <c r="V301" s="1">
        <f t="shared" si="74"/>
        <v>723490.15503699402</v>
      </c>
      <c r="W301" s="1">
        <f t="shared" si="75"/>
        <v>845473.09267175733</v>
      </c>
    </row>
    <row r="302" spans="1:23" x14ac:dyDescent="0.25">
      <c r="A302" s="3">
        <v>292</v>
      </c>
      <c r="B302" s="1">
        <f t="shared" si="76"/>
        <v>-66191.356075504315</v>
      </c>
      <c r="C302" s="1">
        <f t="shared" si="64"/>
        <v>-57.365841932103734</v>
      </c>
      <c r="D302" s="1">
        <f t="shared" si="67"/>
        <v>725600.33465585194</v>
      </c>
      <c r="E302" s="1">
        <f t="shared" si="68"/>
        <v>1051868.984166722</v>
      </c>
      <c r="G302" s="3">
        <v>292</v>
      </c>
      <c r="H302" s="1">
        <f t="shared" si="77"/>
        <v>-58555.555555553015</v>
      </c>
      <c r="I302" s="1">
        <f t="shared" si="69"/>
        <v>-50.748148148145951</v>
      </c>
      <c r="J302" s="1">
        <f t="shared" si="70"/>
        <v>725600.33465585194</v>
      </c>
      <c r="K302" s="1">
        <f t="shared" si="71"/>
        <v>1015807.871593263</v>
      </c>
      <c r="M302" s="3">
        <v>292</v>
      </c>
      <c r="N302" s="1">
        <f t="shared" si="78"/>
        <v>-155000</v>
      </c>
      <c r="O302" s="1">
        <f t="shared" si="65"/>
        <v>-173.08333333333334</v>
      </c>
      <c r="P302" s="1">
        <f t="shared" si="72"/>
        <v>725600.33465585194</v>
      </c>
      <c r="Q302" s="1">
        <f t="shared" si="73"/>
        <v>851731.93571234273</v>
      </c>
      <c r="S302" s="3">
        <v>292</v>
      </c>
      <c r="T302" s="1">
        <f t="shared" si="79"/>
        <v>-155000</v>
      </c>
      <c r="U302" s="1">
        <f t="shared" si="66"/>
        <v>-173.08333333333334</v>
      </c>
      <c r="V302" s="1">
        <f t="shared" si="74"/>
        <v>725600.33465585194</v>
      </c>
      <c r="W302" s="1">
        <f t="shared" si="75"/>
        <v>851731.93571234262</v>
      </c>
    </row>
    <row r="303" spans="1:23" x14ac:dyDescent="0.25">
      <c r="A303" s="3">
        <v>293</v>
      </c>
      <c r="B303" s="1">
        <f t="shared" si="76"/>
        <v>-65245.933362756834</v>
      </c>
      <c r="C303" s="1">
        <f t="shared" si="64"/>
        <v>-56.546475581055923</v>
      </c>
      <c r="D303" s="1">
        <f t="shared" si="67"/>
        <v>727716.66896526481</v>
      </c>
      <c r="E303" s="1">
        <f t="shared" si="68"/>
        <v>1058502.0980196816</v>
      </c>
      <c r="G303" s="3">
        <v>293</v>
      </c>
      <c r="H303" s="1">
        <f t="shared" si="77"/>
        <v>-57694.444444441906</v>
      </c>
      <c r="I303" s="1">
        <f t="shared" si="69"/>
        <v>-50.001851851849644</v>
      </c>
      <c r="J303" s="1">
        <f t="shared" si="70"/>
        <v>727716.66896526481</v>
      </c>
      <c r="K303" s="1">
        <f t="shared" si="71"/>
        <v>1022322.3045479275</v>
      </c>
      <c r="M303" s="3">
        <v>293</v>
      </c>
      <c r="N303" s="1">
        <f t="shared" si="78"/>
        <v>-155000</v>
      </c>
      <c r="O303" s="1">
        <f t="shared" si="65"/>
        <v>-173.08333333333334</v>
      </c>
      <c r="P303" s="1">
        <f t="shared" si="72"/>
        <v>727716.66896526481</v>
      </c>
      <c r="Q303" s="1">
        <f t="shared" si="73"/>
        <v>858027.28867066477</v>
      </c>
      <c r="S303" s="3">
        <v>293</v>
      </c>
      <c r="T303" s="1">
        <f t="shared" si="79"/>
        <v>-155000</v>
      </c>
      <c r="U303" s="1">
        <f t="shared" si="66"/>
        <v>-173.08333333333334</v>
      </c>
      <c r="V303" s="1">
        <f t="shared" si="74"/>
        <v>727716.66896526481</v>
      </c>
      <c r="W303" s="1">
        <f t="shared" si="75"/>
        <v>858027.28867066465</v>
      </c>
    </row>
    <row r="304" spans="1:23" x14ac:dyDescent="0.25">
      <c r="A304" s="3">
        <v>294</v>
      </c>
      <c r="B304" s="1">
        <f t="shared" si="76"/>
        <v>-64299.6912836583</v>
      </c>
      <c r="C304" s="1">
        <f t="shared" si="64"/>
        <v>-55.726399112503856</v>
      </c>
      <c r="D304" s="1">
        <f t="shared" si="67"/>
        <v>729839.17591641354</v>
      </c>
      <c r="E304" s="1">
        <f t="shared" si="68"/>
        <v>1065173.9050367835</v>
      </c>
      <c r="G304" s="3">
        <v>294</v>
      </c>
      <c r="H304" s="1">
        <f t="shared" si="77"/>
        <v>-56833.333333330796</v>
      </c>
      <c r="I304" s="1">
        <f t="shared" si="69"/>
        <v>-49.25555555555335</v>
      </c>
      <c r="J304" s="1">
        <f t="shared" si="70"/>
        <v>729839.17591641354</v>
      </c>
      <c r="K304" s="1">
        <f t="shared" si="71"/>
        <v>1028875.4846577904</v>
      </c>
      <c r="M304" s="3">
        <v>294</v>
      </c>
      <c r="N304" s="1">
        <f t="shared" si="78"/>
        <v>-155000</v>
      </c>
      <c r="O304" s="1">
        <f t="shared" si="65"/>
        <v>-173.08333333333334</v>
      </c>
      <c r="P304" s="1">
        <f t="shared" si="72"/>
        <v>729839.17591641354</v>
      </c>
      <c r="Q304" s="1">
        <f t="shared" si="73"/>
        <v>864359.36452124361</v>
      </c>
      <c r="S304" s="3">
        <v>294</v>
      </c>
      <c r="T304" s="1">
        <f t="shared" si="79"/>
        <v>-155000</v>
      </c>
      <c r="U304" s="1">
        <f t="shared" si="66"/>
        <v>-173.08333333333334</v>
      </c>
      <c r="V304" s="1">
        <f t="shared" si="74"/>
        <v>729839.17591641354</v>
      </c>
      <c r="W304" s="1">
        <f t="shared" si="75"/>
        <v>864359.36452124349</v>
      </c>
    </row>
    <row r="305" spans="1:23" x14ac:dyDescent="0.25">
      <c r="A305" s="3">
        <v>295</v>
      </c>
      <c r="B305" s="1">
        <f t="shared" si="76"/>
        <v>-63352.629128091219</v>
      </c>
      <c r="C305" s="1">
        <f t="shared" si="64"/>
        <v>-54.905611911012386</v>
      </c>
      <c r="D305" s="1">
        <f t="shared" si="67"/>
        <v>731967.87351283641</v>
      </c>
      <c r="E305" s="1">
        <f t="shared" si="68"/>
        <v>1071884.6309281518</v>
      </c>
      <c r="G305" s="3">
        <v>295</v>
      </c>
      <c r="H305" s="1">
        <f t="shared" si="77"/>
        <v>-55972.222222219687</v>
      </c>
      <c r="I305" s="1">
        <f t="shared" si="69"/>
        <v>-48.509259259257057</v>
      </c>
      <c r="J305" s="1">
        <f t="shared" si="70"/>
        <v>731967.87351283641</v>
      </c>
      <c r="K305" s="1">
        <f t="shared" si="71"/>
        <v>1035467.6379479239</v>
      </c>
      <c r="M305" s="3">
        <v>295</v>
      </c>
      <c r="N305" s="1">
        <f t="shared" si="78"/>
        <v>-155000</v>
      </c>
      <c r="O305" s="1">
        <f t="shared" si="65"/>
        <v>-173.08333333333334</v>
      </c>
      <c r="P305" s="1">
        <f t="shared" si="72"/>
        <v>731967.87351283641</v>
      </c>
      <c r="Q305" s="1">
        <f t="shared" si="73"/>
        <v>870728.37748095079</v>
      </c>
      <c r="S305" s="3">
        <v>295</v>
      </c>
      <c r="T305" s="1">
        <f t="shared" si="79"/>
        <v>-155000</v>
      </c>
      <c r="U305" s="1">
        <f t="shared" si="66"/>
        <v>-173.08333333333334</v>
      </c>
      <c r="V305" s="1">
        <f t="shared" si="74"/>
        <v>731967.87351283641</v>
      </c>
      <c r="W305" s="1">
        <f t="shared" si="75"/>
        <v>870728.37748095067</v>
      </c>
    </row>
    <row r="306" spans="1:23" x14ac:dyDescent="0.25">
      <c r="A306" s="3">
        <v>296</v>
      </c>
      <c r="B306" s="1">
        <f t="shared" si="76"/>
        <v>-62404.746185322641</v>
      </c>
      <c r="C306" s="1">
        <f t="shared" si="64"/>
        <v>-54.084113360612953</v>
      </c>
      <c r="D306" s="1">
        <f t="shared" si="67"/>
        <v>734102.77981058217</v>
      </c>
      <c r="E306" s="1">
        <f t="shared" si="68"/>
        <v>1078634.5027205532</v>
      </c>
      <c r="G306" s="3">
        <v>296</v>
      </c>
      <c r="H306" s="1">
        <f t="shared" si="77"/>
        <v>-55111.111111108577</v>
      </c>
      <c r="I306" s="1">
        <f t="shared" si="69"/>
        <v>-47.762962962960763</v>
      </c>
      <c r="J306" s="1">
        <f t="shared" si="70"/>
        <v>734102.77981058217</v>
      </c>
      <c r="K306" s="1">
        <f t="shared" si="71"/>
        <v>1042098.9917618793</v>
      </c>
      <c r="M306" s="3">
        <v>296</v>
      </c>
      <c r="N306" s="1">
        <f t="shared" si="78"/>
        <v>-155000</v>
      </c>
      <c r="O306" s="1">
        <f t="shared" si="65"/>
        <v>-173.08333333333334</v>
      </c>
      <c r="P306" s="1">
        <f t="shared" si="72"/>
        <v>734102.77981058217</v>
      </c>
      <c r="Q306" s="1">
        <f t="shared" si="73"/>
        <v>877134.5430162563</v>
      </c>
      <c r="S306" s="3">
        <v>296</v>
      </c>
      <c r="T306" s="1">
        <f t="shared" si="79"/>
        <v>-155000</v>
      </c>
      <c r="U306" s="1">
        <f t="shared" si="66"/>
        <v>-173.08333333333334</v>
      </c>
      <c r="V306" s="1">
        <f t="shared" si="74"/>
        <v>734102.77981058217</v>
      </c>
      <c r="W306" s="1">
        <f t="shared" si="75"/>
        <v>877134.54301625618</v>
      </c>
    </row>
    <row r="307" spans="1:23" x14ac:dyDescent="0.25">
      <c r="A307" s="3">
        <v>297</v>
      </c>
      <c r="B307" s="1">
        <f t="shared" si="76"/>
        <v>-61456.041744003669</v>
      </c>
      <c r="C307" s="1">
        <f t="shared" si="64"/>
        <v>-53.261902844803181</v>
      </c>
      <c r="D307" s="1">
        <f t="shared" si="67"/>
        <v>736243.912918363</v>
      </c>
      <c r="E307" s="1">
        <f t="shared" si="68"/>
        <v>1085423.7487650767</v>
      </c>
      <c r="G307" s="3">
        <v>297</v>
      </c>
      <c r="H307" s="1">
        <f t="shared" si="77"/>
        <v>-54249.999999997468</v>
      </c>
      <c r="I307" s="1">
        <f t="shared" si="69"/>
        <v>-47.01666666666447</v>
      </c>
      <c r="J307" s="1">
        <f t="shared" si="70"/>
        <v>736243.912918363</v>
      </c>
      <c r="K307" s="1">
        <f t="shared" si="71"/>
        <v>1048769.7747693793</v>
      </c>
      <c r="M307" s="3">
        <v>297</v>
      </c>
      <c r="N307" s="1">
        <f t="shared" si="78"/>
        <v>-155000</v>
      </c>
      <c r="O307" s="1">
        <f t="shared" si="65"/>
        <v>-173.08333333333334</v>
      </c>
      <c r="P307" s="1">
        <f t="shared" si="72"/>
        <v>736243.912918363</v>
      </c>
      <c r="Q307" s="1">
        <f t="shared" si="73"/>
        <v>883578.07785051782</v>
      </c>
      <c r="S307" s="3">
        <v>297</v>
      </c>
      <c r="T307" s="1">
        <f t="shared" si="79"/>
        <v>-155000</v>
      </c>
      <c r="U307" s="1">
        <f t="shared" si="66"/>
        <v>-173.08333333333334</v>
      </c>
      <c r="V307" s="1">
        <f t="shared" si="74"/>
        <v>736243.912918363</v>
      </c>
      <c r="W307" s="1">
        <f t="shared" si="75"/>
        <v>883578.0778505177</v>
      </c>
    </row>
    <row r="308" spans="1:23" x14ac:dyDescent="0.25">
      <c r="A308" s="3">
        <v>298</v>
      </c>
      <c r="B308" s="1">
        <f t="shared" si="76"/>
        <v>-60506.515092168884</v>
      </c>
      <c r="C308" s="1">
        <f t="shared" si="64"/>
        <v>-52.438979746546359</v>
      </c>
      <c r="D308" s="1">
        <f t="shared" si="67"/>
        <v>738391.29099770822</v>
      </c>
      <c r="E308" s="1">
        <f t="shared" si="68"/>
        <v>1092252.5987448602</v>
      </c>
      <c r="G308" s="3">
        <v>298</v>
      </c>
      <c r="H308" s="1">
        <f t="shared" si="77"/>
        <v>-53388.888888886358</v>
      </c>
      <c r="I308" s="1">
        <f t="shared" si="69"/>
        <v>-46.270370370368177</v>
      </c>
      <c r="J308" s="1">
        <f t="shared" si="70"/>
        <v>738391.29099770822</v>
      </c>
      <c r="K308" s="1">
        <f t="shared" si="71"/>
        <v>1055480.2169740526</v>
      </c>
      <c r="M308" s="3">
        <v>298</v>
      </c>
      <c r="N308" s="1">
        <f t="shared" si="78"/>
        <v>-155000</v>
      </c>
      <c r="O308" s="1">
        <f t="shared" si="65"/>
        <v>-173.08333333333334</v>
      </c>
      <c r="P308" s="1">
        <f t="shared" si="72"/>
        <v>738391.29099770822</v>
      </c>
      <c r="Q308" s="1">
        <f t="shared" si="73"/>
        <v>890059.19997131254</v>
      </c>
      <c r="S308" s="3">
        <v>298</v>
      </c>
      <c r="T308" s="1">
        <f t="shared" si="79"/>
        <v>-155000</v>
      </c>
      <c r="U308" s="1">
        <f t="shared" si="66"/>
        <v>-173.08333333333334</v>
      </c>
      <c r="V308" s="1">
        <f t="shared" si="74"/>
        <v>738391.29099770822</v>
      </c>
      <c r="W308" s="1">
        <f t="shared" si="75"/>
        <v>890059.19997131242</v>
      </c>
    </row>
    <row r="309" spans="1:23" x14ac:dyDescent="0.25">
      <c r="A309" s="3">
        <v>299</v>
      </c>
      <c r="B309" s="1">
        <f t="shared" si="76"/>
        <v>-59556.165517235844</v>
      </c>
      <c r="C309" s="1">
        <f t="shared" si="64"/>
        <v>-51.615343448271062</v>
      </c>
      <c r="D309" s="1">
        <f t="shared" si="67"/>
        <v>740544.93226311821</v>
      </c>
      <c r="E309" s="1">
        <f t="shared" si="68"/>
        <v>1099121.283682859</v>
      </c>
      <c r="G309" s="3">
        <v>299</v>
      </c>
      <c r="H309" s="1">
        <f t="shared" si="77"/>
        <v>-52527.777777775249</v>
      </c>
      <c r="I309" s="1">
        <f t="shared" si="69"/>
        <v>-45.524074074071876</v>
      </c>
      <c r="J309" s="1">
        <f t="shared" si="70"/>
        <v>740544.93226311821</v>
      </c>
      <c r="K309" s="1">
        <f t="shared" si="71"/>
        <v>1062230.5497212161</v>
      </c>
      <c r="M309" s="3">
        <v>299</v>
      </c>
      <c r="N309" s="1">
        <f t="shared" si="78"/>
        <v>-155000</v>
      </c>
      <c r="O309" s="1">
        <f t="shared" si="65"/>
        <v>-173.08333333333334</v>
      </c>
      <c r="P309" s="1">
        <f t="shared" si="72"/>
        <v>740544.93226311821</v>
      </c>
      <c r="Q309" s="1">
        <f t="shared" si="73"/>
        <v>896578.12863781187</v>
      </c>
      <c r="S309" s="3">
        <v>299</v>
      </c>
      <c r="T309" s="1">
        <f t="shared" si="79"/>
        <v>-155000</v>
      </c>
      <c r="U309" s="1">
        <f t="shared" si="66"/>
        <v>-173.08333333333334</v>
      </c>
      <c r="V309" s="1">
        <f t="shared" si="74"/>
        <v>740544.93226311821</v>
      </c>
      <c r="W309" s="1">
        <f t="shared" si="75"/>
        <v>896578.12863781175</v>
      </c>
    </row>
    <row r="310" spans="1:23" x14ac:dyDescent="0.25">
      <c r="A310" s="3">
        <v>300</v>
      </c>
      <c r="B310" s="1">
        <f t="shared" si="76"/>
        <v>-58604.992306004526</v>
      </c>
      <c r="C310" s="1">
        <f t="shared" si="64"/>
        <v>-50.790993331870588</v>
      </c>
      <c r="D310" s="1">
        <f t="shared" si="67"/>
        <v>742704.85498221894</v>
      </c>
      <c r="E310" s="1">
        <f t="shared" si="68"/>
        <v>1106030.0359496628</v>
      </c>
      <c r="G310" s="3">
        <v>300</v>
      </c>
      <c r="H310" s="1">
        <f t="shared" si="77"/>
        <v>-51666.666666664139</v>
      </c>
      <c r="I310" s="1">
        <f t="shared" si="69"/>
        <v>-44.777777777775583</v>
      </c>
      <c r="J310" s="1">
        <f t="shared" si="70"/>
        <v>742704.85498221894</v>
      </c>
      <c r="K310" s="1">
        <f t="shared" si="71"/>
        <v>1069021.0057057012</v>
      </c>
      <c r="M310" s="3">
        <v>300</v>
      </c>
      <c r="N310" s="1">
        <f t="shared" si="78"/>
        <v>-155000</v>
      </c>
      <c r="O310" s="1">
        <f t="shared" si="65"/>
        <v>-173.08333333333334</v>
      </c>
      <c r="P310" s="1">
        <f t="shared" si="72"/>
        <v>742704.85498221894</v>
      </c>
      <c r="Q310" s="1">
        <f t="shared" si="73"/>
        <v>903135.08438819903</v>
      </c>
      <c r="S310" s="3">
        <v>300</v>
      </c>
      <c r="T310" s="1">
        <f t="shared" si="79"/>
        <v>-155000</v>
      </c>
      <c r="U310" s="1">
        <f t="shared" si="66"/>
        <v>-173.08333333333334</v>
      </c>
      <c r="V310" s="1">
        <f t="shared" si="74"/>
        <v>742704.85498221894</v>
      </c>
      <c r="W310" s="1">
        <f t="shared" si="75"/>
        <v>903135.08438819891</v>
      </c>
    </row>
    <row r="311" spans="1:23" x14ac:dyDescent="0.25">
      <c r="A311" s="3">
        <v>301</v>
      </c>
      <c r="B311" s="1">
        <f t="shared" si="76"/>
        <v>-57652.994744656811</v>
      </c>
      <c r="C311" s="1">
        <f t="shared" si="64"/>
        <v>-49.965928778702569</v>
      </c>
      <c r="D311" s="1">
        <f t="shared" si="67"/>
        <v>744871.07747591706</v>
      </c>
      <c r="E311" s="1">
        <f t="shared" si="68"/>
        <v>1112979.0892713564</v>
      </c>
      <c r="G311" s="3">
        <v>301</v>
      </c>
      <c r="H311" s="1">
        <f t="shared" si="77"/>
        <v>-50805.55555555303</v>
      </c>
      <c r="I311" s="1">
        <f t="shared" si="69"/>
        <v>-44.03148148147929</v>
      </c>
      <c r="J311" s="1">
        <f t="shared" si="70"/>
        <v>744871.07747591706</v>
      </c>
      <c r="K311" s="1">
        <f t="shared" si="71"/>
        <v>1075851.8189797255</v>
      </c>
      <c r="M311" s="3">
        <v>301</v>
      </c>
      <c r="N311" s="1">
        <f t="shared" si="78"/>
        <v>-155000</v>
      </c>
      <c r="O311" s="1">
        <f t="shared" si="65"/>
        <v>-173.08333333333334</v>
      </c>
      <c r="P311" s="1">
        <f t="shared" si="72"/>
        <v>744871.07747591706</v>
      </c>
      <c r="Q311" s="1">
        <f t="shared" si="73"/>
        <v>909730.28904713015</v>
      </c>
      <c r="S311" s="3">
        <v>301</v>
      </c>
      <c r="T311" s="1">
        <f t="shared" si="79"/>
        <v>-155000</v>
      </c>
      <c r="U311" s="1">
        <f t="shared" si="66"/>
        <v>-173.08333333333334</v>
      </c>
      <c r="V311" s="1">
        <f t="shared" si="74"/>
        <v>744871.07747591706</v>
      </c>
      <c r="W311" s="1">
        <f t="shared" si="75"/>
        <v>909730.28904713003</v>
      </c>
    </row>
    <row r="312" spans="1:23" x14ac:dyDescent="0.25">
      <c r="A312" s="3">
        <v>302</v>
      </c>
      <c r="B312" s="1">
        <f t="shared" si="76"/>
        <v>-56700.172118755923</v>
      </c>
      <c r="C312" s="1">
        <f t="shared" si="64"/>
        <v>-49.140149169588462</v>
      </c>
      <c r="D312" s="1">
        <f t="shared" si="67"/>
        <v>747043.61811855517</v>
      </c>
      <c r="E312" s="1">
        <f t="shared" si="68"/>
        <v>1119968.6787374264</v>
      </c>
      <c r="G312" s="3">
        <v>302</v>
      </c>
      <c r="H312" s="1">
        <f t="shared" si="77"/>
        <v>-49944.44444444192</v>
      </c>
      <c r="I312" s="1">
        <f t="shared" si="69"/>
        <v>-43.285185185182996</v>
      </c>
      <c r="J312" s="1">
        <f t="shared" si="70"/>
        <v>747043.61811855517</v>
      </c>
      <c r="K312" s="1">
        <f t="shared" si="71"/>
        <v>1082723.224960811</v>
      </c>
      <c r="M312" s="3">
        <v>302</v>
      </c>
      <c r="N312" s="1">
        <f t="shared" si="78"/>
        <v>-155000</v>
      </c>
      <c r="O312" s="1">
        <f t="shared" si="65"/>
        <v>-173.08333333333334</v>
      </c>
      <c r="P312" s="1">
        <f t="shared" si="72"/>
        <v>747043.61811855517</v>
      </c>
      <c r="Q312" s="1">
        <f t="shared" si="73"/>
        <v>916363.96573323838</v>
      </c>
      <c r="S312" s="3">
        <v>302</v>
      </c>
      <c r="T312" s="1">
        <f t="shared" si="79"/>
        <v>-155000</v>
      </c>
      <c r="U312" s="1">
        <f t="shared" si="66"/>
        <v>-173.08333333333334</v>
      </c>
      <c r="V312" s="1">
        <f t="shared" si="74"/>
        <v>747043.61811855517</v>
      </c>
      <c r="W312" s="1">
        <f t="shared" si="75"/>
        <v>916363.96573323826</v>
      </c>
    </row>
    <row r="313" spans="1:23" x14ac:dyDescent="0.25">
      <c r="A313" s="3">
        <v>303</v>
      </c>
      <c r="B313" s="1">
        <f t="shared" si="76"/>
        <v>-55746.523713245922</v>
      </c>
      <c r="C313" s="1">
        <f t="shared" si="64"/>
        <v>-48.313653884813135</v>
      </c>
      <c r="D313" s="1">
        <f t="shared" si="67"/>
        <v>749222.49533806765</v>
      </c>
      <c r="E313" s="1">
        <f t="shared" si="68"/>
        <v>1126999.0408087152</v>
      </c>
      <c r="G313" s="3">
        <v>303</v>
      </c>
      <c r="H313" s="1">
        <f t="shared" si="77"/>
        <v>-49083.333333330811</v>
      </c>
      <c r="I313" s="1">
        <f t="shared" si="69"/>
        <v>-42.538888888886703</v>
      </c>
      <c r="J313" s="1">
        <f t="shared" si="70"/>
        <v>749222.49533806765</v>
      </c>
      <c r="K313" s="1">
        <f t="shared" si="71"/>
        <v>1089635.4604397491</v>
      </c>
      <c r="M313" s="3">
        <v>303</v>
      </c>
      <c r="N313" s="1">
        <f t="shared" si="78"/>
        <v>-155000</v>
      </c>
      <c r="O313" s="1">
        <f t="shared" si="65"/>
        <v>-173.08333333333334</v>
      </c>
      <c r="P313" s="1">
        <f t="shared" si="72"/>
        <v>749222.49533806765</v>
      </c>
      <c r="Q313" s="1">
        <f t="shared" si="73"/>
        <v>923036.33886668226</v>
      </c>
      <c r="S313" s="3">
        <v>303</v>
      </c>
      <c r="T313" s="1">
        <f t="shared" si="79"/>
        <v>-155000</v>
      </c>
      <c r="U313" s="1">
        <f t="shared" si="66"/>
        <v>-173.08333333333334</v>
      </c>
      <c r="V313" s="1">
        <f t="shared" si="74"/>
        <v>749222.49533806765</v>
      </c>
      <c r="W313" s="1">
        <f t="shared" si="75"/>
        <v>923036.33886668214</v>
      </c>
    </row>
    <row r="314" spans="1:23" x14ac:dyDescent="0.25">
      <c r="A314" s="3">
        <v>304</v>
      </c>
      <c r="B314" s="1">
        <f t="shared" si="76"/>
        <v>-54792.048812451147</v>
      </c>
      <c r="C314" s="1">
        <f t="shared" si="64"/>
        <v>-47.486442304124324</v>
      </c>
      <c r="D314" s="1">
        <f t="shared" si="67"/>
        <v>751407.72761613701</v>
      </c>
      <c r="E314" s="1">
        <f t="shared" si="68"/>
        <v>1134070.4133254196</v>
      </c>
      <c r="G314" s="3">
        <v>304</v>
      </c>
      <c r="H314" s="1">
        <f t="shared" si="77"/>
        <v>-48222.222222219702</v>
      </c>
      <c r="I314" s="1">
        <f t="shared" si="69"/>
        <v>-41.792592592590402</v>
      </c>
      <c r="J314" s="1">
        <f t="shared" si="70"/>
        <v>751407.72761613701</v>
      </c>
      <c r="K314" s="1">
        <f t="shared" si="71"/>
        <v>1096588.7635886108</v>
      </c>
      <c r="M314" s="3">
        <v>304</v>
      </c>
      <c r="N314" s="1">
        <f t="shared" si="78"/>
        <v>-155000</v>
      </c>
      <c r="O314" s="1">
        <f t="shared" si="65"/>
        <v>-173.08333333333334</v>
      </c>
      <c r="P314" s="1">
        <f t="shared" si="72"/>
        <v>751407.72761613701</v>
      </c>
      <c r="Q314" s="1">
        <f t="shared" si="73"/>
        <v>929747.63417673786</v>
      </c>
      <c r="S314" s="3">
        <v>304</v>
      </c>
      <c r="T314" s="1">
        <f t="shared" si="79"/>
        <v>-155000</v>
      </c>
      <c r="U314" s="1">
        <f t="shared" si="66"/>
        <v>-173.08333333333334</v>
      </c>
      <c r="V314" s="1">
        <f t="shared" si="74"/>
        <v>751407.72761613701</v>
      </c>
      <c r="W314" s="1">
        <f t="shared" si="75"/>
        <v>929747.63417673775</v>
      </c>
    </row>
    <row r="315" spans="1:23" x14ac:dyDescent="0.25">
      <c r="A315" s="3">
        <v>305</v>
      </c>
      <c r="B315" s="1">
        <f t="shared" si="76"/>
        <v>-53836.746700075681</v>
      </c>
      <c r="C315" s="1">
        <f t="shared" si="64"/>
        <v>-46.658513806732259</v>
      </c>
      <c r="D315" s="1">
        <f t="shared" si="67"/>
        <v>753599.33348835073</v>
      </c>
      <c r="E315" s="1">
        <f t="shared" si="68"/>
        <v>1141183.0355151384</v>
      </c>
      <c r="G315" s="3">
        <v>305</v>
      </c>
      <c r="H315" s="1">
        <f t="shared" si="77"/>
        <v>-47361.111111108592</v>
      </c>
      <c r="I315" s="1">
        <f t="shared" si="69"/>
        <v>-41.046296296294109</v>
      </c>
      <c r="J315" s="1">
        <f t="shared" si="70"/>
        <v>753599.33348835073</v>
      </c>
      <c r="K315" s="1">
        <f t="shared" si="71"/>
        <v>1103583.3739688036</v>
      </c>
      <c r="M315" s="3">
        <v>305</v>
      </c>
      <c r="N315" s="1">
        <f t="shared" si="78"/>
        <v>-155000</v>
      </c>
      <c r="O315" s="1">
        <f t="shared" si="65"/>
        <v>-173.08333333333334</v>
      </c>
      <c r="P315" s="1">
        <f t="shared" si="72"/>
        <v>753599.33348835073</v>
      </c>
      <c r="Q315" s="1">
        <f t="shared" si="73"/>
        <v>936498.07870943553</v>
      </c>
      <c r="S315" s="3">
        <v>305</v>
      </c>
      <c r="T315" s="1">
        <f t="shared" si="79"/>
        <v>-155000</v>
      </c>
      <c r="U315" s="1">
        <f t="shared" si="66"/>
        <v>-173.08333333333334</v>
      </c>
      <c r="V315" s="1">
        <f t="shared" si="74"/>
        <v>753599.33348835073</v>
      </c>
      <c r="W315" s="1">
        <f t="shared" si="75"/>
        <v>936498.07870943542</v>
      </c>
    </row>
    <row r="316" spans="1:23" x14ac:dyDescent="0.25">
      <c r="A316" s="3">
        <v>306</v>
      </c>
      <c r="B316" s="1">
        <f t="shared" si="76"/>
        <v>-52880.616659202824</v>
      </c>
      <c r="C316" s="1">
        <f t="shared" si="64"/>
        <v>-45.829867771309118</v>
      </c>
      <c r="D316" s="1">
        <f t="shared" si="67"/>
        <v>755797.3315443584</v>
      </c>
      <c r="E316" s="1">
        <f t="shared" si="68"/>
        <v>1148337.1480009637</v>
      </c>
      <c r="G316" s="3">
        <v>306</v>
      </c>
      <c r="H316" s="1">
        <f t="shared" si="77"/>
        <v>-46499.999999997483</v>
      </c>
      <c r="I316" s="1">
        <f t="shared" si="69"/>
        <v>-40.299999999997816</v>
      </c>
      <c r="J316" s="1">
        <f t="shared" si="70"/>
        <v>755797.3315443584</v>
      </c>
      <c r="K316" s="1">
        <f t="shared" si="71"/>
        <v>1110619.5325391772</v>
      </c>
      <c r="M316" s="3">
        <v>306</v>
      </c>
      <c r="N316" s="1">
        <f t="shared" si="78"/>
        <v>-155000</v>
      </c>
      <c r="O316" s="1">
        <f t="shared" si="65"/>
        <v>-173.08333333333334</v>
      </c>
      <c r="P316" s="1">
        <f t="shared" si="72"/>
        <v>755797.3315443584</v>
      </c>
      <c r="Q316" s="1">
        <f t="shared" si="73"/>
        <v>943287.90083524061</v>
      </c>
      <c r="S316" s="3">
        <v>306</v>
      </c>
      <c r="T316" s="1">
        <f t="shared" si="79"/>
        <v>-155000</v>
      </c>
      <c r="U316" s="1">
        <f t="shared" si="66"/>
        <v>-173.08333333333334</v>
      </c>
      <c r="V316" s="1">
        <f t="shared" si="74"/>
        <v>755797.3315443584</v>
      </c>
      <c r="W316" s="1">
        <f t="shared" si="75"/>
        <v>943287.90083524049</v>
      </c>
    </row>
    <row r="317" spans="1:23" x14ac:dyDescent="0.25">
      <c r="A317" s="3">
        <v>307</v>
      </c>
      <c r="B317" s="1">
        <f t="shared" si="76"/>
        <v>-51923.657972294546</v>
      </c>
      <c r="C317" s="1">
        <f t="shared" si="64"/>
        <v>-45.000503575988603</v>
      </c>
      <c r="D317" s="1">
        <f t="shared" si="67"/>
        <v>758001.74042802944</v>
      </c>
      <c r="E317" s="1">
        <f t="shared" si="68"/>
        <v>1155532.992809623</v>
      </c>
      <c r="G317" s="3">
        <v>307</v>
      </c>
      <c r="H317" s="1">
        <f t="shared" si="77"/>
        <v>-45638.888888886373</v>
      </c>
      <c r="I317" s="1">
        <f t="shared" si="69"/>
        <v>-39.553703703701522</v>
      </c>
      <c r="J317" s="1">
        <f t="shared" si="70"/>
        <v>758001.74042802944</v>
      </c>
      <c r="K317" s="1">
        <f t="shared" si="71"/>
        <v>1117697.4816641745</v>
      </c>
      <c r="M317" s="3">
        <v>307</v>
      </c>
      <c r="N317" s="1">
        <f t="shared" si="78"/>
        <v>-155000</v>
      </c>
      <c r="O317" s="1">
        <f t="shared" si="65"/>
        <v>-173.08333333333334</v>
      </c>
      <c r="P317" s="1">
        <f t="shared" si="72"/>
        <v>758001.74042802944</v>
      </c>
      <c r="Q317" s="1">
        <f t="shared" si="73"/>
        <v>950117.33025677945</v>
      </c>
      <c r="S317" s="3">
        <v>307</v>
      </c>
      <c r="T317" s="1">
        <f t="shared" si="79"/>
        <v>-155000</v>
      </c>
      <c r="U317" s="1">
        <f t="shared" si="66"/>
        <v>-173.08333333333334</v>
      </c>
      <c r="V317" s="1">
        <f t="shared" si="74"/>
        <v>758001.74042802944</v>
      </c>
      <c r="W317" s="1">
        <f t="shared" si="75"/>
        <v>950117.33025677933</v>
      </c>
    </row>
    <row r="318" spans="1:23" x14ac:dyDescent="0.25">
      <c r="A318" s="3">
        <v>308</v>
      </c>
      <c r="B318" s="1">
        <f t="shared" si="76"/>
        <v>-50965.869921190948</v>
      </c>
      <c r="C318" s="1">
        <f t="shared" si="64"/>
        <v>-44.170420598365489</v>
      </c>
      <c r="D318" s="1">
        <f t="shared" si="67"/>
        <v>760212.57883761125</v>
      </c>
      <c r="E318" s="1">
        <f t="shared" si="68"/>
        <v>1162770.8133796663</v>
      </c>
      <c r="G318" s="3">
        <v>308</v>
      </c>
      <c r="H318" s="1">
        <f t="shared" si="77"/>
        <v>-44777.777777775264</v>
      </c>
      <c r="I318" s="1">
        <f t="shared" si="69"/>
        <v>-38.807407407405229</v>
      </c>
      <c r="J318" s="1">
        <f t="shared" si="70"/>
        <v>760212.57883761125</v>
      </c>
      <c r="K318" s="1">
        <f t="shared" si="71"/>
        <v>1124817.4651220306</v>
      </c>
      <c r="M318" s="3">
        <v>308</v>
      </c>
      <c r="N318" s="1">
        <f t="shared" si="78"/>
        <v>-155000</v>
      </c>
      <c r="O318" s="1">
        <f t="shared" si="65"/>
        <v>-173.08333333333334</v>
      </c>
      <c r="P318" s="1">
        <f t="shared" si="72"/>
        <v>760212.57883761125</v>
      </c>
      <c r="Q318" s="1">
        <f t="shared" si="73"/>
        <v>956986.5980166106</v>
      </c>
      <c r="S318" s="3">
        <v>308</v>
      </c>
      <c r="T318" s="1">
        <f t="shared" si="79"/>
        <v>-155000</v>
      </c>
      <c r="U318" s="1">
        <f t="shared" si="66"/>
        <v>-173.08333333333334</v>
      </c>
      <c r="V318" s="1">
        <f t="shared" si="74"/>
        <v>760212.57883761125</v>
      </c>
      <c r="W318" s="1">
        <f t="shared" si="75"/>
        <v>956986.59801661049</v>
      </c>
    </row>
    <row r="319" spans="1:23" x14ac:dyDescent="0.25">
      <c r="A319" s="3">
        <v>309</v>
      </c>
      <c r="B319" s="1">
        <f t="shared" si="76"/>
        <v>-50007.251787109722</v>
      </c>
      <c r="C319" s="1">
        <f t="shared" si="64"/>
        <v>-43.339618215495086</v>
      </c>
      <c r="D319" s="1">
        <f t="shared" si="67"/>
        <v>762429.86552588758</v>
      </c>
      <c r="E319" s="1">
        <f t="shared" si="68"/>
        <v>1170050.8545697015</v>
      </c>
      <c r="G319" s="3">
        <v>309</v>
      </c>
      <c r="H319" s="1">
        <f t="shared" si="77"/>
        <v>-43916.666666664154</v>
      </c>
      <c r="I319" s="1">
        <f t="shared" si="69"/>
        <v>-38.061111111108936</v>
      </c>
      <c r="J319" s="1">
        <f t="shared" si="70"/>
        <v>762429.86552588758</v>
      </c>
      <c r="K319" s="1">
        <f t="shared" si="71"/>
        <v>1131979.7281130203</v>
      </c>
      <c r="M319" s="3">
        <v>309</v>
      </c>
      <c r="N319" s="1">
        <f t="shared" si="78"/>
        <v>-155000</v>
      </c>
      <c r="O319" s="1">
        <f t="shared" si="65"/>
        <v>-173.08333333333334</v>
      </c>
      <c r="P319" s="1">
        <f t="shared" si="72"/>
        <v>762429.86552588758</v>
      </c>
      <c r="Q319" s="1">
        <f t="shared" si="73"/>
        <v>963895.93650504085</v>
      </c>
      <c r="S319" s="3">
        <v>309</v>
      </c>
      <c r="T319" s="1">
        <f t="shared" si="79"/>
        <v>-155000</v>
      </c>
      <c r="U319" s="1">
        <f t="shared" si="66"/>
        <v>-173.08333333333334</v>
      </c>
      <c r="V319" s="1">
        <f t="shared" si="74"/>
        <v>762429.86552588758</v>
      </c>
      <c r="W319" s="1">
        <f t="shared" si="75"/>
        <v>963895.93650504074</v>
      </c>
    </row>
    <row r="320" spans="1:23" x14ac:dyDescent="0.25">
      <c r="A320" s="3">
        <v>310</v>
      </c>
      <c r="B320" s="1">
        <f t="shared" si="76"/>
        <v>-49047.802850645632</v>
      </c>
      <c r="C320" s="1">
        <f t="shared" si="64"/>
        <v>-42.508095803892878</v>
      </c>
      <c r="D320" s="1">
        <f t="shared" si="67"/>
        <v>764653.61930033809</v>
      </c>
      <c r="E320" s="1">
        <f t="shared" si="68"/>
        <v>1177373.3626666784</v>
      </c>
      <c r="G320" s="3">
        <v>310</v>
      </c>
      <c r="H320" s="1">
        <f t="shared" si="77"/>
        <v>-43055.555555553045</v>
      </c>
      <c r="I320" s="1">
        <f t="shared" si="69"/>
        <v>-37.314814814812635</v>
      </c>
      <c r="J320" s="1">
        <f t="shared" si="70"/>
        <v>764653.61930033809</v>
      </c>
      <c r="K320" s="1">
        <f t="shared" si="71"/>
        <v>1139184.5172677538</v>
      </c>
      <c r="M320" s="3">
        <v>310</v>
      </c>
      <c r="N320" s="1">
        <f t="shared" si="78"/>
        <v>-155000</v>
      </c>
      <c r="O320" s="1">
        <f t="shared" si="65"/>
        <v>-173.08333333333334</v>
      </c>
      <c r="P320" s="1">
        <f t="shared" si="72"/>
        <v>764653.61930033809</v>
      </c>
      <c r="Q320" s="1">
        <f t="shared" si="73"/>
        <v>970845.57946798694</v>
      </c>
      <c r="S320" s="3">
        <v>310</v>
      </c>
      <c r="T320" s="1">
        <f t="shared" si="79"/>
        <v>-155000</v>
      </c>
      <c r="U320" s="1">
        <f t="shared" si="66"/>
        <v>-173.08333333333334</v>
      </c>
      <c r="V320" s="1">
        <f t="shared" si="74"/>
        <v>764653.61930033809</v>
      </c>
      <c r="W320" s="1">
        <f t="shared" si="75"/>
        <v>970845.57946798683</v>
      </c>
    </row>
    <row r="321" spans="1:23" x14ac:dyDescent="0.25">
      <c r="A321" s="3">
        <v>311</v>
      </c>
      <c r="B321" s="1">
        <f t="shared" si="76"/>
        <v>-48087.52239176994</v>
      </c>
      <c r="C321" s="1">
        <f t="shared" si="64"/>
        <v>-41.675852739533944</v>
      </c>
      <c r="D321" s="1">
        <f t="shared" si="67"/>
        <v>766883.85902329744</v>
      </c>
      <c r="E321" s="1">
        <f t="shared" si="68"/>
        <v>1184738.5853942211</v>
      </c>
      <c r="G321" s="3">
        <v>311</v>
      </c>
      <c r="H321" s="1">
        <f t="shared" si="77"/>
        <v>-42194.444444441935</v>
      </c>
      <c r="I321" s="1">
        <f t="shared" si="69"/>
        <v>-36.568518518516342</v>
      </c>
      <c r="J321" s="1">
        <f t="shared" si="70"/>
        <v>766883.85902329744</v>
      </c>
      <c r="K321" s="1">
        <f t="shared" si="71"/>
        <v>1146432.0806555196</v>
      </c>
      <c r="M321" s="3">
        <v>311</v>
      </c>
      <c r="N321" s="1">
        <f t="shared" si="78"/>
        <v>-155000</v>
      </c>
      <c r="O321" s="1">
        <f t="shared" si="65"/>
        <v>-173.08333333333334</v>
      </c>
      <c r="P321" s="1">
        <f t="shared" si="72"/>
        <v>766883.85902329744</v>
      </c>
      <c r="Q321" s="1">
        <f t="shared" si="73"/>
        <v>977835.76201488357</v>
      </c>
      <c r="S321" s="3">
        <v>311</v>
      </c>
      <c r="T321" s="1">
        <f t="shared" si="79"/>
        <v>-155000</v>
      </c>
      <c r="U321" s="1">
        <f t="shared" si="66"/>
        <v>-173.08333333333334</v>
      </c>
      <c r="V321" s="1">
        <f t="shared" si="74"/>
        <v>766883.85902329744</v>
      </c>
      <c r="W321" s="1">
        <f t="shared" si="75"/>
        <v>977835.76201488345</v>
      </c>
    </row>
    <row r="322" spans="1:23" x14ac:dyDescent="0.25">
      <c r="A322" s="3">
        <v>312</v>
      </c>
      <c r="B322" s="1">
        <f t="shared" si="76"/>
        <v>-47126.409689829889</v>
      </c>
      <c r="C322" s="1">
        <f t="shared" si="64"/>
        <v>-40.842888397852569</v>
      </c>
      <c r="D322" s="1">
        <f t="shared" si="67"/>
        <v>769120.60361211537</v>
      </c>
      <c r="E322" s="1">
        <f t="shared" si="68"/>
        <v>1192146.7719210079</v>
      </c>
      <c r="G322" s="3">
        <v>312</v>
      </c>
      <c r="H322" s="1">
        <f t="shared" si="77"/>
        <v>-41333.333333330826</v>
      </c>
      <c r="I322" s="1">
        <f t="shared" si="69"/>
        <v>-35.822222222220049</v>
      </c>
      <c r="J322" s="1">
        <f t="shared" si="70"/>
        <v>769120.60361211537</v>
      </c>
      <c r="K322" s="1">
        <f t="shared" si="71"/>
        <v>1153722.6677926769</v>
      </c>
      <c r="M322" s="3">
        <v>312</v>
      </c>
      <c r="N322" s="1">
        <f t="shared" si="78"/>
        <v>-155000</v>
      </c>
      <c r="O322" s="1">
        <f t="shared" si="65"/>
        <v>-173.08333333333334</v>
      </c>
      <c r="P322" s="1">
        <f t="shared" si="72"/>
        <v>769120.60361211537</v>
      </c>
      <c r="Q322" s="1">
        <f t="shared" si="73"/>
        <v>984866.72062663699</v>
      </c>
      <c r="S322" s="3">
        <v>312</v>
      </c>
      <c r="T322" s="1">
        <f t="shared" si="79"/>
        <v>-155000</v>
      </c>
      <c r="U322" s="1">
        <f t="shared" si="66"/>
        <v>-173.08333333333334</v>
      </c>
      <c r="V322" s="1">
        <f t="shared" si="74"/>
        <v>769120.60361211537</v>
      </c>
      <c r="W322" s="1">
        <f t="shared" si="75"/>
        <v>984866.72062663687</v>
      </c>
    </row>
    <row r="323" spans="1:23" x14ac:dyDescent="0.25">
      <c r="A323" s="3">
        <v>313</v>
      </c>
      <c r="B323" s="1">
        <f t="shared" si="76"/>
        <v>-46164.464023548157</v>
      </c>
      <c r="C323" s="1">
        <f t="shared" si="64"/>
        <v>-40.009202153741732</v>
      </c>
      <c r="D323" s="1">
        <f t="shared" si="67"/>
        <v>771363.87203931739</v>
      </c>
      <c r="E323" s="1">
        <f t="shared" si="68"/>
        <v>1199598.1728692008</v>
      </c>
      <c r="G323" s="3">
        <v>313</v>
      </c>
      <c r="H323" s="1">
        <f t="shared" si="77"/>
        <v>-40472.222222219716</v>
      </c>
      <c r="I323" s="1">
        <f t="shared" si="69"/>
        <v>-35.075925925923748</v>
      </c>
      <c r="J323" s="1">
        <f t="shared" si="70"/>
        <v>771363.87203931739</v>
      </c>
      <c r="K323" s="1">
        <f t="shared" si="71"/>
        <v>1161056.5296510973</v>
      </c>
      <c r="M323" s="3">
        <v>313</v>
      </c>
      <c r="N323" s="1">
        <f t="shared" si="78"/>
        <v>-155000</v>
      </c>
      <c r="O323" s="1">
        <f t="shared" si="65"/>
        <v>-173.08333333333334</v>
      </c>
      <c r="P323" s="1">
        <f t="shared" si="72"/>
        <v>771363.87203931739</v>
      </c>
      <c r="Q323" s="1">
        <f t="shared" si="73"/>
        <v>991938.69316362566</v>
      </c>
      <c r="S323" s="3">
        <v>313</v>
      </c>
      <c r="T323" s="1">
        <f t="shared" si="79"/>
        <v>-155000</v>
      </c>
      <c r="U323" s="1">
        <f t="shared" si="66"/>
        <v>-173.08333333333334</v>
      </c>
      <c r="V323" s="1">
        <f t="shared" si="74"/>
        <v>771363.87203931739</v>
      </c>
      <c r="W323" s="1">
        <f t="shared" si="75"/>
        <v>991938.69316362555</v>
      </c>
    </row>
    <row r="324" spans="1:23" x14ac:dyDescent="0.25">
      <c r="A324" s="3">
        <v>314</v>
      </c>
      <c r="B324" s="1">
        <f t="shared" si="76"/>
        <v>-45201.684671022311</v>
      </c>
      <c r="C324" s="1">
        <f t="shared" si="64"/>
        <v>-39.174793381552668</v>
      </c>
      <c r="D324" s="1">
        <f t="shared" si="67"/>
        <v>773613.68333276536</v>
      </c>
      <c r="E324" s="1">
        <f t="shared" si="68"/>
        <v>1207093.040322925</v>
      </c>
      <c r="G324" s="3">
        <v>314</v>
      </c>
      <c r="H324" s="1">
        <f t="shared" si="77"/>
        <v>-39611.111111108607</v>
      </c>
      <c r="I324" s="1">
        <f t="shared" si="69"/>
        <v>-34.329629629627455</v>
      </c>
      <c r="J324" s="1">
        <f t="shared" si="70"/>
        <v>773613.68333276536</v>
      </c>
      <c r="K324" s="1">
        <f t="shared" si="71"/>
        <v>1168433.9186666547</v>
      </c>
      <c r="M324" s="3">
        <v>314</v>
      </c>
      <c r="N324" s="1">
        <f t="shared" si="78"/>
        <v>-155000</v>
      </c>
      <c r="O324" s="1">
        <f t="shared" si="65"/>
        <v>-173.08333333333334</v>
      </c>
      <c r="P324" s="1">
        <f t="shared" si="72"/>
        <v>773613.68333276536</v>
      </c>
      <c r="Q324" s="1">
        <f t="shared" si="73"/>
        <v>999051.91887374676</v>
      </c>
      <c r="S324" s="3">
        <v>314</v>
      </c>
      <c r="T324" s="1">
        <f t="shared" si="79"/>
        <v>-155000</v>
      </c>
      <c r="U324" s="1">
        <f t="shared" si="66"/>
        <v>-173.08333333333334</v>
      </c>
      <c r="V324" s="1">
        <f t="shared" si="74"/>
        <v>773613.68333276536</v>
      </c>
      <c r="W324" s="1">
        <f t="shared" si="75"/>
        <v>999051.91887374665</v>
      </c>
    </row>
    <row r="325" spans="1:23" x14ac:dyDescent="0.25">
      <c r="A325" s="3">
        <v>315</v>
      </c>
      <c r="B325" s="1">
        <f t="shared" si="76"/>
        <v>-44238.070909724272</v>
      </c>
      <c r="C325" s="1">
        <f t="shared" si="64"/>
        <v>-38.339661455094365</v>
      </c>
      <c r="D325" s="1">
        <f t="shared" si="67"/>
        <v>775870.05657581927</v>
      </c>
      <c r="E325" s="1">
        <f t="shared" si="68"/>
        <v>1214631.6278367958</v>
      </c>
      <c r="G325" s="3">
        <v>315</v>
      </c>
      <c r="H325" s="1">
        <f t="shared" si="77"/>
        <v>-38749.999999997497</v>
      </c>
      <c r="I325" s="1">
        <f t="shared" si="69"/>
        <v>-33.583333333331161</v>
      </c>
      <c r="J325" s="1">
        <f t="shared" si="70"/>
        <v>775870.05657581927</v>
      </c>
      <c r="K325" s="1">
        <f t="shared" si="71"/>
        <v>1175855.0887477659</v>
      </c>
      <c r="M325" s="3">
        <v>315</v>
      </c>
      <c r="N325" s="1">
        <f t="shared" si="78"/>
        <v>-155000</v>
      </c>
      <c r="O325" s="1">
        <f t="shared" si="65"/>
        <v>-173.08333333333334</v>
      </c>
      <c r="P325" s="1">
        <f t="shared" si="72"/>
        <v>775870.05657581927</v>
      </c>
      <c r="Q325" s="1">
        <f t="shared" si="73"/>
        <v>1006206.6384005103</v>
      </c>
      <c r="S325" s="3">
        <v>315</v>
      </c>
      <c r="T325" s="1">
        <f t="shared" si="79"/>
        <v>-155000</v>
      </c>
      <c r="U325" s="1">
        <f t="shared" si="66"/>
        <v>-173.08333333333334</v>
      </c>
      <c r="V325" s="1">
        <f t="shared" si="74"/>
        <v>775870.05657581927</v>
      </c>
      <c r="W325" s="1">
        <f t="shared" si="75"/>
        <v>1006206.6384005102</v>
      </c>
    </row>
    <row r="326" spans="1:23" x14ac:dyDescent="0.25">
      <c r="A326" s="3">
        <v>316</v>
      </c>
      <c r="B326" s="1">
        <f t="shared" si="76"/>
        <v>-43273.622016499779</v>
      </c>
      <c r="C326" s="1">
        <f t="shared" si="64"/>
        <v>-37.503805747633145</v>
      </c>
      <c r="D326" s="1">
        <f t="shared" si="67"/>
        <v>778133.01090749877</v>
      </c>
      <c r="E326" s="1">
        <f t="shared" si="68"/>
        <v>1222214.1904444974</v>
      </c>
      <c r="G326" s="3">
        <v>316</v>
      </c>
      <c r="H326" s="1">
        <f t="shared" si="77"/>
        <v>-37888.888888886388</v>
      </c>
      <c r="I326" s="1">
        <f t="shared" si="69"/>
        <v>-32.837037037034868</v>
      </c>
      <c r="J326" s="1">
        <f t="shared" si="70"/>
        <v>778133.01090749877</v>
      </c>
      <c r="K326" s="1">
        <f t="shared" si="71"/>
        <v>1183320.2952839797</v>
      </c>
      <c r="M326" s="3">
        <v>316</v>
      </c>
      <c r="N326" s="1">
        <f t="shared" si="78"/>
        <v>-155000</v>
      </c>
      <c r="O326" s="1">
        <f t="shared" si="65"/>
        <v>-173.08333333333334</v>
      </c>
      <c r="P326" s="1">
        <f t="shared" si="72"/>
        <v>778133.01090749877</v>
      </c>
      <c r="Q326" s="1">
        <f t="shared" si="73"/>
        <v>1013403.0937911799</v>
      </c>
      <c r="S326" s="3">
        <v>316</v>
      </c>
      <c r="T326" s="1">
        <f t="shared" si="79"/>
        <v>-155000</v>
      </c>
      <c r="U326" s="1">
        <f t="shared" si="66"/>
        <v>-173.08333333333334</v>
      </c>
      <c r="V326" s="1">
        <f t="shared" si="74"/>
        <v>778133.01090749877</v>
      </c>
      <c r="W326" s="1">
        <f t="shared" si="75"/>
        <v>1013403.0937911798</v>
      </c>
    </row>
    <row r="327" spans="1:23" x14ac:dyDescent="0.25">
      <c r="A327" s="3">
        <v>317</v>
      </c>
      <c r="B327" s="1">
        <f t="shared" si="76"/>
        <v>-42308.337267567826</v>
      </c>
      <c r="C327" s="1">
        <f t="shared" si="64"/>
        <v>-36.667225631892116</v>
      </c>
      <c r="D327" s="1">
        <f t="shared" si="67"/>
        <v>780402.5655226456</v>
      </c>
      <c r="E327" s="1">
        <f t="shared" si="68"/>
        <v>1229840.9846674106</v>
      </c>
      <c r="G327" s="3">
        <v>317</v>
      </c>
      <c r="H327" s="1">
        <f t="shared" si="77"/>
        <v>-37027.777777775278</v>
      </c>
      <c r="I327" s="1">
        <f t="shared" si="69"/>
        <v>-32.090740740738575</v>
      </c>
      <c r="J327" s="1">
        <f t="shared" si="70"/>
        <v>780402.5655226456</v>
      </c>
      <c r="K327" s="1">
        <f t="shared" si="71"/>
        <v>1190829.7951546179</v>
      </c>
      <c r="M327" s="3">
        <v>317</v>
      </c>
      <c r="N327" s="1">
        <f t="shared" si="78"/>
        <v>-155000</v>
      </c>
      <c r="O327" s="1">
        <f t="shared" si="65"/>
        <v>-173.08333333333334</v>
      </c>
      <c r="P327" s="1">
        <f t="shared" si="72"/>
        <v>780402.5655226456</v>
      </c>
      <c r="Q327" s="1">
        <f t="shared" si="73"/>
        <v>1020641.5285049618</v>
      </c>
      <c r="S327" s="3">
        <v>317</v>
      </c>
      <c r="T327" s="1">
        <f t="shared" si="79"/>
        <v>-155000</v>
      </c>
      <c r="U327" s="1">
        <f t="shared" si="66"/>
        <v>-173.08333333333334</v>
      </c>
      <c r="V327" s="1">
        <f t="shared" si="74"/>
        <v>780402.5655226456</v>
      </c>
      <c r="W327" s="1">
        <f t="shared" si="75"/>
        <v>1020641.5285049616</v>
      </c>
    </row>
    <row r="328" spans="1:23" x14ac:dyDescent="0.25">
      <c r="A328" s="3">
        <v>318</v>
      </c>
      <c r="B328" s="1">
        <f t="shared" si="76"/>
        <v>-41342.21593852013</v>
      </c>
      <c r="C328" s="1">
        <f t="shared" si="64"/>
        <v>-35.829920480050781</v>
      </c>
      <c r="D328" s="1">
        <f t="shared" si="67"/>
        <v>782678.73967208667</v>
      </c>
      <c r="E328" s="1">
        <f t="shared" si="68"/>
        <v>1237512.268523291</v>
      </c>
      <c r="G328" s="3">
        <v>318</v>
      </c>
      <c r="H328" s="1">
        <f t="shared" si="77"/>
        <v>-36166.666666664169</v>
      </c>
      <c r="I328" s="1">
        <f t="shared" si="69"/>
        <v>-31.344444444442278</v>
      </c>
      <c r="J328" s="1">
        <f t="shared" si="70"/>
        <v>782678.73967208667</v>
      </c>
      <c r="K328" s="1">
        <f t="shared" si="71"/>
        <v>1198383.8467374644</v>
      </c>
      <c r="M328" s="3">
        <v>318</v>
      </c>
      <c r="N328" s="1">
        <f t="shared" si="78"/>
        <v>-155000</v>
      </c>
      <c r="O328" s="1">
        <f t="shared" si="65"/>
        <v>-173.08333333333334</v>
      </c>
      <c r="P328" s="1">
        <f t="shared" si="72"/>
        <v>782678.73967208667</v>
      </c>
      <c r="Q328" s="1">
        <f t="shared" si="73"/>
        <v>1027922.1874212407</v>
      </c>
      <c r="S328" s="3">
        <v>318</v>
      </c>
      <c r="T328" s="1">
        <f t="shared" si="79"/>
        <v>-155000</v>
      </c>
      <c r="U328" s="1">
        <f t="shared" si="66"/>
        <v>-173.08333333333334</v>
      </c>
      <c r="V328" s="1">
        <f t="shared" si="74"/>
        <v>782678.73967208667</v>
      </c>
      <c r="W328" s="1">
        <f t="shared" si="75"/>
        <v>1027922.1874212406</v>
      </c>
    </row>
    <row r="329" spans="1:23" x14ac:dyDescent="0.25">
      <c r="A329" s="3">
        <v>319</v>
      </c>
      <c r="B329" s="1">
        <f t="shared" si="76"/>
        <v>-40375.257304320592</v>
      </c>
      <c r="C329" s="1">
        <f t="shared" si="64"/>
        <v>-34.991889663744509</v>
      </c>
      <c r="D329" s="1">
        <f t="shared" si="67"/>
        <v>784961.55266279692</v>
      </c>
      <c r="E329" s="1">
        <f t="shared" si="68"/>
        <v>1245228.3015349973</v>
      </c>
      <c r="G329" s="3">
        <v>319</v>
      </c>
      <c r="H329" s="1">
        <f t="shared" si="77"/>
        <v>-35305.555555553059</v>
      </c>
      <c r="I329" s="1">
        <f t="shared" si="69"/>
        <v>-30.598148148145981</v>
      </c>
      <c r="J329" s="1">
        <f t="shared" si="70"/>
        <v>784961.55266279692</v>
      </c>
      <c r="K329" s="1">
        <f t="shared" si="71"/>
        <v>1205982.7099175074</v>
      </c>
      <c r="M329" s="3">
        <v>319</v>
      </c>
      <c r="N329" s="1">
        <f t="shared" si="78"/>
        <v>-155000</v>
      </c>
      <c r="O329" s="1">
        <f t="shared" si="65"/>
        <v>-173.08333333333334</v>
      </c>
      <c r="P329" s="1">
        <f t="shared" si="72"/>
        <v>784961.55266279692</v>
      </c>
      <c r="Q329" s="1">
        <f t="shared" si="73"/>
        <v>1035245.3168478647</v>
      </c>
      <c r="S329" s="3">
        <v>319</v>
      </c>
      <c r="T329" s="1">
        <f t="shared" si="79"/>
        <v>-155000</v>
      </c>
      <c r="U329" s="1">
        <f t="shared" si="66"/>
        <v>-173.08333333333334</v>
      </c>
      <c r="V329" s="1">
        <f t="shared" si="74"/>
        <v>784961.55266279692</v>
      </c>
      <c r="W329" s="1">
        <f t="shared" si="75"/>
        <v>1035245.3168478645</v>
      </c>
    </row>
    <row r="330" spans="1:23" x14ac:dyDescent="0.25">
      <c r="A330" s="3">
        <v>320</v>
      </c>
      <c r="B330" s="1">
        <f t="shared" si="76"/>
        <v>-39407.460639304751</v>
      </c>
      <c r="C330" s="1">
        <f t="shared" ref="C330:C393" si="80">B330*int_a_nhg/12</f>
        <v>-34.153132554064115</v>
      </c>
      <c r="D330" s="1">
        <f t="shared" si="67"/>
        <v>787251.02385806339</v>
      </c>
      <c r="E330" s="1">
        <f t="shared" si="68"/>
        <v>1252989.3447392718</v>
      </c>
      <c r="G330" s="3">
        <v>320</v>
      </c>
      <c r="H330" s="1">
        <f t="shared" si="77"/>
        <v>-34444.44444444195</v>
      </c>
      <c r="I330" s="1">
        <f t="shared" si="69"/>
        <v>-29.851851851849688</v>
      </c>
      <c r="J330" s="1">
        <f t="shared" si="70"/>
        <v>787251.02385806339</v>
      </c>
      <c r="K330" s="1">
        <f t="shared" si="71"/>
        <v>1213626.6460957299</v>
      </c>
      <c r="M330" s="3">
        <v>320</v>
      </c>
      <c r="N330" s="1">
        <f t="shared" si="78"/>
        <v>-155000</v>
      </c>
      <c r="O330" s="1">
        <f t="shared" ref="O330:O393" si="81">(N330+P$2)*int_a_50/12-P$3</f>
        <v>-173.08333333333334</v>
      </c>
      <c r="P330" s="1">
        <f t="shared" si="72"/>
        <v>787251.02385806339</v>
      </c>
      <c r="Q330" s="1">
        <f t="shared" si="73"/>
        <v>1042611.1645294771</v>
      </c>
      <c r="S330" s="3">
        <v>320</v>
      </c>
      <c r="T330" s="1">
        <f t="shared" si="79"/>
        <v>-155000</v>
      </c>
      <c r="U330" s="1">
        <f t="shared" ref="U330:U393" si="82">(T330+V$2)*int_l_50/12-V$3</f>
        <v>-173.08333333333334</v>
      </c>
      <c r="V330" s="1">
        <f t="shared" si="74"/>
        <v>787251.02385806339</v>
      </c>
      <c r="W330" s="1">
        <f t="shared" si="75"/>
        <v>1042611.164529477</v>
      </c>
    </row>
    <row r="331" spans="1:23" x14ac:dyDescent="0.25">
      <c r="A331" s="3">
        <v>321</v>
      </c>
      <c r="B331" s="1">
        <f t="shared" si="76"/>
        <v>-38438.825217179226</v>
      </c>
      <c r="C331" s="1">
        <f t="shared" si="80"/>
        <v>-33.313648521555329</v>
      </c>
      <c r="D331" s="1">
        <f t="shared" ref="D331:D370" si="83">D330*(1+groei_woning/12)</f>
        <v>789547.17267764942</v>
      </c>
      <c r="E331" s="1">
        <f t="shared" ref="E331:E370" si="84">E330*(1+groei_spaargeld/12)+(inleg-C$3)</f>
        <v>1260795.6606955712</v>
      </c>
      <c r="G331" s="3">
        <v>321</v>
      </c>
      <c r="H331" s="1">
        <f t="shared" si="77"/>
        <v>-33583.33333333084</v>
      </c>
      <c r="I331" s="1">
        <f t="shared" ref="I331:I394" si="85">H331*int_l_nhg/12</f>
        <v>-29.105555555553394</v>
      </c>
      <c r="J331" s="1">
        <f t="shared" ref="J331:J370" si="86">J330*(1+groei_woning/12)</f>
        <v>789547.17267764942</v>
      </c>
      <c r="K331" s="1">
        <f t="shared" ref="K331:K370" si="87">K330*(1+groei_spaargeld/12)+inleg+I331-I$2/360</f>
        <v>1221315.9181979552</v>
      </c>
      <c r="M331" s="3">
        <v>321</v>
      </c>
      <c r="N331" s="1">
        <f t="shared" si="78"/>
        <v>-155000</v>
      </c>
      <c r="O331" s="1">
        <f t="shared" si="81"/>
        <v>-173.08333333333334</v>
      </c>
      <c r="P331" s="1">
        <f t="shared" ref="P331:P370" si="88">P330*(1+groei_woning/12)</f>
        <v>789547.17267764942</v>
      </c>
      <c r="Q331" s="1">
        <f t="shared" ref="Q331:Q370" si="89">Q330*(1+groei_spaargeld/12)+(inleg-O$3-P$3)</f>
        <v>1050019.9796558991</v>
      </c>
      <c r="S331" s="3">
        <v>321</v>
      </c>
      <c r="T331" s="1">
        <f t="shared" si="79"/>
        <v>-155000</v>
      </c>
      <c r="U331" s="1">
        <f t="shared" si="82"/>
        <v>-173.08333333333334</v>
      </c>
      <c r="V331" s="1">
        <f t="shared" ref="V331:V370" si="90">V330*(1+groei_woning/12)</f>
        <v>789547.17267764942</v>
      </c>
      <c r="W331" s="1">
        <f t="shared" ref="W331:W370" si="91">W330*(1+groei_spaargeld/12)+inleg+U331-U$2/360</f>
        <v>1050019.9796558991</v>
      </c>
    </row>
    <row r="332" spans="1:23" x14ac:dyDescent="0.25">
      <c r="A332" s="3">
        <v>322</v>
      </c>
      <c r="B332" s="1">
        <f t="shared" ref="B332:B370" si="92">B331+C$3+C331</f>
        <v>-37469.350311021197</v>
      </c>
      <c r="C332" s="1">
        <f t="shared" si="80"/>
        <v>-32.47343693621837</v>
      </c>
      <c r="D332" s="1">
        <f t="shared" si="83"/>
        <v>791850.01859795919</v>
      </c>
      <c r="E332" s="1">
        <f t="shared" si="84"/>
        <v>1268647.5134949491</v>
      </c>
      <c r="G332" s="3">
        <v>322</v>
      </c>
      <c r="H332" s="1">
        <f t="shared" ref="H332:H370" si="93">H331+I$2/360</f>
        <v>-32722.222222219731</v>
      </c>
      <c r="I332" s="1">
        <f t="shared" si="85"/>
        <v>-28.359259259257101</v>
      </c>
      <c r="J332" s="1">
        <f t="shared" si="86"/>
        <v>791850.01859795919</v>
      </c>
      <c r="K332" s="1">
        <f t="shared" si="87"/>
        <v>1229050.7906837398</v>
      </c>
      <c r="M332" s="3">
        <v>322</v>
      </c>
      <c r="N332" s="1">
        <f t="shared" ref="N332:N370" si="94">N331+O$3+(O331+P$3)</f>
        <v>-155000</v>
      </c>
      <c r="O332" s="1">
        <f t="shared" si="81"/>
        <v>-173.08333333333334</v>
      </c>
      <c r="P332" s="1">
        <f t="shared" si="88"/>
        <v>791850.01859795919</v>
      </c>
      <c r="Q332" s="1">
        <f t="shared" si="89"/>
        <v>1057472.0128705585</v>
      </c>
      <c r="S332" s="3">
        <v>322</v>
      </c>
      <c r="T332" s="1">
        <f t="shared" ref="T332:T370" si="95">T331+U$2/360</f>
        <v>-155000</v>
      </c>
      <c r="U332" s="1">
        <f t="shared" si="82"/>
        <v>-173.08333333333334</v>
      </c>
      <c r="V332" s="1">
        <f t="shared" si="90"/>
        <v>791850.01859795919</v>
      </c>
      <c r="W332" s="1">
        <f t="shared" si="91"/>
        <v>1057472.0128705585</v>
      </c>
    </row>
    <row r="333" spans="1:23" x14ac:dyDescent="0.25">
      <c r="A333" s="3">
        <v>323</v>
      </c>
      <c r="B333" s="1">
        <f t="shared" si="92"/>
        <v>-36499.035193277829</v>
      </c>
      <c r="C333" s="1">
        <f t="shared" si="80"/>
        <v>-31.632497167507452</v>
      </c>
      <c r="D333" s="1">
        <f t="shared" si="83"/>
        <v>794159.58115220326</v>
      </c>
      <c r="E333" s="1">
        <f t="shared" si="84"/>
        <v>1276545.1687689901</v>
      </c>
      <c r="G333" s="3">
        <v>323</v>
      </c>
      <c r="H333" s="1">
        <f t="shared" si="93"/>
        <v>-31861.111111108621</v>
      </c>
      <c r="I333" s="1">
        <f t="shared" si="85"/>
        <v>-27.612962962960804</v>
      </c>
      <c r="J333" s="1">
        <f t="shared" si="86"/>
        <v>794159.58115220326</v>
      </c>
      <c r="K333" s="1">
        <f t="shared" si="87"/>
        <v>1236831.529555321</v>
      </c>
      <c r="M333" s="3">
        <v>323</v>
      </c>
      <c r="N333" s="1">
        <f t="shared" si="94"/>
        <v>-155000</v>
      </c>
      <c r="O333" s="1">
        <f t="shared" si="81"/>
        <v>-173.08333333333334</v>
      </c>
      <c r="P333" s="1">
        <f t="shared" si="88"/>
        <v>794159.58115220326</v>
      </c>
      <c r="Q333" s="1">
        <f t="shared" si="89"/>
        <v>1064967.5162789703</v>
      </c>
      <c r="S333" s="3">
        <v>323</v>
      </c>
      <c r="T333" s="1">
        <f t="shared" si="95"/>
        <v>-155000</v>
      </c>
      <c r="U333" s="1">
        <f t="shared" si="82"/>
        <v>-173.08333333333334</v>
      </c>
      <c r="V333" s="1">
        <f t="shared" si="90"/>
        <v>794159.58115220326</v>
      </c>
      <c r="W333" s="1">
        <f t="shared" si="91"/>
        <v>1064967.5162789703</v>
      </c>
    </row>
    <row r="334" spans="1:23" x14ac:dyDescent="0.25">
      <c r="A334" s="3">
        <v>324</v>
      </c>
      <c r="B334" s="1">
        <f t="shared" si="92"/>
        <v>-35527.879135765746</v>
      </c>
      <c r="C334" s="1">
        <f t="shared" si="80"/>
        <v>-30.790828584330313</v>
      </c>
      <c r="D334" s="1">
        <f t="shared" si="83"/>
        <v>796475.87993056385</v>
      </c>
      <c r="E334" s="1">
        <f t="shared" si="84"/>
        <v>1284488.8936987964</v>
      </c>
      <c r="G334" s="3">
        <v>324</v>
      </c>
      <c r="H334" s="1">
        <f t="shared" si="93"/>
        <v>-30999.999999997512</v>
      </c>
      <c r="I334" s="1">
        <f t="shared" si="85"/>
        <v>-26.866666666664511</v>
      </c>
      <c r="J334" s="1">
        <f t="shared" si="86"/>
        <v>796475.87993056385</v>
      </c>
      <c r="K334" s="1">
        <f t="shared" si="87"/>
        <v>1244658.4023666161</v>
      </c>
      <c r="M334" s="3">
        <v>324</v>
      </c>
      <c r="N334" s="1">
        <f t="shared" si="94"/>
        <v>-155000</v>
      </c>
      <c r="O334" s="1">
        <f t="shared" si="81"/>
        <v>-173.08333333333334</v>
      </c>
      <c r="P334" s="1">
        <f t="shared" si="88"/>
        <v>796475.87993056385</v>
      </c>
      <c r="Q334" s="1">
        <f t="shared" si="89"/>
        <v>1072506.7434572645</v>
      </c>
      <c r="S334" s="3">
        <v>324</v>
      </c>
      <c r="T334" s="1">
        <f t="shared" si="95"/>
        <v>-155000</v>
      </c>
      <c r="U334" s="1">
        <f t="shared" si="82"/>
        <v>-173.08333333333334</v>
      </c>
      <c r="V334" s="1">
        <f t="shared" si="90"/>
        <v>796475.87993056385</v>
      </c>
      <c r="W334" s="1">
        <f t="shared" si="91"/>
        <v>1072506.7434572645</v>
      </c>
    </row>
    <row r="335" spans="1:23" x14ac:dyDescent="0.25">
      <c r="A335" s="3">
        <v>325</v>
      </c>
      <c r="B335" s="1">
        <f t="shared" si="92"/>
        <v>-34555.881409670488</v>
      </c>
      <c r="C335" s="1">
        <f t="shared" si="80"/>
        <v>-29.948430555047754</v>
      </c>
      <c r="D335" s="1">
        <f t="shared" si="83"/>
        <v>798798.93458036135</v>
      </c>
      <c r="E335" s="1">
        <f t="shared" si="84"/>
        <v>1292478.9570240264</v>
      </c>
      <c r="G335" s="3">
        <v>325</v>
      </c>
      <c r="H335" s="1">
        <f t="shared" si="93"/>
        <v>-30138.888888886402</v>
      </c>
      <c r="I335" s="1">
        <f t="shared" si="85"/>
        <v>-26.120370370368217</v>
      </c>
      <c r="J335" s="1">
        <f t="shared" si="86"/>
        <v>798798.93458036135</v>
      </c>
      <c r="K335" s="1">
        <f t="shared" si="87"/>
        <v>1252531.6782322733</v>
      </c>
      <c r="M335" s="3">
        <v>325</v>
      </c>
      <c r="N335" s="1">
        <f t="shared" si="94"/>
        <v>-155000</v>
      </c>
      <c r="O335" s="1">
        <f t="shared" si="81"/>
        <v>-173.08333333333334</v>
      </c>
      <c r="P335" s="1">
        <f t="shared" si="88"/>
        <v>798798.93458036135</v>
      </c>
      <c r="Q335" s="1">
        <f t="shared" si="89"/>
        <v>1080089.9494607653</v>
      </c>
      <c r="S335" s="3">
        <v>325</v>
      </c>
      <c r="T335" s="1">
        <f t="shared" si="95"/>
        <v>-155000</v>
      </c>
      <c r="U335" s="1">
        <f t="shared" si="82"/>
        <v>-173.08333333333334</v>
      </c>
      <c r="V335" s="1">
        <f t="shared" si="90"/>
        <v>798798.93458036135</v>
      </c>
      <c r="W335" s="1">
        <f t="shared" si="91"/>
        <v>1080089.9494607653</v>
      </c>
    </row>
    <row r="336" spans="1:23" x14ac:dyDescent="0.25">
      <c r="A336" s="3">
        <v>326</v>
      </c>
      <c r="B336" s="1">
        <f t="shared" si="92"/>
        <v>-33583.041285545951</v>
      </c>
      <c r="C336" s="1">
        <f t="shared" si="80"/>
        <v>-29.105302447473154</v>
      </c>
      <c r="D336" s="1">
        <f t="shared" si="83"/>
        <v>801128.76480622077</v>
      </c>
      <c r="E336" s="1">
        <f t="shared" si="84"/>
        <v>1300515.6290519871</v>
      </c>
      <c r="G336" s="3">
        <v>326</v>
      </c>
      <c r="H336" s="1">
        <f t="shared" si="93"/>
        <v>-29277.777777775293</v>
      </c>
      <c r="I336" s="1">
        <f t="shared" si="85"/>
        <v>-25.374074074071917</v>
      </c>
      <c r="J336" s="1">
        <f t="shared" si="86"/>
        <v>801128.76480622077</v>
      </c>
      <c r="K336" s="1">
        <f t="shared" si="87"/>
        <v>1260451.6278367767</v>
      </c>
      <c r="M336" s="3">
        <v>326</v>
      </c>
      <c r="N336" s="1">
        <f t="shared" si="94"/>
        <v>-155000</v>
      </c>
      <c r="O336" s="1">
        <f t="shared" si="81"/>
        <v>-173.08333333333334</v>
      </c>
      <c r="P336" s="1">
        <f t="shared" si="88"/>
        <v>801128.76480622077</v>
      </c>
      <c r="Q336" s="1">
        <f t="shared" si="89"/>
        <v>1087717.39083262</v>
      </c>
      <c r="S336" s="3">
        <v>326</v>
      </c>
      <c r="T336" s="1">
        <f t="shared" si="95"/>
        <v>-155000</v>
      </c>
      <c r="U336" s="1">
        <f t="shared" si="82"/>
        <v>-173.08333333333334</v>
      </c>
      <c r="V336" s="1">
        <f t="shared" si="90"/>
        <v>801128.76480622077</v>
      </c>
      <c r="W336" s="1">
        <f t="shared" si="91"/>
        <v>1087717.39083262</v>
      </c>
    </row>
    <row r="337" spans="1:23" x14ac:dyDescent="0.25">
      <c r="A337" s="3">
        <v>327</v>
      </c>
      <c r="B337" s="1">
        <f t="shared" si="92"/>
        <v>-32609.358033313838</v>
      </c>
      <c r="C337" s="1">
        <f t="shared" si="80"/>
        <v>-28.261443628871991</v>
      </c>
      <c r="D337" s="1">
        <f t="shared" si="83"/>
        <v>803465.39037023892</v>
      </c>
      <c r="E337" s="1">
        <f t="shared" si="84"/>
        <v>1308599.1816667775</v>
      </c>
      <c r="G337" s="3">
        <v>327</v>
      </c>
      <c r="H337" s="1">
        <f t="shared" si="93"/>
        <v>-28416.666666664183</v>
      </c>
      <c r="I337" s="1">
        <f t="shared" si="85"/>
        <v>-24.627777777775623</v>
      </c>
      <c r="J337" s="1">
        <f t="shared" si="86"/>
        <v>803465.39037023892</v>
      </c>
      <c r="K337" s="1">
        <f t="shared" si="87"/>
        <v>1268418.5234436023</v>
      </c>
      <c r="M337" s="3">
        <v>327</v>
      </c>
      <c r="N337" s="1">
        <f t="shared" si="94"/>
        <v>-155000</v>
      </c>
      <c r="O337" s="1">
        <f t="shared" si="81"/>
        <v>-173.08333333333334</v>
      </c>
      <c r="P337" s="1">
        <f t="shared" si="88"/>
        <v>803465.39037023892</v>
      </c>
      <c r="Q337" s="1">
        <f t="shared" si="89"/>
        <v>1095389.325612477</v>
      </c>
      <c r="S337" s="3">
        <v>327</v>
      </c>
      <c r="T337" s="1">
        <f t="shared" si="95"/>
        <v>-155000</v>
      </c>
      <c r="U337" s="1">
        <f t="shared" si="82"/>
        <v>-173.08333333333334</v>
      </c>
      <c r="V337" s="1">
        <f t="shared" si="90"/>
        <v>803465.39037023892</v>
      </c>
      <c r="W337" s="1">
        <f t="shared" si="91"/>
        <v>1095389.325612477</v>
      </c>
    </row>
    <row r="338" spans="1:23" x14ac:dyDescent="0.25">
      <c r="A338" s="3">
        <v>328</v>
      </c>
      <c r="B338" s="1">
        <f t="shared" si="92"/>
        <v>-31634.830922263121</v>
      </c>
      <c r="C338" s="1">
        <f t="shared" si="80"/>
        <v>-27.416853465961371</v>
      </c>
      <c r="D338" s="1">
        <f t="shared" si="83"/>
        <v>805808.83109215216</v>
      </c>
      <c r="E338" s="1">
        <f t="shared" si="84"/>
        <v>1316729.8883384874</v>
      </c>
      <c r="G338" s="3">
        <v>328</v>
      </c>
      <c r="H338" s="1">
        <f t="shared" si="93"/>
        <v>-27555.555555553074</v>
      </c>
      <c r="I338" s="1">
        <f t="shared" si="85"/>
        <v>-23.88148148147933</v>
      </c>
      <c r="J338" s="1">
        <f t="shared" si="86"/>
        <v>805808.83109215216</v>
      </c>
      <c r="K338" s="1">
        <f t="shared" si="87"/>
        <v>1276432.6389044309</v>
      </c>
      <c r="M338" s="3">
        <v>328</v>
      </c>
      <c r="N338" s="1">
        <f t="shared" si="94"/>
        <v>-155000</v>
      </c>
      <c r="O338" s="1">
        <f t="shared" si="81"/>
        <v>-173.08333333333334</v>
      </c>
      <c r="P338" s="1">
        <f t="shared" si="88"/>
        <v>805808.83109215216</v>
      </c>
      <c r="Q338" s="1">
        <f t="shared" si="89"/>
        <v>1103106.0133452166</v>
      </c>
      <c r="S338" s="3">
        <v>328</v>
      </c>
      <c r="T338" s="1">
        <f t="shared" si="95"/>
        <v>-155000</v>
      </c>
      <c r="U338" s="1">
        <f t="shared" si="82"/>
        <v>-173.08333333333334</v>
      </c>
      <c r="V338" s="1">
        <f t="shared" si="90"/>
        <v>805808.83109215216</v>
      </c>
      <c r="W338" s="1">
        <f t="shared" si="91"/>
        <v>1103106.0133452166</v>
      </c>
    </row>
    <row r="339" spans="1:23" x14ac:dyDescent="0.25">
      <c r="A339" s="3">
        <v>329</v>
      </c>
      <c r="B339" s="1">
        <f t="shared" si="92"/>
        <v>-30659.459221049496</v>
      </c>
      <c r="C339" s="1">
        <f t="shared" si="80"/>
        <v>-26.571531324909561</v>
      </c>
      <c r="D339" s="1">
        <f t="shared" si="83"/>
        <v>808159.10684950429</v>
      </c>
      <c r="E339" s="1">
        <f t="shared" si="84"/>
        <v>1324908.0241324489</v>
      </c>
      <c r="G339" s="3">
        <v>329</v>
      </c>
      <c r="H339" s="1">
        <f t="shared" si="93"/>
        <v>-26694.444444441964</v>
      </c>
      <c r="I339" s="1">
        <f t="shared" si="85"/>
        <v>-23.135185185183033</v>
      </c>
      <c r="J339" s="1">
        <f t="shared" si="86"/>
        <v>808159.10684950429</v>
      </c>
      <c r="K339" s="1">
        <f t="shared" si="87"/>
        <v>1284494.2496684107</v>
      </c>
      <c r="M339" s="3">
        <v>329</v>
      </c>
      <c r="N339" s="1">
        <f t="shared" si="94"/>
        <v>-155000</v>
      </c>
      <c r="O339" s="1">
        <f t="shared" si="81"/>
        <v>-173.08333333333334</v>
      </c>
      <c r="P339" s="1">
        <f t="shared" si="88"/>
        <v>808159.10684950429</v>
      </c>
      <c r="Q339" s="1">
        <f t="shared" si="89"/>
        <v>1110867.7150897305</v>
      </c>
      <c r="S339" s="3">
        <v>329</v>
      </c>
      <c r="T339" s="1">
        <f t="shared" si="95"/>
        <v>-155000</v>
      </c>
      <c r="U339" s="1">
        <f t="shared" si="82"/>
        <v>-173.08333333333334</v>
      </c>
      <c r="V339" s="1">
        <f t="shared" si="90"/>
        <v>808159.10684950429</v>
      </c>
      <c r="W339" s="1">
        <f t="shared" si="91"/>
        <v>1110867.7150897305</v>
      </c>
    </row>
    <row r="340" spans="1:23" x14ac:dyDescent="0.25">
      <c r="A340" s="3">
        <v>330</v>
      </c>
      <c r="B340" s="1">
        <f t="shared" si="92"/>
        <v>-29683.242197694817</v>
      </c>
      <c r="C340" s="1">
        <f t="shared" si="80"/>
        <v>-25.725476571335506</v>
      </c>
      <c r="D340" s="1">
        <f t="shared" si="83"/>
        <v>810516.23757781531</v>
      </c>
      <c r="E340" s="1">
        <f t="shared" si="84"/>
        <v>1333133.8657185419</v>
      </c>
      <c r="G340" s="3">
        <v>330</v>
      </c>
      <c r="H340" s="1">
        <f t="shared" si="93"/>
        <v>-25833.333333330855</v>
      </c>
      <c r="I340" s="1">
        <f t="shared" si="85"/>
        <v>-22.38888888888674</v>
      </c>
      <c r="J340" s="1">
        <f t="shared" si="86"/>
        <v>810516.23757781531</v>
      </c>
      <c r="K340" s="1">
        <f t="shared" si="87"/>
        <v>1292603.6327914766</v>
      </c>
      <c r="M340" s="3">
        <v>330</v>
      </c>
      <c r="N340" s="1">
        <f t="shared" si="94"/>
        <v>-155000</v>
      </c>
      <c r="O340" s="1">
        <f t="shared" si="81"/>
        <v>-173.08333333333334</v>
      </c>
      <c r="P340" s="1">
        <f t="shared" si="88"/>
        <v>810516.23757781531</v>
      </c>
      <c r="Q340" s="1">
        <f t="shared" si="89"/>
        <v>1118674.6934277541</v>
      </c>
      <c r="S340" s="3">
        <v>330</v>
      </c>
      <c r="T340" s="1">
        <f t="shared" si="95"/>
        <v>-155000</v>
      </c>
      <c r="U340" s="1">
        <f t="shared" si="82"/>
        <v>-173.08333333333334</v>
      </c>
      <c r="V340" s="1">
        <f t="shared" si="90"/>
        <v>810516.23757781531</v>
      </c>
      <c r="W340" s="1">
        <f t="shared" si="91"/>
        <v>1118674.6934277541</v>
      </c>
    </row>
    <row r="341" spans="1:23" x14ac:dyDescent="0.25">
      <c r="A341" s="3">
        <v>331</v>
      </c>
      <c r="B341" s="1">
        <f t="shared" si="92"/>
        <v>-28706.179119586566</v>
      </c>
      <c r="C341" s="1">
        <f t="shared" si="80"/>
        <v>-24.878688570308356</v>
      </c>
      <c r="D341" s="1">
        <f t="shared" si="83"/>
        <v>812880.24327075062</v>
      </c>
      <c r="E341" s="1">
        <f t="shared" si="84"/>
        <v>1341407.6913805539</v>
      </c>
      <c r="G341" s="3">
        <v>331</v>
      </c>
      <c r="H341" s="1">
        <f t="shared" si="93"/>
        <v>-24972.222222219745</v>
      </c>
      <c r="I341" s="1">
        <f t="shared" si="85"/>
        <v>-21.642592592590447</v>
      </c>
      <c r="J341" s="1">
        <f t="shared" si="86"/>
        <v>812880.24327075062</v>
      </c>
      <c r="K341" s="1">
        <f t="shared" si="87"/>
        <v>1300761.0669457233</v>
      </c>
      <c r="M341" s="3">
        <v>331</v>
      </c>
      <c r="N341" s="1">
        <f t="shared" si="94"/>
        <v>-155000</v>
      </c>
      <c r="O341" s="1">
        <f t="shared" si="81"/>
        <v>-173.08333333333334</v>
      </c>
      <c r="P341" s="1">
        <f t="shared" si="88"/>
        <v>812880.24327075062</v>
      </c>
      <c r="Q341" s="1">
        <f t="shared" si="89"/>
        <v>1126527.2124727494</v>
      </c>
      <c r="S341" s="3">
        <v>331</v>
      </c>
      <c r="T341" s="1">
        <f t="shared" si="95"/>
        <v>-155000</v>
      </c>
      <c r="U341" s="1">
        <f t="shared" si="82"/>
        <v>-173.08333333333334</v>
      </c>
      <c r="V341" s="1">
        <f t="shared" si="90"/>
        <v>812880.24327075062</v>
      </c>
      <c r="W341" s="1">
        <f t="shared" si="91"/>
        <v>1126527.2124727494</v>
      </c>
    </row>
    <row r="342" spans="1:23" x14ac:dyDescent="0.25">
      <c r="A342" s="3">
        <v>332</v>
      </c>
      <c r="B342" s="1">
        <f t="shared" si="92"/>
        <v>-27728.269253477287</v>
      </c>
      <c r="C342" s="1">
        <f t="shared" si="80"/>
        <v>-24.031166686346982</v>
      </c>
      <c r="D342" s="1">
        <f t="shared" si="83"/>
        <v>815251.14398029028</v>
      </c>
      <c r="E342" s="1">
        <f t="shared" si="84"/>
        <v>1349729.7810255941</v>
      </c>
      <c r="G342" s="3">
        <v>332</v>
      </c>
      <c r="H342" s="1">
        <f t="shared" si="93"/>
        <v>-24111.111111108636</v>
      </c>
      <c r="I342" s="1">
        <f t="shared" si="85"/>
        <v>-20.89629629629415</v>
      </c>
      <c r="J342" s="1">
        <f t="shared" si="86"/>
        <v>815251.14398029028</v>
      </c>
      <c r="K342" s="1">
        <f t="shared" si="87"/>
        <v>1308966.8324288328</v>
      </c>
      <c r="M342" s="3">
        <v>332</v>
      </c>
      <c r="N342" s="1">
        <f t="shared" si="94"/>
        <v>-155000</v>
      </c>
      <c r="O342" s="1">
        <f t="shared" si="81"/>
        <v>-173.08333333333334</v>
      </c>
      <c r="P342" s="1">
        <f t="shared" si="88"/>
        <v>815251.14398029028</v>
      </c>
      <c r="Q342" s="1">
        <f t="shared" si="89"/>
        <v>1134425.5378788405</v>
      </c>
      <c r="S342" s="3">
        <v>332</v>
      </c>
      <c r="T342" s="1">
        <f t="shared" si="95"/>
        <v>-155000</v>
      </c>
      <c r="U342" s="1">
        <f t="shared" si="82"/>
        <v>-173.08333333333334</v>
      </c>
      <c r="V342" s="1">
        <f t="shared" si="90"/>
        <v>815251.14398029028</v>
      </c>
      <c r="W342" s="1">
        <f t="shared" si="91"/>
        <v>1134425.5378788405</v>
      </c>
    </row>
    <row r="343" spans="1:23" x14ac:dyDescent="0.25">
      <c r="A343" s="3">
        <v>333</v>
      </c>
      <c r="B343" s="1">
        <f t="shared" si="92"/>
        <v>-26749.511865484044</v>
      </c>
      <c r="C343" s="1">
        <f t="shared" si="80"/>
        <v>-23.182910283419503</v>
      </c>
      <c r="D343" s="1">
        <f t="shared" si="83"/>
        <v>817628.9598168995</v>
      </c>
      <c r="E343" s="1">
        <f t="shared" si="84"/>
        <v>1358100.4161935637</v>
      </c>
      <c r="G343" s="3">
        <v>333</v>
      </c>
      <c r="H343" s="1">
        <f t="shared" si="93"/>
        <v>-23249.999999997526</v>
      </c>
      <c r="I343" s="1">
        <f t="shared" si="85"/>
        <v>-20.149999999997856</v>
      </c>
      <c r="J343" s="1">
        <f t="shared" si="86"/>
        <v>817628.9598168995</v>
      </c>
      <c r="K343" s="1">
        <f t="shared" si="87"/>
        <v>1317221.2111735567</v>
      </c>
      <c r="M343" s="3">
        <v>333</v>
      </c>
      <c r="N343" s="1">
        <f t="shared" si="94"/>
        <v>-155000</v>
      </c>
      <c r="O343" s="1">
        <f t="shared" si="81"/>
        <v>-173.08333333333334</v>
      </c>
      <c r="P343" s="1">
        <f t="shared" si="88"/>
        <v>817628.9598168995</v>
      </c>
      <c r="Q343" s="1">
        <f t="shared" si="89"/>
        <v>1142369.9368498004</v>
      </c>
      <c r="S343" s="3">
        <v>333</v>
      </c>
      <c r="T343" s="1">
        <f t="shared" si="95"/>
        <v>-155000</v>
      </c>
      <c r="U343" s="1">
        <f t="shared" si="82"/>
        <v>-173.08333333333334</v>
      </c>
      <c r="V343" s="1">
        <f t="shared" si="90"/>
        <v>817628.9598168995</v>
      </c>
      <c r="W343" s="1">
        <f t="shared" si="91"/>
        <v>1142369.9368498004</v>
      </c>
    </row>
    <row r="344" spans="1:23" x14ac:dyDescent="0.25">
      <c r="A344" s="3">
        <v>334</v>
      </c>
      <c r="B344" s="1">
        <f t="shared" si="92"/>
        <v>-25769.906221087876</v>
      </c>
      <c r="C344" s="1">
        <f t="shared" si="80"/>
        <v>-22.333918724942823</v>
      </c>
      <c r="D344" s="1">
        <f t="shared" si="83"/>
        <v>820013.71094969881</v>
      </c>
      <c r="E344" s="1">
        <f t="shared" si="84"/>
        <v>1366519.88006668</v>
      </c>
      <c r="G344" s="3">
        <v>334</v>
      </c>
      <c r="H344" s="1">
        <f t="shared" si="93"/>
        <v>-22388.888888886417</v>
      </c>
      <c r="I344" s="1">
        <f t="shared" si="85"/>
        <v>-19.403703703701559</v>
      </c>
      <c r="J344" s="1">
        <f t="shared" si="86"/>
        <v>820013.71094969881</v>
      </c>
      <c r="K344" s="1">
        <f t="shared" si="87"/>
        <v>1325524.4867572545</v>
      </c>
      <c r="M344" s="3">
        <v>334</v>
      </c>
      <c r="N344" s="1">
        <f t="shared" si="94"/>
        <v>-155000</v>
      </c>
      <c r="O344" s="1">
        <f t="shared" si="81"/>
        <v>-173.08333333333334</v>
      </c>
      <c r="P344" s="1">
        <f t="shared" si="88"/>
        <v>820013.71094969881</v>
      </c>
      <c r="Q344" s="1">
        <f t="shared" si="89"/>
        <v>1150360.6781480911</v>
      </c>
      <c r="S344" s="3">
        <v>334</v>
      </c>
      <c r="T344" s="1">
        <f t="shared" si="95"/>
        <v>-155000</v>
      </c>
      <c r="U344" s="1">
        <f t="shared" si="82"/>
        <v>-173.08333333333334</v>
      </c>
      <c r="V344" s="1">
        <f t="shared" si="90"/>
        <v>820013.71094969881</v>
      </c>
      <c r="W344" s="1">
        <f t="shared" si="91"/>
        <v>1150360.6781480911</v>
      </c>
    </row>
    <row r="345" spans="1:23" x14ac:dyDescent="0.25">
      <c r="A345" s="3">
        <v>335</v>
      </c>
      <c r="B345" s="1">
        <f t="shared" si="92"/>
        <v>-24789.451585133233</v>
      </c>
      <c r="C345" s="1">
        <f t="shared" si="80"/>
        <v>-21.484191373782135</v>
      </c>
      <c r="D345" s="1">
        <f t="shared" si="83"/>
        <v>822405.41760663548</v>
      </c>
      <c r="E345" s="1">
        <f t="shared" si="84"/>
        <v>1374988.457479056</v>
      </c>
      <c r="G345" s="3">
        <v>335</v>
      </c>
      <c r="H345" s="1">
        <f t="shared" si="93"/>
        <v>-21527.777777775307</v>
      </c>
      <c r="I345" s="1">
        <f t="shared" si="85"/>
        <v>-18.657407407405266</v>
      </c>
      <c r="J345" s="1">
        <f t="shared" si="86"/>
        <v>822405.41760663548</v>
      </c>
      <c r="K345" s="1">
        <f t="shared" si="87"/>
        <v>1333876.9444114866</v>
      </c>
      <c r="M345" s="3">
        <v>335</v>
      </c>
      <c r="N345" s="1">
        <f t="shared" si="94"/>
        <v>-155000</v>
      </c>
      <c r="O345" s="1">
        <f t="shared" si="81"/>
        <v>-173.08333333333334</v>
      </c>
      <c r="P345" s="1">
        <f t="shared" si="88"/>
        <v>822405.41760663548</v>
      </c>
      <c r="Q345" s="1">
        <f t="shared" si="89"/>
        <v>1158398.032103955</v>
      </c>
      <c r="S345" s="3">
        <v>335</v>
      </c>
      <c r="T345" s="1">
        <f t="shared" si="95"/>
        <v>-155000</v>
      </c>
      <c r="U345" s="1">
        <f t="shared" si="82"/>
        <v>-173.08333333333334</v>
      </c>
      <c r="V345" s="1">
        <f t="shared" si="90"/>
        <v>822405.41760663548</v>
      </c>
      <c r="W345" s="1">
        <f t="shared" si="91"/>
        <v>1158398.032103955</v>
      </c>
    </row>
    <row r="346" spans="1:23" x14ac:dyDescent="0.25">
      <c r="A346" s="3">
        <v>336</v>
      </c>
      <c r="B346" s="1">
        <f t="shared" si="92"/>
        <v>-23808.147221827428</v>
      </c>
      <c r="C346" s="1">
        <f t="shared" si="80"/>
        <v>-20.633727592250438</v>
      </c>
      <c r="D346" s="1">
        <f t="shared" si="83"/>
        <v>824804.10007465479</v>
      </c>
      <c r="E346" s="1">
        <f t="shared" si="84"/>
        <v>1383506.4349263376</v>
      </c>
      <c r="G346" s="3">
        <v>336</v>
      </c>
      <c r="H346" s="1">
        <f t="shared" si="93"/>
        <v>-20666.666666664198</v>
      </c>
      <c r="I346" s="1">
        <f t="shared" si="85"/>
        <v>-17.911111111108969</v>
      </c>
      <c r="J346" s="1">
        <f t="shared" si="86"/>
        <v>824804.10007465479</v>
      </c>
      <c r="K346" s="1">
        <f t="shared" si="87"/>
        <v>1342278.871031665</v>
      </c>
      <c r="M346" s="3">
        <v>336</v>
      </c>
      <c r="N346" s="1">
        <f t="shared" si="94"/>
        <v>-155000</v>
      </c>
      <c r="O346" s="1">
        <f t="shared" si="81"/>
        <v>-173.08333333333334</v>
      </c>
      <c r="P346" s="1">
        <f t="shared" si="88"/>
        <v>824804.10007465479</v>
      </c>
      <c r="Q346" s="1">
        <f t="shared" si="89"/>
        <v>1166482.2706245615</v>
      </c>
      <c r="S346" s="3">
        <v>336</v>
      </c>
      <c r="T346" s="1">
        <f t="shared" si="95"/>
        <v>-155000</v>
      </c>
      <c r="U346" s="1">
        <f t="shared" si="82"/>
        <v>-173.08333333333334</v>
      </c>
      <c r="V346" s="1">
        <f t="shared" si="90"/>
        <v>824804.10007465479</v>
      </c>
      <c r="W346" s="1">
        <f t="shared" si="91"/>
        <v>1166482.2706245615</v>
      </c>
    </row>
    <row r="347" spans="1:23" x14ac:dyDescent="0.25">
      <c r="A347" s="3">
        <v>337</v>
      </c>
      <c r="B347" s="1">
        <f t="shared" si="92"/>
        <v>-22825.992394740089</v>
      </c>
      <c r="C347" s="1">
        <f t="shared" si="80"/>
        <v>-19.782526742108079</v>
      </c>
      <c r="D347" s="1">
        <f t="shared" si="83"/>
        <v>827209.77869987255</v>
      </c>
      <c r="E347" s="1">
        <f t="shared" si="84"/>
        <v>1392074.1005753949</v>
      </c>
      <c r="G347" s="3">
        <v>337</v>
      </c>
      <c r="H347" s="1">
        <f t="shared" si="93"/>
        <v>-19805.555555553088</v>
      </c>
      <c r="I347" s="1">
        <f t="shared" si="85"/>
        <v>-17.164814814812676</v>
      </c>
      <c r="J347" s="1">
        <f t="shared" si="86"/>
        <v>827209.77869987255</v>
      </c>
      <c r="K347" s="1">
        <f t="shared" si="87"/>
        <v>1350730.5551867571</v>
      </c>
      <c r="M347" s="3">
        <v>337</v>
      </c>
      <c r="N347" s="1">
        <f t="shared" si="94"/>
        <v>-155000</v>
      </c>
      <c r="O347" s="1">
        <f t="shared" si="81"/>
        <v>-173.08333333333334</v>
      </c>
      <c r="P347" s="1">
        <f t="shared" si="88"/>
        <v>827209.77869987255</v>
      </c>
      <c r="Q347" s="1">
        <f t="shared" si="89"/>
        <v>1174613.6672032049</v>
      </c>
      <c r="S347" s="3">
        <v>337</v>
      </c>
      <c r="T347" s="1">
        <f t="shared" si="95"/>
        <v>-155000</v>
      </c>
      <c r="U347" s="1">
        <f t="shared" si="82"/>
        <v>-173.08333333333334</v>
      </c>
      <c r="V347" s="1">
        <f t="shared" si="90"/>
        <v>827209.77869987255</v>
      </c>
      <c r="W347" s="1">
        <f t="shared" si="91"/>
        <v>1174613.6672032049</v>
      </c>
    </row>
    <row r="348" spans="1:23" x14ac:dyDescent="0.25">
      <c r="A348" s="3">
        <v>338</v>
      </c>
      <c r="B348" s="1">
        <f t="shared" si="92"/>
        <v>-21842.986366802608</v>
      </c>
      <c r="C348" s="1">
        <f t="shared" si="80"/>
        <v>-18.930588184562261</v>
      </c>
      <c r="D348" s="1">
        <f t="shared" si="83"/>
        <v>829622.47388774715</v>
      </c>
      <c r="E348" s="1">
        <f t="shared" si="84"/>
        <v>1400691.7442740719</v>
      </c>
      <c r="G348" s="3">
        <v>338</v>
      </c>
      <c r="H348" s="1">
        <f t="shared" si="93"/>
        <v>-18944.444444441979</v>
      </c>
      <c r="I348" s="1">
        <f t="shared" si="85"/>
        <v>-16.418518518516382</v>
      </c>
      <c r="J348" s="1">
        <f t="shared" si="86"/>
        <v>829622.47388774715</v>
      </c>
      <c r="K348" s="1">
        <f t="shared" si="87"/>
        <v>1359232.2871290504</v>
      </c>
      <c r="M348" s="3">
        <v>338</v>
      </c>
      <c r="N348" s="1">
        <f t="shared" si="94"/>
        <v>-155000</v>
      </c>
      <c r="O348" s="1">
        <f t="shared" si="81"/>
        <v>-173.08333333333334</v>
      </c>
      <c r="P348" s="1">
        <f t="shared" si="88"/>
        <v>829622.47388774715</v>
      </c>
      <c r="Q348" s="1">
        <f t="shared" si="89"/>
        <v>1182792.4969285571</v>
      </c>
      <c r="S348" s="3">
        <v>338</v>
      </c>
      <c r="T348" s="1">
        <f t="shared" si="95"/>
        <v>-155000</v>
      </c>
      <c r="U348" s="1">
        <f t="shared" si="82"/>
        <v>-173.08333333333334</v>
      </c>
      <c r="V348" s="1">
        <f t="shared" si="90"/>
        <v>829622.47388774715</v>
      </c>
      <c r="W348" s="1">
        <f t="shared" si="91"/>
        <v>1182792.4969285571</v>
      </c>
    </row>
    <row r="349" spans="1:23" x14ac:dyDescent="0.25">
      <c r="A349" s="3">
        <v>339</v>
      </c>
      <c r="B349" s="1">
        <f t="shared" si="92"/>
        <v>-20859.128400307582</v>
      </c>
      <c r="C349" s="1">
        <f t="shared" si="80"/>
        <v>-18.077911280266569</v>
      </c>
      <c r="D349" s="1">
        <f t="shared" si="83"/>
        <v>832042.20610325306</v>
      </c>
      <c r="E349" s="1">
        <f t="shared" si="84"/>
        <v>1409359.6575609911</v>
      </c>
      <c r="G349" s="3">
        <v>339</v>
      </c>
      <c r="H349" s="1">
        <f t="shared" si="93"/>
        <v>-18083.333333330869</v>
      </c>
      <c r="I349" s="1">
        <f t="shared" si="85"/>
        <v>-15.672222222220086</v>
      </c>
      <c r="J349" s="1">
        <f t="shared" si="86"/>
        <v>832042.20610325306</v>
      </c>
      <c r="K349" s="1">
        <f t="shared" si="87"/>
        <v>1367784.35880397</v>
      </c>
      <c r="M349" s="3">
        <v>339</v>
      </c>
      <c r="N349" s="1">
        <f t="shared" si="94"/>
        <v>-155000</v>
      </c>
      <c r="O349" s="1">
        <f t="shared" si="81"/>
        <v>-173.08333333333334</v>
      </c>
      <c r="P349" s="1">
        <f t="shared" si="88"/>
        <v>832042.20610325306</v>
      </c>
      <c r="Q349" s="1">
        <f t="shared" si="89"/>
        <v>1191019.0364939738</v>
      </c>
      <c r="S349" s="3">
        <v>339</v>
      </c>
      <c r="T349" s="1">
        <f t="shared" si="95"/>
        <v>-155000</v>
      </c>
      <c r="U349" s="1">
        <f t="shared" si="82"/>
        <v>-173.08333333333334</v>
      </c>
      <c r="V349" s="1">
        <f t="shared" si="90"/>
        <v>832042.20610325306</v>
      </c>
      <c r="W349" s="1">
        <f t="shared" si="91"/>
        <v>1191019.0364939738</v>
      </c>
    </row>
    <row r="350" spans="1:23" x14ac:dyDescent="0.25">
      <c r="A350" s="3">
        <v>340</v>
      </c>
      <c r="B350" s="1">
        <f t="shared" si="92"/>
        <v>-19874.41775690826</v>
      </c>
      <c r="C350" s="1">
        <f t="shared" si="80"/>
        <v>-17.224495389320492</v>
      </c>
      <c r="D350" s="1">
        <f t="shared" si="83"/>
        <v>834468.99587105424</v>
      </c>
      <c r="E350" s="1">
        <f t="shared" si="84"/>
        <v>1418078.1336754174</v>
      </c>
      <c r="G350" s="3">
        <v>340</v>
      </c>
      <c r="H350" s="1">
        <f t="shared" si="93"/>
        <v>-17222.22222221976</v>
      </c>
      <c r="I350" s="1">
        <f t="shared" si="85"/>
        <v>-14.925925925923792</v>
      </c>
      <c r="J350" s="1">
        <f t="shared" si="86"/>
        <v>834468.99587105424</v>
      </c>
      <c r="K350" s="1">
        <f t="shared" si="87"/>
        <v>1376387.0638599563</v>
      </c>
      <c r="M350" s="3">
        <v>340</v>
      </c>
      <c r="N350" s="1">
        <f t="shared" si="94"/>
        <v>-155000</v>
      </c>
      <c r="O350" s="1">
        <f t="shared" si="81"/>
        <v>-173.08333333333334</v>
      </c>
      <c r="P350" s="1">
        <f t="shared" si="88"/>
        <v>834468.99587105424</v>
      </c>
      <c r="Q350" s="1">
        <f t="shared" si="89"/>
        <v>1199293.5642068554</v>
      </c>
      <c r="S350" s="3">
        <v>340</v>
      </c>
      <c r="T350" s="1">
        <f t="shared" si="95"/>
        <v>-155000</v>
      </c>
      <c r="U350" s="1">
        <f t="shared" si="82"/>
        <v>-173.08333333333334</v>
      </c>
      <c r="V350" s="1">
        <f t="shared" si="90"/>
        <v>834468.99587105424</v>
      </c>
      <c r="W350" s="1">
        <f t="shared" si="91"/>
        <v>1199293.5642068554</v>
      </c>
    </row>
    <row r="351" spans="1:23" x14ac:dyDescent="0.25">
      <c r="A351" s="3">
        <v>341</v>
      </c>
      <c r="B351" s="1">
        <f t="shared" si="92"/>
        <v>-18888.853697617993</v>
      </c>
      <c r="C351" s="1">
        <f t="shared" si="80"/>
        <v>-16.370339871268929</v>
      </c>
      <c r="D351" s="1">
        <f t="shared" si="83"/>
        <v>836902.86377567821</v>
      </c>
      <c r="E351" s="1">
        <f t="shared" si="84"/>
        <v>1426847.4675671777</v>
      </c>
      <c r="G351" s="3">
        <v>341</v>
      </c>
      <c r="H351" s="1">
        <f t="shared" si="93"/>
        <v>-16361.111111108648</v>
      </c>
      <c r="I351" s="1">
        <f t="shared" si="85"/>
        <v>-14.179629629627494</v>
      </c>
      <c r="J351" s="1">
        <f t="shared" si="86"/>
        <v>836902.86377567821</v>
      </c>
      <c r="K351" s="1">
        <f t="shared" si="87"/>
        <v>1385040.6976583987</v>
      </c>
      <c r="M351" s="3">
        <v>341</v>
      </c>
      <c r="N351" s="1">
        <f t="shared" si="94"/>
        <v>-155000</v>
      </c>
      <c r="O351" s="1">
        <f t="shared" si="81"/>
        <v>-173.08333333333334</v>
      </c>
      <c r="P351" s="1">
        <f t="shared" si="88"/>
        <v>836902.86377567821</v>
      </c>
      <c r="Q351" s="1">
        <f t="shared" si="89"/>
        <v>1207616.359998062</v>
      </c>
      <c r="S351" s="3">
        <v>341</v>
      </c>
      <c r="T351" s="1">
        <f t="shared" si="95"/>
        <v>-155000</v>
      </c>
      <c r="U351" s="1">
        <f t="shared" si="82"/>
        <v>-173.08333333333334</v>
      </c>
      <c r="V351" s="1">
        <f t="shared" si="90"/>
        <v>836902.86377567821</v>
      </c>
      <c r="W351" s="1">
        <f t="shared" si="91"/>
        <v>1207616.359998062</v>
      </c>
    </row>
    <row r="352" spans="1:23" x14ac:dyDescent="0.25">
      <c r="A352" s="3">
        <v>342</v>
      </c>
      <c r="B352" s="1">
        <f t="shared" si="92"/>
        <v>-17902.435482809673</v>
      </c>
      <c r="C352" s="1">
        <f t="shared" si="80"/>
        <v>-15.515444085101715</v>
      </c>
      <c r="D352" s="1">
        <f t="shared" si="83"/>
        <v>839343.83046169067</v>
      </c>
      <c r="E352" s="1">
        <f t="shared" si="84"/>
        <v>1435667.95590664</v>
      </c>
      <c r="G352" s="3">
        <v>342</v>
      </c>
      <c r="H352" s="1">
        <f t="shared" si="93"/>
        <v>-15499.999999997537</v>
      </c>
      <c r="I352" s="1">
        <f t="shared" si="85"/>
        <v>-13.433333333331198</v>
      </c>
      <c r="J352" s="1">
        <f t="shared" si="86"/>
        <v>839343.83046169067</v>
      </c>
      <c r="K352" s="1">
        <f t="shared" si="87"/>
        <v>1393745.5572836283</v>
      </c>
      <c r="M352" s="3">
        <v>342</v>
      </c>
      <c r="N352" s="1">
        <f t="shared" si="94"/>
        <v>-155000</v>
      </c>
      <c r="O352" s="1">
        <f t="shared" si="81"/>
        <v>-173.08333333333334</v>
      </c>
      <c r="P352" s="1">
        <f t="shared" si="88"/>
        <v>839343.83046169067</v>
      </c>
      <c r="Q352" s="1">
        <f t="shared" si="89"/>
        <v>1215987.7054313843</v>
      </c>
      <c r="S352" s="3">
        <v>342</v>
      </c>
      <c r="T352" s="1">
        <f t="shared" si="95"/>
        <v>-155000</v>
      </c>
      <c r="U352" s="1">
        <f t="shared" si="82"/>
        <v>-173.08333333333334</v>
      </c>
      <c r="V352" s="1">
        <f t="shared" si="90"/>
        <v>839343.83046169067</v>
      </c>
      <c r="W352" s="1">
        <f t="shared" si="91"/>
        <v>1215987.7054313843</v>
      </c>
    </row>
    <row r="353" spans="1:23" x14ac:dyDescent="0.25">
      <c r="A353" s="3">
        <v>343</v>
      </c>
      <c r="B353" s="1">
        <f t="shared" si="92"/>
        <v>-16915.162372215185</v>
      </c>
      <c r="C353" s="1">
        <f t="shared" si="80"/>
        <v>-14.65980738925316</v>
      </c>
      <c r="D353" s="1">
        <f t="shared" si="83"/>
        <v>841791.91663387057</v>
      </c>
      <c r="E353" s="1">
        <f t="shared" si="84"/>
        <v>1444539.8970947491</v>
      </c>
      <c r="G353" s="3">
        <v>343</v>
      </c>
      <c r="H353" s="1">
        <f t="shared" si="93"/>
        <v>-14638.888888886426</v>
      </c>
      <c r="I353" s="1">
        <f t="shared" si="85"/>
        <v>-12.687037037034903</v>
      </c>
      <c r="J353" s="1">
        <f t="shared" si="86"/>
        <v>841791.91663387057</v>
      </c>
      <c r="K353" s="1">
        <f t="shared" si="87"/>
        <v>1402501.9415529682</v>
      </c>
      <c r="M353" s="3">
        <v>343</v>
      </c>
      <c r="N353" s="1">
        <f t="shared" si="94"/>
        <v>-155000</v>
      </c>
      <c r="O353" s="1">
        <f t="shared" si="81"/>
        <v>-173.08333333333334</v>
      </c>
      <c r="P353" s="1">
        <f t="shared" si="88"/>
        <v>841791.91663387057</v>
      </c>
      <c r="Q353" s="1">
        <f t="shared" si="89"/>
        <v>1224407.8837130675</v>
      </c>
      <c r="S353" s="3">
        <v>343</v>
      </c>
      <c r="T353" s="1">
        <f t="shared" si="95"/>
        <v>-155000</v>
      </c>
      <c r="U353" s="1">
        <f t="shared" si="82"/>
        <v>-173.08333333333334</v>
      </c>
      <c r="V353" s="1">
        <f t="shared" si="90"/>
        <v>841791.91663387057</v>
      </c>
      <c r="W353" s="1">
        <f t="shared" si="91"/>
        <v>1224407.8837130675</v>
      </c>
    </row>
    <row r="354" spans="1:23" x14ac:dyDescent="0.25">
      <c r="A354" s="3">
        <v>344</v>
      </c>
      <c r="B354" s="1">
        <f t="shared" si="92"/>
        <v>-15927.03362492485</v>
      </c>
      <c r="C354" s="1">
        <f t="shared" si="80"/>
        <v>-13.803429141601535</v>
      </c>
      <c r="D354" s="1">
        <f t="shared" si="83"/>
        <v>844247.14305738604</v>
      </c>
      <c r="E354" s="1">
        <f t="shared" si="84"/>
        <v>1453463.5912731222</v>
      </c>
      <c r="G354" s="3">
        <v>344</v>
      </c>
      <c r="H354" s="1">
        <f t="shared" si="93"/>
        <v>-13777.777777775314</v>
      </c>
      <c r="I354" s="1">
        <f t="shared" si="85"/>
        <v>-11.940740740738605</v>
      </c>
      <c r="J354" s="1">
        <f t="shared" si="86"/>
        <v>844247.14305738604</v>
      </c>
      <c r="K354" s="1">
        <f t="shared" si="87"/>
        <v>1411310.1510268422</v>
      </c>
      <c r="M354" s="3">
        <v>344</v>
      </c>
      <c r="N354" s="1">
        <f t="shared" si="94"/>
        <v>-155000</v>
      </c>
      <c r="O354" s="1">
        <f t="shared" si="81"/>
        <v>-173.08333333333334</v>
      </c>
      <c r="P354" s="1">
        <f t="shared" si="88"/>
        <v>844247.14305738604</v>
      </c>
      <c r="Q354" s="1">
        <f t="shared" si="89"/>
        <v>1232877.1797013939</v>
      </c>
      <c r="S354" s="3">
        <v>344</v>
      </c>
      <c r="T354" s="1">
        <f t="shared" si="95"/>
        <v>-155000</v>
      </c>
      <c r="U354" s="1">
        <f t="shared" si="82"/>
        <v>-173.08333333333334</v>
      </c>
      <c r="V354" s="1">
        <f t="shared" si="90"/>
        <v>844247.14305738604</v>
      </c>
      <c r="W354" s="1">
        <f t="shared" si="91"/>
        <v>1232877.1797013939</v>
      </c>
    </row>
    <row r="355" spans="1:23" x14ac:dyDescent="0.25">
      <c r="A355" s="3">
        <v>345</v>
      </c>
      <c r="B355" s="1">
        <f t="shared" si="92"/>
        <v>-14938.048499386863</v>
      </c>
      <c r="C355" s="1">
        <f t="shared" si="80"/>
        <v>-12.946308699468615</v>
      </c>
      <c r="D355" s="1">
        <f t="shared" si="83"/>
        <v>846709.53055797005</v>
      </c>
      <c r="E355" s="1">
        <f t="shared" si="84"/>
        <v>1462439.3403342026</v>
      </c>
      <c r="G355" s="3">
        <v>345</v>
      </c>
      <c r="H355" s="1">
        <f t="shared" si="93"/>
        <v>-12916.666666664203</v>
      </c>
      <c r="I355" s="1">
        <f t="shared" si="85"/>
        <v>-11.194444444442309</v>
      </c>
      <c r="J355" s="1">
        <f t="shared" si="86"/>
        <v>846709.53055797005</v>
      </c>
      <c r="K355" s="1">
        <f t="shared" si="87"/>
        <v>1420170.4880189432</v>
      </c>
      <c r="M355" s="3">
        <v>345</v>
      </c>
      <c r="N355" s="1">
        <f t="shared" si="94"/>
        <v>-155000</v>
      </c>
      <c r="O355" s="1">
        <f t="shared" si="81"/>
        <v>-173.08333333333334</v>
      </c>
      <c r="P355" s="1">
        <f t="shared" si="88"/>
        <v>846709.53055797005</v>
      </c>
      <c r="Q355" s="1">
        <f t="shared" si="89"/>
        <v>1241395.8799163189</v>
      </c>
      <c r="S355" s="3">
        <v>345</v>
      </c>
      <c r="T355" s="1">
        <f t="shared" si="95"/>
        <v>-155000</v>
      </c>
      <c r="U355" s="1">
        <f t="shared" si="82"/>
        <v>-173.08333333333334</v>
      </c>
      <c r="V355" s="1">
        <f t="shared" si="90"/>
        <v>846709.53055797005</v>
      </c>
      <c r="W355" s="1">
        <f t="shared" si="91"/>
        <v>1241395.8799163189</v>
      </c>
    </row>
    <row r="356" spans="1:23" x14ac:dyDescent="0.25">
      <c r="A356" s="3">
        <v>346</v>
      </c>
      <c r="B356" s="1">
        <f t="shared" si="92"/>
        <v>-13948.206253406745</v>
      </c>
      <c r="C356" s="1">
        <f t="shared" si="80"/>
        <v>-12.088445419619177</v>
      </c>
      <c r="D356" s="1">
        <f t="shared" si="83"/>
        <v>849179.10002209747</v>
      </c>
      <c r="E356" s="1">
        <f t="shared" si="84"/>
        <v>1471467.4479314727</v>
      </c>
      <c r="G356" s="3">
        <v>346</v>
      </c>
      <c r="H356" s="1">
        <f t="shared" si="93"/>
        <v>-12055.555555553092</v>
      </c>
      <c r="I356" s="1">
        <f t="shared" si="85"/>
        <v>-10.448148148146013</v>
      </c>
      <c r="J356" s="1">
        <f t="shared" si="86"/>
        <v>849179.10002209747</v>
      </c>
      <c r="K356" s="1">
        <f t="shared" si="87"/>
        <v>1429083.2566064612</v>
      </c>
      <c r="M356" s="3">
        <v>346</v>
      </c>
      <c r="N356" s="1">
        <f t="shared" si="94"/>
        <v>-155000</v>
      </c>
      <c r="O356" s="1">
        <f t="shared" si="81"/>
        <v>-173.08333333333334</v>
      </c>
      <c r="P356" s="1">
        <f t="shared" si="88"/>
        <v>849179.10002209747</v>
      </c>
      <c r="Q356" s="1">
        <f t="shared" si="89"/>
        <v>1249964.2725491642</v>
      </c>
      <c r="S356" s="3">
        <v>346</v>
      </c>
      <c r="T356" s="1">
        <f t="shared" si="95"/>
        <v>-155000</v>
      </c>
      <c r="U356" s="1">
        <f t="shared" si="82"/>
        <v>-173.08333333333334</v>
      </c>
      <c r="V356" s="1">
        <f t="shared" si="90"/>
        <v>849179.10002209747</v>
      </c>
      <c r="W356" s="1">
        <f t="shared" si="91"/>
        <v>1249964.2725491642</v>
      </c>
    </row>
    <row r="357" spans="1:23" x14ac:dyDescent="0.25">
      <c r="A357" s="3">
        <v>347</v>
      </c>
      <c r="B357" s="1">
        <f t="shared" si="92"/>
        <v>-12957.506144146775</v>
      </c>
      <c r="C357" s="1">
        <f t="shared" si="80"/>
        <v>-11.229838658260539</v>
      </c>
      <c r="D357" s="1">
        <f t="shared" si="83"/>
        <v>851655.8723971619</v>
      </c>
      <c r="E357" s="1">
        <f t="shared" si="84"/>
        <v>1480548.2194897267</v>
      </c>
      <c r="G357" s="3">
        <v>347</v>
      </c>
      <c r="H357" s="1">
        <f t="shared" si="93"/>
        <v>-11194.444444441981</v>
      </c>
      <c r="I357" s="1">
        <f t="shared" si="85"/>
        <v>-9.7018518518497157</v>
      </c>
      <c r="J357" s="1">
        <f t="shared" si="86"/>
        <v>851655.8723971619</v>
      </c>
      <c r="K357" s="1">
        <f t="shared" si="87"/>
        <v>1438048.7626403696</v>
      </c>
      <c r="M357" s="3">
        <v>347</v>
      </c>
      <c r="N357" s="1">
        <f t="shared" si="94"/>
        <v>-155000</v>
      </c>
      <c r="O357" s="1">
        <f t="shared" si="81"/>
        <v>-173.08333333333334</v>
      </c>
      <c r="P357" s="1">
        <f t="shared" si="88"/>
        <v>851655.8723971619</v>
      </c>
      <c r="Q357" s="1">
        <f t="shared" si="89"/>
        <v>1258582.6474723679</v>
      </c>
      <c r="S357" s="3">
        <v>347</v>
      </c>
      <c r="T357" s="1">
        <f t="shared" si="95"/>
        <v>-155000</v>
      </c>
      <c r="U357" s="1">
        <f t="shared" si="82"/>
        <v>-173.08333333333334</v>
      </c>
      <c r="V357" s="1">
        <f t="shared" si="90"/>
        <v>851655.8723971619</v>
      </c>
      <c r="W357" s="1">
        <f t="shared" si="91"/>
        <v>1258582.6474723679</v>
      </c>
    </row>
    <row r="358" spans="1:23" x14ac:dyDescent="0.25">
      <c r="A358" s="3">
        <v>348</v>
      </c>
      <c r="B358" s="1">
        <f t="shared" si="92"/>
        <v>-11965.947428125448</v>
      </c>
      <c r="C358" s="1">
        <f t="shared" si="80"/>
        <v>-10.370487771042054</v>
      </c>
      <c r="D358" s="1">
        <f t="shared" si="83"/>
        <v>854139.8686916536</v>
      </c>
      <c r="E358" s="1">
        <f t="shared" si="84"/>
        <v>1489681.9622154038</v>
      </c>
      <c r="G358" s="3">
        <v>348</v>
      </c>
      <c r="H358" s="1">
        <f t="shared" si="93"/>
        <v>-10333.333333330869</v>
      </c>
      <c r="I358" s="1">
        <f t="shared" si="85"/>
        <v>-8.9555555555534188</v>
      </c>
      <c r="J358" s="1">
        <f t="shared" si="86"/>
        <v>854139.8686916536</v>
      </c>
      <c r="K358" s="1">
        <f t="shared" si="87"/>
        <v>1447067.3137557718</v>
      </c>
      <c r="M358" s="3">
        <v>348</v>
      </c>
      <c r="N358" s="1">
        <f t="shared" si="94"/>
        <v>-155000</v>
      </c>
      <c r="O358" s="1">
        <f t="shared" si="81"/>
        <v>-173.08333333333334</v>
      </c>
      <c r="P358" s="1">
        <f t="shared" si="88"/>
        <v>854139.8686916536</v>
      </c>
      <c r="Q358" s="1">
        <f t="shared" si="89"/>
        <v>1267251.29624929</v>
      </c>
      <c r="S358" s="3">
        <v>348</v>
      </c>
      <c r="T358" s="1">
        <f t="shared" si="95"/>
        <v>-155000</v>
      </c>
      <c r="U358" s="1">
        <f t="shared" si="82"/>
        <v>-173.08333333333334</v>
      </c>
      <c r="V358" s="1">
        <f t="shared" si="90"/>
        <v>854139.8686916536</v>
      </c>
      <c r="W358" s="1">
        <f t="shared" si="91"/>
        <v>1267251.29624929</v>
      </c>
    </row>
    <row r="359" spans="1:23" x14ac:dyDescent="0.25">
      <c r="A359" s="3">
        <v>349</v>
      </c>
      <c r="B359" s="1">
        <f t="shared" si="92"/>
        <v>-10973.529361216903</v>
      </c>
      <c r="C359" s="1">
        <f t="shared" si="80"/>
        <v>-9.5103921130546478</v>
      </c>
      <c r="D359" s="1">
        <f t="shared" si="83"/>
        <v>856631.10997533763</v>
      </c>
      <c r="E359" s="1">
        <f t="shared" si="84"/>
        <v>1498868.9851069807</v>
      </c>
      <c r="G359" s="3">
        <v>349</v>
      </c>
      <c r="H359" s="1">
        <f t="shared" si="93"/>
        <v>-9472.2222222197579</v>
      </c>
      <c r="I359" s="1">
        <f t="shared" si="85"/>
        <v>-8.2092592592571236</v>
      </c>
      <c r="J359" s="1">
        <f t="shared" si="86"/>
        <v>856631.10997533763</v>
      </c>
      <c r="K359" s="1">
        <f t="shared" si="87"/>
        <v>1456139.2193823103</v>
      </c>
      <c r="M359" s="3">
        <v>349</v>
      </c>
      <c r="N359" s="1">
        <f t="shared" si="94"/>
        <v>-155000</v>
      </c>
      <c r="O359" s="1">
        <f t="shared" si="81"/>
        <v>-173.08333333333334</v>
      </c>
      <c r="P359" s="1">
        <f t="shared" si="88"/>
        <v>856631.10997533763</v>
      </c>
      <c r="Q359" s="1">
        <f t="shared" si="89"/>
        <v>1275970.5121440776</v>
      </c>
      <c r="S359" s="3">
        <v>349</v>
      </c>
      <c r="T359" s="1">
        <f t="shared" si="95"/>
        <v>-155000</v>
      </c>
      <c r="U359" s="1">
        <f t="shared" si="82"/>
        <v>-173.08333333333334</v>
      </c>
      <c r="V359" s="1">
        <f t="shared" si="90"/>
        <v>856631.10997533763</v>
      </c>
      <c r="W359" s="1">
        <f t="shared" si="91"/>
        <v>1275970.5121440776</v>
      </c>
    </row>
    <row r="360" spans="1:23" x14ac:dyDescent="0.25">
      <c r="A360" s="3">
        <v>350</v>
      </c>
      <c r="B360" s="1">
        <f t="shared" si="92"/>
        <v>-9980.2511986503687</v>
      </c>
      <c r="C360" s="1">
        <f t="shared" si="80"/>
        <v>-8.6495510388303192</v>
      </c>
      <c r="D360" s="1">
        <f t="shared" si="83"/>
        <v>859129.61737943243</v>
      </c>
      <c r="E360" s="1">
        <f t="shared" si="84"/>
        <v>1508109.598965425</v>
      </c>
      <c r="G360" s="3">
        <v>350</v>
      </c>
      <c r="H360" s="1">
        <f t="shared" si="93"/>
        <v>-8611.1111111086466</v>
      </c>
      <c r="I360" s="1">
        <f t="shared" si="85"/>
        <v>-7.4629629629608267</v>
      </c>
      <c r="J360" s="1">
        <f t="shared" si="86"/>
        <v>859129.61737943243</v>
      </c>
      <c r="K360" s="1">
        <f t="shared" si="87"/>
        <v>1465264.7907546333</v>
      </c>
      <c r="M360" s="3">
        <v>350</v>
      </c>
      <c r="N360" s="1">
        <f t="shared" si="94"/>
        <v>-155000</v>
      </c>
      <c r="O360" s="1">
        <f t="shared" si="81"/>
        <v>-173.08333333333334</v>
      </c>
      <c r="P360" s="1">
        <f t="shared" si="88"/>
        <v>859129.61737943243</v>
      </c>
      <c r="Q360" s="1">
        <f t="shared" si="89"/>
        <v>1284740.5901315848</v>
      </c>
      <c r="S360" s="3">
        <v>350</v>
      </c>
      <c r="T360" s="1">
        <f t="shared" si="95"/>
        <v>-155000</v>
      </c>
      <c r="U360" s="1">
        <f t="shared" si="82"/>
        <v>-173.08333333333334</v>
      </c>
      <c r="V360" s="1">
        <f t="shared" si="90"/>
        <v>859129.61737943243</v>
      </c>
      <c r="W360" s="1">
        <f t="shared" si="91"/>
        <v>1284740.5901315848</v>
      </c>
    </row>
    <row r="361" spans="1:23" x14ac:dyDescent="0.25">
      <c r="A361" s="3">
        <v>351</v>
      </c>
      <c r="B361" s="1">
        <f t="shared" si="92"/>
        <v>-8986.1121950096112</v>
      </c>
      <c r="C361" s="1">
        <f t="shared" si="80"/>
        <v>-7.7879639023416622</v>
      </c>
      <c r="D361" s="1">
        <f t="shared" si="83"/>
        <v>861635.41209678911</v>
      </c>
      <c r="E361" s="1">
        <f t="shared" si="84"/>
        <v>1517404.1164047106</v>
      </c>
      <c r="G361" s="3">
        <v>351</v>
      </c>
      <c r="H361" s="1">
        <f t="shared" si="93"/>
        <v>-7749.9999999975353</v>
      </c>
      <c r="I361" s="1">
        <f t="shared" si="85"/>
        <v>-6.7166666666645298</v>
      </c>
      <c r="J361" s="1">
        <f t="shared" si="86"/>
        <v>861635.41209678911</v>
      </c>
      <c r="K361" s="1">
        <f t="shared" si="87"/>
        <v>1474444.3409229245</v>
      </c>
      <c r="M361" s="3">
        <v>351</v>
      </c>
      <c r="N361" s="1">
        <f t="shared" si="94"/>
        <v>-155000</v>
      </c>
      <c r="O361" s="1">
        <f t="shared" si="81"/>
        <v>-173.08333333333334</v>
      </c>
      <c r="P361" s="1">
        <f t="shared" si="88"/>
        <v>861635.41209678911</v>
      </c>
      <c r="Q361" s="1">
        <f t="shared" si="89"/>
        <v>1293561.8269073525</v>
      </c>
      <c r="S361" s="3">
        <v>351</v>
      </c>
      <c r="T361" s="1">
        <f t="shared" si="95"/>
        <v>-155000</v>
      </c>
      <c r="U361" s="1">
        <f t="shared" si="82"/>
        <v>-173.08333333333334</v>
      </c>
      <c r="V361" s="1">
        <f t="shared" si="90"/>
        <v>861635.41209678911</v>
      </c>
      <c r="W361" s="1">
        <f t="shared" si="91"/>
        <v>1293561.8269073525</v>
      </c>
    </row>
    <row r="362" spans="1:23" x14ac:dyDescent="0.25">
      <c r="A362" s="3">
        <v>352</v>
      </c>
      <c r="B362" s="1">
        <f t="shared" si="92"/>
        <v>-7991.1116042323647</v>
      </c>
      <c r="C362" s="1">
        <f t="shared" si="80"/>
        <v>-6.9256300570013822</v>
      </c>
      <c r="D362" s="1">
        <f t="shared" si="83"/>
        <v>864148.51538207137</v>
      </c>
      <c r="E362" s="1">
        <f t="shared" si="84"/>
        <v>1526752.8518623919</v>
      </c>
      <c r="G362" s="3">
        <v>352</v>
      </c>
      <c r="H362" s="1">
        <f t="shared" si="93"/>
        <v>-6888.888888886424</v>
      </c>
      <c r="I362" s="1">
        <f t="shared" si="85"/>
        <v>-5.9703703703682338</v>
      </c>
      <c r="J362" s="1">
        <f t="shared" si="86"/>
        <v>864148.51538207137</v>
      </c>
      <c r="K362" s="1">
        <f t="shared" si="87"/>
        <v>1483678.1847634935</v>
      </c>
      <c r="M362" s="3">
        <v>352</v>
      </c>
      <c r="N362" s="1">
        <f t="shared" si="94"/>
        <v>-155000</v>
      </c>
      <c r="O362" s="1">
        <f t="shared" si="81"/>
        <v>-173.08333333333334</v>
      </c>
      <c r="P362" s="1">
        <f t="shared" si="88"/>
        <v>864148.51538207137</v>
      </c>
      <c r="Q362" s="1">
        <f t="shared" si="89"/>
        <v>1302434.5208976455</v>
      </c>
      <c r="S362" s="3">
        <v>352</v>
      </c>
      <c r="T362" s="1">
        <f t="shared" si="95"/>
        <v>-155000</v>
      </c>
      <c r="U362" s="1">
        <f t="shared" si="82"/>
        <v>-173.08333333333334</v>
      </c>
      <c r="V362" s="1">
        <f t="shared" si="90"/>
        <v>864148.51538207137</v>
      </c>
      <c r="W362" s="1">
        <f t="shared" si="91"/>
        <v>1302434.5208976455</v>
      </c>
    </row>
    <row r="363" spans="1:23" x14ac:dyDescent="0.25">
      <c r="A363" s="3">
        <v>353</v>
      </c>
      <c r="B363" s="1">
        <f t="shared" si="92"/>
        <v>-6995.2486796097783</v>
      </c>
      <c r="C363" s="1">
        <f t="shared" si="80"/>
        <v>-6.0625488556618068</v>
      </c>
      <c r="D363" s="1">
        <f t="shared" si="83"/>
        <v>866668.94855193573</v>
      </c>
      <c r="E363" s="1">
        <f t="shared" si="84"/>
        <v>1536156.1216102429</v>
      </c>
      <c r="G363" s="3">
        <v>353</v>
      </c>
      <c r="H363" s="1">
        <f t="shared" si="93"/>
        <v>-6027.7777777753126</v>
      </c>
      <c r="I363" s="1">
        <f t="shared" si="85"/>
        <v>-5.2240740740719369</v>
      </c>
      <c r="J363" s="1">
        <f t="shared" si="86"/>
        <v>866668.94855193573</v>
      </c>
      <c r="K363" s="1">
        <f t="shared" si="87"/>
        <v>1492966.6389894288</v>
      </c>
      <c r="M363" s="3">
        <v>353</v>
      </c>
      <c r="N363" s="1">
        <f t="shared" si="94"/>
        <v>-155000</v>
      </c>
      <c r="O363" s="1">
        <f t="shared" si="81"/>
        <v>-173.08333333333334</v>
      </c>
      <c r="P363" s="1">
        <f t="shared" si="88"/>
        <v>866668.94855193573</v>
      </c>
      <c r="Q363" s="1">
        <f t="shared" si="89"/>
        <v>1311358.9722695486</v>
      </c>
      <c r="S363" s="3">
        <v>353</v>
      </c>
      <c r="T363" s="1">
        <f t="shared" si="95"/>
        <v>-155000</v>
      </c>
      <c r="U363" s="1">
        <f t="shared" si="82"/>
        <v>-173.08333333333334</v>
      </c>
      <c r="V363" s="1">
        <f t="shared" si="90"/>
        <v>866668.94855193573</v>
      </c>
      <c r="W363" s="1">
        <f t="shared" si="91"/>
        <v>1311358.9722695486</v>
      </c>
    </row>
    <row r="364" spans="1:23" x14ac:dyDescent="0.25">
      <c r="A364" s="3">
        <v>354</v>
      </c>
      <c r="B364" s="1">
        <f t="shared" si="92"/>
        <v>-5998.522673785852</v>
      </c>
      <c r="C364" s="1">
        <f t="shared" si="80"/>
        <v>-5.1987196506144047</v>
      </c>
      <c r="D364" s="1">
        <f t="shared" si="83"/>
        <v>869196.73298521223</v>
      </c>
      <c r="E364" s="1">
        <f t="shared" si="84"/>
        <v>1545614.2437649565</v>
      </c>
      <c r="G364" s="3">
        <v>354</v>
      </c>
      <c r="H364" s="1">
        <f t="shared" si="93"/>
        <v>-5166.6666666642013</v>
      </c>
      <c r="I364" s="1">
        <f t="shared" si="85"/>
        <v>-4.4777777777756409</v>
      </c>
      <c r="J364" s="1">
        <f t="shared" si="86"/>
        <v>869196.73298521223</v>
      </c>
      <c r="K364" s="1">
        <f t="shared" si="87"/>
        <v>1502310.0221613117</v>
      </c>
      <c r="M364" s="3">
        <v>354</v>
      </c>
      <c r="N364" s="1">
        <f t="shared" si="94"/>
        <v>-155000</v>
      </c>
      <c r="O364" s="1">
        <f t="shared" si="81"/>
        <v>-173.08333333333334</v>
      </c>
      <c r="P364" s="1">
        <f t="shared" si="88"/>
        <v>869196.73298521223</v>
      </c>
      <c r="Q364" s="1">
        <f t="shared" si="89"/>
        <v>1320335.4829411211</v>
      </c>
      <c r="S364" s="3">
        <v>354</v>
      </c>
      <c r="T364" s="1">
        <f t="shared" si="95"/>
        <v>-155000</v>
      </c>
      <c r="U364" s="1">
        <f t="shared" si="82"/>
        <v>-173.08333333333334</v>
      </c>
      <c r="V364" s="1">
        <f t="shared" si="90"/>
        <v>869196.73298521223</v>
      </c>
      <c r="W364" s="1">
        <f t="shared" si="91"/>
        <v>1320335.4829411211</v>
      </c>
    </row>
    <row r="365" spans="1:23" x14ac:dyDescent="0.25">
      <c r="A365" s="3">
        <v>355</v>
      </c>
      <c r="B365" s="1">
        <f t="shared" si="92"/>
        <v>-5000.9328387568785</v>
      </c>
      <c r="C365" s="1">
        <f t="shared" si="80"/>
        <v>-4.3341417935892945</v>
      </c>
      <c r="D365" s="1">
        <f t="shared" si="83"/>
        <v>871731.89012308582</v>
      </c>
      <c r="E365" s="1">
        <f t="shared" si="84"/>
        <v>1555127.5382989058</v>
      </c>
      <c r="G365" s="3">
        <v>355</v>
      </c>
      <c r="H365" s="1">
        <f t="shared" si="93"/>
        <v>-4305.55555555309</v>
      </c>
      <c r="I365" s="1">
        <f t="shared" si="85"/>
        <v>-3.7314814814793444</v>
      </c>
      <c r="J365" s="1">
        <f t="shared" si="86"/>
        <v>871731.89012308582</v>
      </c>
      <c r="K365" s="1">
        <f t="shared" si="87"/>
        <v>1511708.6546979935</v>
      </c>
      <c r="M365" s="3">
        <v>355</v>
      </c>
      <c r="N365" s="1">
        <f t="shared" si="94"/>
        <v>-155000</v>
      </c>
      <c r="O365" s="1">
        <f t="shared" si="81"/>
        <v>-173.08333333333334</v>
      </c>
      <c r="P365" s="1">
        <f t="shared" si="88"/>
        <v>871731.89012308582</v>
      </c>
      <c r="Q365" s="1">
        <f t="shared" si="89"/>
        <v>1329364.3565916112</v>
      </c>
      <c r="S365" s="3">
        <v>355</v>
      </c>
      <c r="T365" s="1">
        <f t="shared" si="95"/>
        <v>-155000</v>
      </c>
      <c r="U365" s="1">
        <f t="shared" si="82"/>
        <v>-173.08333333333334</v>
      </c>
      <c r="V365" s="1">
        <f t="shared" si="90"/>
        <v>871731.89012308582</v>
      </c>
      <c r="W365" s="1">
        <f t="shared" si="91"/>
        <v>1329364.3565916112</v>
      </c>
    </row>
    <row r="366" spans="1:23" x14ac:dyDescent="0.25">
      <c r="A366" s="3">
        <v>356</v>
      </c>
      <c r="B366" s="1">
        <f t="shared" si="92"/>
        <v>-4002.4784258708801</v>
      </c>
      <c r="C366" s="1">
        <f t="shared" si="80"/>
        <v>-3.4688146357547627</v>
      </c>
      <c r="D366" s="1">
        <f t="shared" si="83"/>
        <v>874274.44146927819</v>
      </c>
      <c r="E366" s="1">
        <f t="shared" si="84"/>
        <v>1564696.3270509699</v>
      </c>
      <c r="G366" s="3">
        <v>356</v>
      </c>
      <c r="H366" s="1">
        <f t="shared" si="93"/>
        <v>-3444.4444444419787</v>
      </c>
      <c r="I366" s="1">
        <f t="shared" si="85"/>
        <v>-2.9851851851830484</v>
      </c>
      <c r="J366" s="1">
        <f t="shared" si="86"/>
        <v>874274.44146927819</v>
      </c>
      <c r="K366" s="1">
        <f t="shared" si="87"/>
        <v>1521162.8588874356</v>
      </c>
      <c r="M366" s="3">
        <v>356</v>
      </c>
      <c r="N366" s="1">
        <f t="shared" si="94"/>
        <v>-155000</v>
      </c>
      <c r="O366" s="1">
        <f t="shared" si="81"/>
        <v>-173.08333333333334</v>
      </c>
      <c r="P366" s="1">
        <f t="shared" si="88"/>
        <v>874274.44146927819</v>
      </c>
      <c r="Q366" s="1">
        <f t="shared" si="89"/>
        <v>1338445.898671729</v>
      </c>
      <c r="S366" s="3">
        <v>356</v>
      </c>
      <c r="T366" s="1">
        <f t="shared" si="95"/>
        <v>-155000</v>
      </c>
      <c r="U366" s="1">
        <f t="shared" si="82"/>
        <v>-173.08333333333334</v>
      </c>
      <c r="V366" s="1">
        <f t="shared" si="90"/>
        <v>874274.44146927819</v>
      </c>
      <c r="W366" s="1">
        <f t="shared" si="91"/>
        <v>1338445.898671729</v>
      </c>
    </row>
    <row r="367" spans="1:23" x14ac:dyDescent="0.25">
      <c r="A367" s="3">
        <v>357</v>
      </c>
      <c r="B367" s="1">
        <f t="shared" si="92"/>
        <v>-3003.1586858270471</v>
      </c>
      <c r="C367" s="1">
        <f t="shared" si="80"/>
        <v>-2.6027375277167741</v>
      </c>
      <c r="D367" s="1">
        <f t="shared" si="83"/>
        <v>876824.40859023028</v>
      </c>
      <c r="E367" s="1">
        <f t="shared" si="84"/>
        <v>1574320.9337374209</v>
      </c>
      <c r="G367" s="3">
        <v>357</v>
      </c>
      <c r="H367" s="1">
        <f t="shared" si="93"/>
        <v>-2583.3333333308674</v>
      </c>
      <c r="I367" s="1">
        <f t="shared" si="85"/>
        <v>-2.2388888888867515</v>
      </c>
      <c r="J367" s="1">
        <f t="shared" si="86"/>
        <v>876824.40859023028</v>
      </c>
      <c r="K367" s="1">
        <f t="shared" si="87"/>
        <v>1530672.9588976125</v>
      </c>
      <c r="M367" s="3">
        <v>357</v>
      </c>
      <c r="N367" s="1">
        <f t="shared" si="94"/>
        <v>-155000</v>
      </c>
      <c r="O367" s="1">
        <f t="shared" si="81"/>
        <v>-173.08333333333334</v>
      </c>
      <c r="P367" s="1">
        <f t="shared" si="88"/>
        <v>876824.40859023028</v>
      </c>
      <c r="Q367" s="1">
        <f t="shared" si="89"/>
        <v>1347580.416413981</v>
      </c>
      <c r="S367" s="3">
        <v>357</v>
      </c>
      <c r="T367" s="1">
        <f t="shared" si="95"/>
        <v>-155000</v>
      </c>
      <c r="U367" s="1">
        <f t="shared" si="82"/>
        <v>-173.08333333333334</v>
      </c>
      <c r="V367" s="1">
        <f t="shared" si="90"/>
        <v>876824.40859023028</v>
      </c>
      <c r="W367" s="1">
        <f t="shared" si="91"/>
        <v>1347580.416413981</v>
      </c>
    </row>
    <row r="368" spans="1:23" x14ac:dyDescent="0.25">
      <c r="A368" s="3">
        <v>358</v>
      </c>
      <c r="B368" s="1">
        <f t="shared" si="92"/>
        <v>-2002.972868675176</v>
      </c>
      <c r="C368" s="1">
        <f t="shared" si="80"/>
        <v>-1.7359098195184857</v>
      </c>
      <c r="D368" s="1">
        <f t="shared" si="83"/>
        <v>879381.81311528513</v>
      </c>
      <c r="E368" s="1">
        <f t="shared" si="84"/>
        <v>1584001.6839628764</v>
      </c>
      <c r="G368" s="3">
        <v>358</v>
      </c>
      <c r="H368" s="1">
        <f t="shared" si="93"/>
        <v>-1722.2222222197563</v>
      </c>
      <c r="I368" s="1">
        <f t="shared" si="85"/>
        <v>-1.4925925925904553</v>
      </c>
      <c r="J368" s="1">
        <f t="shared" si="86"/>
        <v>879381.81311528513</v>
      </c>
      <c r="K368" s="1">
        <f t="shared" si="87"/>
        <v>1540239.2807874784</v>
      </c>
      <c r="M368" s="3">
        <v>358</v>
      </c>
      <c r="N368" s="1">
        <f t="shared" si="94"/>
        <v>-155000</v>
      </c>
      <c r="O368" s="1">
        <f t="shared" si="81"/>
        <v>-173.08333333333334</v>
      </c>
      <c r="P368" s="1">
        <f t="shared" si="88"/>
        <v>879381.81311528513</v>
      </c>
      <c r="Q368" s="1">
        <f t="shared" si="89"/>
        <v>1356768.2188430626</v>
      </c>
      <c r="S368" s="3">
        <v>358</v>
      </c>
      <c r="T368" s="1">
        <f t="shared" si="95"/>
        <v>-155000</v>
      </c>
      <c r="U368" s="1">
        <f t="shared" si="82"/>
        <v>-173.08333333333334</v>
      </c>
      <c r="V368" s="1">
        <f t="shared" si="90"/>
        <v>879381.81311528513</v>
      </c>
      <c r="W368" s="1">
        <f t="shared" si="91"/>
        <v>1356768.2188430626</v>
      </c>
    </row>
    <row r="369" spans="1:23" x14ac:dyDescent="0.25">
      <c r="A369" s="3">
        <v>359</v>
      </c>
      <c r="B369" s="1">
        <f t="shared" si="92"/>
        <v>-1001.9202238151065</v>
      </c>
      <c r="C369" s="1">
        <f t="shared" si="80"/>
        <v>-0.86833086063975895</v>
      </c>
      <c r="D369" s="1">
        <f t="shared" si="83"/>
        <v>881946.67673687136</v>
      </c>
      <c r="E369" s="1">
        <f t="shared" si="84"/>
        <v>1593738.9052313135</v>
      </c>
      <c r="G369" s="3">
        <v>359</v>
      </c>
      <c r="H369" s="1">
        <f t="shared" si="93"/>
        <v>-861.11111110864522</v>
      </c>
      <c r="I369" s="1">
        <f t="shared" si="85"/>
        <v>-0.74629629629415917</v>
      </c>
      <c r="J369" s="1">
        <f t="shared" si="86"/>
        <v>881946.67673687136</v>
      </c>
      <c r="K369" s="1">
        <f t="shared" si="87"/>
        <v>1549862.1525179981</v>
      </c>
      <c r="M369" s="3">
        <v>359</v>
      </c>
      <c r="N369" s="1">
        <f t="shared" si="94"/>
        <v>-155000</v>
      </c>
      <c r="O369" s="1">
        <f t="shared" si="81"/>
        <v>-173.08333333333334</v>
      </c>
      <c r="P369" s="1">
        <f t="shared" si="88"/>
        <v>881946.67673687136</v>
      </c>
      <c r="Q369" s="1">
        <f t="shared" si="89"/>
        <v>1366009.6167863139</v>
      </c>
      <c r="S369" s="3">
        <v>359</v>
      </c>
      <c r="T369" s="1">
        <f t="shared" si="95"/>
        <v>-155000</v>
      </c>
      <c r="U369" s="1">
        <f t="shared" si="82"/>
        <v>-173.08333333333334</v>
      </c>
      <c r="V369" s="1">
        <f t="shared" si="90"/>
        <v>881946.67673687136</v>
      </c>
      <c r="W369" s="1">
        <f t="shared" si="91"/>
        <v>1366009.6167863139</v>
      </c>
    </row>
    <row r="370" spans="1:23" x14ac:dyDescent="0.25">
      <c r="A370" s="3">
        <v>360</v>
      </c>
      <c r="B370" s="1">
        <f t="shared" si="92"/>
        <v>3.841677087557116E-9</v>
      </c>
      <c r="C370" s="1">
        <f t="shared" si="80"/>
        <v>3.3294534758828341E-12</v>
      </c>
      <c r="D370" s="1">
        <f t="shared" si="83"/>
        <v>884519.02121068723</v>
      </c>
      <c r="E370" s="1">
        <f t="shared" si="84"/>
        <v>1603532.92695715</v>
      </c>
      <c r="G370" s="3">
        <v>360</v>
      </c>
      <c r="H370" s="1">
        <f t="shared" si="93"/>
        <v>2.4658675101818517E-9</v>
      </c>
      <c r="I370" s="1">
        <f t="shared" si="85"/>
        <v>2.1370851754909379E-12</v>
      </c>
      <c r="J370" s="1">
        <f t="shared" si="86"/>
        <v>884519.02121068723</v>
      </c>
      <c r="K370" s="1">
        <f t="shared" si="87"/>
        <v>1559541.9039632422</v>
      </c>
      <c r="M370" s="3">
        <v>360</v>
      </c>
      <c r="N370" s="1">
        <f t="shared" si="94"/>
        <v>-155000</v>
      </c>
      <c r="O370" s="1">
        <f t="shared" si="81"/>
        <v>-173.08333333333334</v>
      </c>
      <c r="P370" s="1">
        <f t="shared" si="88"/>
        <v>884519.02121068723</v>
      </c>
      <c r="Q370" s="1">
        <f t="shared" si="89"/>
        <v>1375304.9228842342</v>
      </c>
      <c r="S370" s="3">
        <v>360</v>
      </c>
      <c r="T370" s="1">
        <f t="shared" si="95"/>
        <v>-155000</v>
      </c>
      <c r="U370" s="1">
        <f t="shared" si="82"/>
        <v>-173.08333333333334</v>
      </c>
      <c r="V370" s="1">
        <f t="shared" si="90"/>
        <v>884519.02121068723</v>
      </c>
      <c r="W370" s="1">
        <f t="shared" si="91"/>
        <v>1375304.9228842342</v>
      </c>
    </row>
  </sheetData>
  <mergeCells count="27">
    <mergeCell ref="A1:E1"/>
    <mergeCell ref="G1:K1"/>
    <mergeCell ref="M1:Q1"/>
    <mergeCell ref="S1:W1"/>
    <mergeCell ref="A2:B2"/>
    <mergeCell ref="G2:H2"/>
    <mergeCell ref="M2:N2"/>
    <mergeCell ref="S2:T2"/>
    <mergeCell ref="A3:B3"/>
    <mergeCell ref="G3:H3"/>
    <mergeCell ref="M3:N3"/>
    <mergeCell ref="S3:T3"/>
    <mergeCell ref="A4:B4"/>
    <mergeCell ref="M4:N4"/>
    <mergeCell ref="S4:T4"/>
    <mergeCell ref="A7:B7"/>
    <mergeCell ref="G7:H7"/>
    <mergeCell ref="M7:N7"/>
    <mergeCell ref="S7:T7"/>
    <mergeCell ref="A5:B5"/>
    <mergeCell ref="G5:H5"/>
    <mergeCell ref="M5:N5"/>
    <mergeCell ref="S5:T5"/>
    <mergeCell ref="A6:B6"/>
    <mergeCell ref="G6:H6"/>
    <mergeCell ref="M6:N6"/>
    <mergeCell ref="S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Investeren of Lenen</vt:lpstr>
      <vt:lpstr>100% LTV</vt:lpstr>
      <vt:lpstr>90% LTV</vt:lpstr>
      <vt:lpstr>80% LTV</vt:lpstr>
      <vt:lpstr>70% LTV</vt:lpstr>
      <vt:lpstr>60% LTV</vt:lpstr>
      <vt:lpstr>NHG</vt:lpstr>
      <vt:lpstr>eigen_geld</vt:lpstr>
      <vt:lpstr>groei_spaargeld</vt:lpstr>
      <vt:lpstr>groei_woning</vt:lpstr>
      <vt:lpstr>inleg</vt:lpstr>
      <vt:lpstr>int_a_100</vt:lpstr>
      <vt:lpstr>int_a_50</vt:lpstr>
      <vt:lpstr>int_a_60</vt:lpstr>
      <vt:lpstr>int_a_70</vt:lpstr>
      <vt:lpstr>int_a_80</vt:lpstr>
      <vt:lpstr>int_a_90</vt:lpstr>
      <vt:lpstr>int_a_nhg</vt:lpstr>
      <vt:lpstr>int_l_100</vt:lpstr>
      <vt:lpstr>int_l_50</vt:lpstr>
      <vt:lpstr>int_l_60</vt:lpstr>
      <vt:lpstr>int_l_70</vt:lpstr>
      <vt:lpstr>int_l_80</vt:lpstr>
      <vt:lpstr>int_l_90</vt:lpstr>
      <vt:lpstr>int_l_nhg</vt:lpstr>
      <vt:lpstr>intonly_100</vt:lpstr>
      <vt:lpstr>intonly_50</vt:lpstr>
      <vt:lpstr>intonly_60</vt:lpstr>
      <vt:lpstr>intonly_70</vt:lpstr>
      <vt:lpstr>intonly_80</vt:lpstr>
      <vt:lpstr>intonly_90</vt:lpstr>
      <vt:lpstr>intonly_nhg</vt:lpstr>
      <vt:lpstr>maximale_hypotheek</vt:lpstr>
      <vt:lpstr>overwaarde</vt:lpstr>
      <vt:lpstr>perc_100</vt:lpstr>
      <vt:lpstr>perc_50</vt:lpstr>
      <vt:lpstr>perc_60</vt:lpstr>
      <vt:lpstr>perc_70</vt:lpstr>
      <vt:lpstr>perc_80</vt:lpstr>
      <vt:lpstr>perc_90</vt:lpstr>
      <vt:lpstr>woningwaarde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Huppie</dc:creator>
  <cp:lastModifiedBy>Huppie</cp:lastModifiedBy>
  <dcterms:created xsi:type="dcterms:W3CDTF">2020-02-18T20:09:46Z</dcterms:created>
  <dcterms:modified xsi:type="dcterms:W3CDTF">2020-02-19T20:42:29Z</dcterms:modified>
</cp:coreProperties>
</file>