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Downloads\docx generate project\"/>
    </mc:Choice>
  </mc:AlternateContent>
  <xr:revisionPtr revIDLastSave="0" documentId="13_ncr:1_{B5B0B7FA-E753-41EC-8FE1-475B20426A9E}" xr6:coauthVersionLast="47" xr6:coauthVersionMax="47" xr10:uidLastSave="{00000000-0000-0000-0000-000000000000}"/>
  <bookViews>
    <workbookView xWindow="-120" yWindow="-120" windowWidth="20730" windowHeight="11310" xr2:uid="{9ED4A648-AF49-2A46-AE9F-8EE1F6D02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1" l="1"/>
  <c r="G16" i="1"/>
  <c r="G17" i="1"/>
  <c r="G14" i="1"/>
  <c r="F21" i="1"/>
  <c r="F20" i="1"/>
  <c r="E16" i="1"/>
  <c r="E17" i="1" s="1"/>
  <c r="E18" i="1" s="1"/>
  <c r="E19" i="1" s="1"/>
  <c r="J10" i="1"/>
  <c r="F6" i="1"/>
  <c r="F7" i="1" s="1"/>
  <c r="F8" i="1" s="1"/>
  <c r="F9" i="1" s="1"/>
  <c r="F12" i="1" s="1"/>
  <c r="F13" i="1" l="1"/>
  <c r="G12" i="1"/>
  <c r="G13" i="1" l="1"/>
  <c r="F14" i="1"/>
  <c r="F15" i="1" l="1"/>
  <c r="F16" i="1" l="1"/>
  <c r="F17" i="1" l="1"/>
  <c r="F18" i="1" l="1"/>
  <c r="F19" i="1" l="1"/>
  <c r="G19" i="1" s="1"/>
  <c r="G18" i="1"/>
</calcChain>
</file>

<file path=xl/sharedStrings.xml><?xml version="1.0" encoding="utf-8"?>
<sst xmlns="http://schemas.openxmlformats.org/spreadsheetml/2006/main" count="14" uniqueCount="12">
  <si>
    <t>Invoice Amount</t>
  </si>
  <si>
    <t>Service Period</t>
  </si>
  <si>
    <t>Invoice Number</t>
  </si>
  <si>
    <t>Labor</t>
  </si>
  <si>
    <t>Amount Claimed - Current Period</t>
  </si>
  <si>
    <t>Amount Remaining</t>
  </si>
  <si>
    <t>Total Amount Claimed</t>
  </si>
  <si>
    <t>Percentage Utilized</t>
  </si>
  <si>
    <t>Hours</t>
  </si>
  <si>
    <t xml:space="preserve"> Aug 2023</t>
  </si>
  <si>
    <t>With Additional Funding*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</si>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</sst>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2"/>
      <color theme="1"/>
      <name val="Calibri"/>
      <family val="2"/>
      <scheme val="minor"/>
    </font>
    <font>
      <sz val="15.5"/>
      <color theme="1"/>
      <name val="Calibri Light"/>
      <family val="2"/>
    </font>
    <font>
      <sz val="15.5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5.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7" fontId="2" fillId="0" borderId="3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8" fontId="2" fillId="0" borderId="4" xfId="0" applyNumberFormat="1" applyFont="1" applyBorder="1" applyAlignment="1">
      <alignment vertical="center" wrapText="1"/>
    </xf>
    <xf numFmtId="9" fontId="2" fillId="0" borderId="4" xfId="0" applyNumberFormat="1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8" fontId="3" fillId="0" borderId="4" xfId="0" applyNumberFormat="1" applyFont="1" applyBorder="1" applyAlignment="1">
      <alignment vertical="center" wrapText="1"/>
    </xf>
    <xf numFmtId="9" fontId="3" fillId="0" borderId="4" xfId="0" applyNumberFormat="1" applyFont="1" applyBorder="1" applyAlignment="1">
      <alignment vertical="center" wrapText="1"/>
    </xf>
    <xf numFmtId="17" fontId="3" fillId="0" borderId="3" xfId="0" applyNumberFormat="1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8" fontId="0" fillId="0" borderId="0" xfId="0" applyNumberFormat="1"/>
    <xf numFmtId="8" fontId="3" fillId="0" borderId="3" xfId="0" applyNumberFormat="1" applyFont="1" applyBorder="1" applyAlignment="1">
      <alignment vertical="center" wrapText="1"/>
    </xf>
    <xf numFmtId="8" fontId="4" fillId="0" borderId="4" xfId="0" applyNumberFormat="1" applyFont="1" applyBorder="1" applyAlignment="1">
      <alignment vertical="center" wrapText="1"/>
    </xf>
    <xf numFmtId="17" fontId="3" fillId="0" borderId="5" xfId="0" applyNumberFormat="1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8" fontId="3" fillId="0" borderId="6" xfId="0" applyNumberFormat="1" applyFont="1" applyBorder="1" applyAlignment="1">
      <alignment vertical="center" wrapText="1"/>
    </xf>
    <xf numFmtId="9" fontId="3" fillId="0" borderId="6" xfId="0" applyNumberFormat="1" applyFont="1" applyBorder="1" applyAlignment="1">
      <alignment vertical="center" wrapText="1"/>
    </xf>
    <xf numFmtId="17" fontId="3" fillId="0" borderId="7" xfId="0" applyNumberFormat="1" applyFont="1" applyBorder="1"/>
    <xf numFmtId="0" fontId="3" fillId="0" borderId="7" xfId="0" applyFont="1" applyBorder="1" applyAlignment="1">
      <alignment vertical="center" wrapText="1"/>
    </xf>
    <xf numFmtId="8" fontId="3" fillId="0" borderId="7" xfId="0" applyNumberFormat="1" applyFont="1" applyBorder="1" applyAlignment="1">
      <alignment vertical="center" wrapText="1"/>
    </xf>
    <xf numFmtId="8" fontId="3" fillId="0" borderId="7" xfId="0" applyNumberFormat="1" applyFont="1" applyBorder="1"/>
    <xf numFmtId="9" fontId="3" fillId="0" borderId="7" xfId="0" applyNumberFormat="1" applyFont="1" applyBorder="1" applyAlignment="1">
      <alignment vertical="center" wrapText="1"/>
    </xf>
    <xf numFmtId="16" fontId="3" fillId="0" borderId="7" xfId="0" applyNumberFormat="1" applyFont="1" applyBorder="1"/>
    <xf numFmtId="0" fontId="3" fillId="0" borderId="7" xfId="0" applyFont="1" applyBorder="1"/>
    <xf numFmtId="4" fontId="3" fillId="0" borderId="7" xfId="0" applyNumberFormat="1" applyFont="1" applyBorder="1"/>
    <xf numFmtId="16" fontId="3" fillId="0" borderId="0" xfId="0" applyNumberFormat="1" applyFont="1"/>
    <xf numFmtId="0" fontId="3" fillId="0" borderId="0" xfId="0" applyFont="1"/>
    <xf numFmtId="8" fontId="3" fillId="0" borderId="0" xfId="0" applyNumberFormat="1" applyFont="1"/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8" fontId="3" fillId="0" borderId="1" xfId="0" applyNumberFormat="1" applyFont="1" applyBorder="1" applyAlignment="1">
      <alignment vertical="center" wrapText="1"/>
    </xf>
    <xf numFmtId="8" fontId="3" fillId="0" borderId="3" xfId="0" applyNumberFormat="1" applyFont="1" applyBorder="1" applyAlignment="1">
      <alignment vertical="center" wrapText="1"/>
    </xf>
    <xf numFmtId="9" fontId="3" fillId="0" borderId="1" xfId="0" applyNumberFormat="1" applyFont="1" applyBorder="1" applyAlignment="1">
      <alignment vertical="center" wrapText="1"/>
    </xf>
    <xf numFmtId="9" fontId="3" fillId="0" borderId="3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F4FDF-6E40-DD41-AA91-9793DB2A5AB7}">
  <dimension ref="A3:M21"/>
  <sheetViews>
    <sheetView tabSelected="1" topLeftCell="A15" workbookViewId="0">
      <selection activeCell="B25" sqref="B25"/>
    </sheetView>
  </sheetViews>
  <sheetFormatPr defaultColWidth="11" defaultRowHeight="15.75" x14ac:dyDescent="0.25"/>
  <cols>
    <col min="4" max="4" width="16.625" customWidth="1"/>
    <col min="5" max="6" width="18.125" customWidth="1"/>
    <col min="7" max="7" width="13.125" customWidth="1"/>
    <col min="10" max="10" width="11.875" bestFit="1" customWidth="1"/>
  </cols>
  <sheetData>
    <row r="3" spans="1:13" ht="16.5" thickBot="1" x14ac:dyDescent="0.3">
      <c r="D3" t="s">
        <v>0</v>
      </c>
    </row>
    <row r="4" spans="1:13" ht="42" x14ac:dyDescent="0.25">
      <c r="A4" s="33" t="s">
        <v>1</v>
      </c>
      <c r="B4" s="33" t="s">
        <v>2</v>
      </c>
      <c r="C4" s="2" t="s">
        <v>3</v>
      </c>
      <c r="D4" s="33" t="s">
        <v>4</v>
      </c>
      <c r="E4" s="33" t="s">
        <v>5</v>
      </c>
      <c r="F4" s="1" t="s">
        <v>6</v>
      </c>
      <c r="G4" s="33" t="s">
        <v>7</v>
      </c>
    </row>
    <row r="5" spans="1:13" ht="21.75" thickBot="1" x14ac:dyDescent="0.3">
      <c r="A5" s="34"/>
      <c r="B5" s="34"/>
      <c r="C5" s="4" t="s">
        <v>8</v>
      </c>
      <c r="D5" s="34"/>
      <c r="E5" s="34"/>
      <c r="F5" s="3"/>
      <c r="G5" s="34"/>
    </row>
    <row r="6" spans="1:13" ht="21.75" thickBot="1" x14ac:dyDescent="0.3">
      <c r="A6" s="5">
        <v>45078</v>
      </c>
      <c r="B6" s="6">
        <v>3064</v>
      </c>
      <c r="C6" s="6">
        <v>131</v>
      </c>
      <c r="D6" s="7">
        <v>9267.19</v>
      </c>
      <c r="E6" s="7">
        <v>104012.81</v>
      </c>
      <c r="F6" s="7">
        <f>D6</f>
        <v>9267.19</v>
      </c>
      <c r="G6" s="8">
        <v>0.08</v>
      </c>
    </row>
    <row r="7" spans="1:13" ht="21.75" thickBot="1" x14ac:dyDescent="0.3">
      <c r="A7" s="5">
        <v>45108</v>
      </c>
      <c r="B7" s="6">
        <v>3091</v>
      </c>
      <c r="C7" s="6">
        <v>230</v>
      </c>
      <c r="D7" s="7">
        <v>16239.02</v>
      </c>
      <c r="E7" s="7">
        <v>87773.79</v>
      </c>
      <c r="F7" s="7">
        <f>SUM(F6,D7)</f>
        <v>25506.21</v>
      </c>
      <c r="G7" s="8">
        <v>0.22</v>
      </c>
    </row>
    <row r="8" spans="1:13" ht="42.75" thickBot="1" x14ac:dyDescent="0.3">
      <c r="A8" s="9" t="s">
        <v>9</v>
      </c>
      <c r="B8" s="10">
        <v>3111</v>
      </c>
      <c r="C8" s="10">
        <v>294</v>
      </c>
      <c r="D8" s="11">
        <v>20829.740000000002</v>
      </c>
      <c r="E8" s="11">
        <v>66944.05</v>
      </c>
      <c r="F8" s="7">
        <f>SUM(F7,D8)</f>
        <v>46335.95</v>
      </c>
      <c r="G8" s="12">
        <v>0.41</v>
      </c>
    </row>
    <row r="9" spans="1:13" ht="21.75" thickBot="1" x14ac:dyDescent="0.3">
      <c r="A9" s="13">
        <v>45170</v>
      </c>
      <c r="B9" s="10">
        <v>3132</v>
      </c>
      <c r="C9" s="10">
        <v>264</v>
      </c>
      <c r="D9" s="11">
        <v>18677.84</v>
      </c>
      <c r="E9" s="11">
        <v>48266.21</v>
      </c>
      <c r="F9" s="7">
        <f>SUM(F8,D9)</f>
        <v>65013.789999999994</v>
      </c>
      <c r="G9" s="12">
        <v>0.68</v>
      </c>
    </row>
    <row r="10" spans="1:13" ht="84.75" thickBot="1" x14ac:dyDescent="0.3">
      <c r="A10" s="14" t="s">
        <v>10</v>
      </c>
      <c r="B10" s="35">
        <v>3132</v>
      </c>
      <c r="C10" s="35">
        <v>264</v>
      </c>
      <c r="D10" s="37">
        <v>18677.84</v>
      </c>
      <c r="E10" s="37">
        <v>159120.29</v>
      </c>
      <c r="F10" s="7" t="s">
        <v>11</v>
      </c>
      <c r="G10" s="39"/>
      <c r="J10" s="15">
        <f>SUM(D6:E6)</f>
        <v>113280</v>
      </c>
    </row>
    <row r="11" spans="1:13" ht="21.75" thickBot="1" x14ac:dyDescent="0.3">
      <c r="A11" s="13">
        <v>45170</v>
      </c>
      <c r="B11" s="36"/>
      <c r="C11" s="36"/>
      <c r="D11" s="38"/>
      <c r="E11" s="38"/>
      <c r="F11" s="16"/>
      <c r="G11" s="40"/>
      <c r="J11" s="15">
        <v>224134.08</v>
      </c>
      <c r="M11" t="s">
        <v>11</v>
      </c>
    </row>
    <row r="12" spans="1:13" ht="21.75" thickBot="1" x14ac:dyDescent="0.3">
      <c r="A12" s="13">
        <v>45200</v>
      </c>
      <c r="B12" s="10">
        <v>3147</v>
      </c>
      <c r="C12" s="10">
        <v>274</v>
      </c>
      <c r="D12" s="11">
        <v>19395.14</v>
      </c>
      <c r="E12" s="11">
        <v>139725.15</v>
      </c>
      <c r="F12" s="17">
        <f>SUM(F9,D12)</f>
        <v>84408.93</v>
      </c>
      <c r="G12" s="12">
        <f>F12/J11</f>
        <v>0.3766001582624115</v>
      </c>
    </row>
    <row r="13" spans="1:13" ht="21.75" thickBot="1" x14ac:dyDescent="0.3">
      <c r="A13" s="13">
        <v>45231</v>
      </c>
      <c r="B13" s="10">
        <v>3205</v>
      </c>
      <c r="C13" s="10">
        <v>264</v>
      </c>
      <c r="D13" s="11">
        <v>18677.84</v>
      </c>
      <c r="E13" s="11">
        <v>121047.31</v>
      </c>
      <c r="F13" s="17">
        <f>SUM(F12,D13)</f>
        <v>103086.76999999999</v>
      </c>
      <c r="G13" s="12">
        <f>F13/J11</f>
        <v>0.45993349159574481</v>
      </c>
    </row>
    <row r="14" spans="1:13" ht="21.75" thickBot="1" x14ac:dyDescent="0.3">
      <c r="A14" s="13">
        <v>45261</v>
      </c>
      <c r="B14" s="10">
        <v>3206</v>
      </c>
      <c r="C14" s="10">
        <v>174</v>
      </c>
      <c r="D14" s="11">
        <v>12222.14</v>
      </c>
      <c r="E14" s="11">
        <v>108825.17</v>
      </c>
      <c r="F14" s="11">
        <f>SUM(F13,D14)</f>
        <v>115308.90999999999</v>
      </c>
      <c r="G14" s="12">
        <f>F14/J11</f>
        <v>0.51446397620567119</v>
      </c>
    </row>
    <row r="15" spans="1:13" ht="21" x14ac:dyDescent="0.25">
      <c r="A15" s="18">
        <v>45292</v>
      </c>
      <c r="B15" s="19">
        <v>3226</v>
      </c>
      <c r="C15" s="19">
        <v>241.5</v>
      </c>
      <c r="D15" s="20">
        <v>17063.919999999998</v>
      </c>
      <c r="E15" s="20">
        <v>91761.25</v>
      </c>
      <c r="F15" s="20">
        <f>SUM(F14,D15)</f>
        <v>132372.82999999999</v>
      </c>
      <c r="G15" s="21">
        <f>F15/J11</f>
        <v>0.59059661966622834</v>
      </c>
      <c r="I15" t="s">
        <v>11</v>
      </c>
    </row>
    <row r="16" spans="1:13" ht="21" x14ac:dyDescent="0.35">
      <c r="A16" s="22">
        <v>45323</v>
      </c>
      <c r="B16" s="23">
        <v>3261</v>
      </c>
      <c r="C16" s="23">
        <v>264</v>
      </c>
      <c r="D16" s="24">
        <v>18677.84</v>
      </c>
      <c r="E16" s="25">
        <f>SUM(E15-D16)</f>
        <v>73083.41</v>
      </c>
      <c r="F16" s="25">
        <f>SUM(F15+D16)</f>
        <v>151050.66999999998</v>
      </c>
      <c r="G16" s="26">
        <f>F16/J11</f>
        <v>0.67392995299956171</v>
      </c>
    </row>
    <row r="17" spans="1:7" ht="21" x14ac:dyDescent="0.35">
      <c r="A17" s="27">
        <v>45375</v>
      </c>
      <c r="B17" s="28">
        <v>3271</v>
      </c>
      <c r="C17" s="28">
        <v>107.75</v>
      </c>
      <c r="D17" s="28">
        <v>7470.03</v>
      </c>
      <c r="E17" s="25">
        <f t="shared" ref="E17:E19" si="0">SUM(E16-D17)</f>
        <v>65613.38</v>
      </c>
      <c r="F17" s="25">
        <f>SUM(F16+D17)</f>
        <v>158520.69999999998</v>
      </c>
      <c r="G17" s="26">
        <f>F17/J11</f>
        <v>0.70725835178657348</v>
      </c>
    </row>
    <row r="18" spans="1:7" ht="21" x14ac:dyDescent="0.35">
      <c r="A18" s="27">
        <v>45406</v>
      </c>
      <c r="B18" s="28">
        <v>3298</v>
      </c>
      <c r="C18" s="28">
        <v>100</v>
      </c>
      <c r="D18" s="29">
        <v>6914.12</v>
      </c>
      <c r="E18" s="25">
        <f t="shared" si="0"/>
        <v>58699.26</v>
      </c>
      <c r="F18" s="25">
        <f>SUM(F17+D18)</f>
        <v>165434.81999999998</v>
      </c>
      <c r="G18" s="26">
        <f>F18/J11</f>
        <v>0.7381064941128096</v>
      </c>
    </row>
    <row r="19" spans="1:7" ht="21.75" thickBot="1" x14ac:dyDescent="0.4">
      <c r="A19" s="30">
        <v>45435</v>
      </c>
      <c r="B19" s="31"/>
      <c r="C19" s="31"/>
      <c r="D19" s="31"/>
      <c r="E19" s="32">
        <f t="shared" si="0"/>
        <v>58699.26</v>
      </c>
      <c r="F19" s="32">
        <f>SUM(F18+D19)</f>
        <v>165434.81999999998</v>
      </c>
      <c r="G19" s="12">
        <f>F19/J11</f>
        <v>0.7381064941128096</v>
      </c>
    </row>
    <row r="20" spans="1:7" ht="21.75" thickBot="1" x14ac:dyDescent="0.3">
      <c r="A20" s="13">
        <v>45992</v>
      </c>
      <c r="B20" s="10">
        <v>3206</v>
      </c>
      <c r="C20" s="10">
        <v>174</v>
      </c>
      <c r="D20" s="11">
        <v>12222.14</v>
      </c>
      <c r="E20" s="11">
        <v>108825.17</v>
      </c>
      <c r="F20" s="11">
        <f>SUM(F19,D20)</f>
        <v>177656.95999999996</v>
      </c>
      <c r="G20" s="12">
        <v>0.64</v>
      </c>
    </row>
    <row r="21" spans="1:7" ht="21" x14ac:dyDescent="0.25">
      <c r="A21" s="18">
        <v>45901</v>
      </c>
      <c r="B21" s="19">
        <v>3226</v>
      </c>
      <c r="C21" s="19">
        <v>241.5</v>
      </c>
      <c r="D21" s="20">
        <v>17063.919999999998</v>
      </c>
      <c r="E21" s="20">
        <v>91761.25</v>
      </c>
      <c r="F21" s="20">
        <f>SUM(F20,D21)</f>
        <v>194720.87999999995</v>
      </c>
      <c r="G21" s="21">
        <v>0.23</v>
      </c>
    </row>
  </sheetData>
  <mergeCells count="10">
    <mergeCell ref="B10:B11"/>
    <mergeCell ref="C10:C11"/>
    <mergeCell ref="D10:D11"/>
    <mergeCell ref="E10:E11"/>
    <mergeCell ref="G10:G11"/>
    <mergeCell ref="A4:A5"/>
    <mergeCell ref="B4:B5"/>
    <mergeCell ref="D4:D5"/>
    <mergeCell ref="E4:E5"/>
    <mergeCell ref="G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Best</dc:creator>
  <cp:lastModifiedBy>Muhammad  Aqil Saboor  Khan</cp:lastModifiedBy>
  <dcterms:created xsi:type="dcterms:W3CDTF">2024-05-12T13:11:33Z</dcterms:created>
  <dcterms:modified xsi:type="dcterms:W3CDTF">2024-05-28T14:01:08Z</dcterms:modified>
</cp:coreProperties>
</file>