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7785"/>
  </bookViews>
  <sheets>
    <sheet name="Sheet1" sheetId="1" r:id="rId1"/>
    <sheet name="Sheet1 (2)" sheetId="3" state="hidden" r:id="rId2"/>
    <sheet name="答案参考" sheetId="2" state="hidden" r:id="rId3"/>
  </sheets>
  <calcPr calcId="144525"/>
</workbook>
</file>

<file path=xl/calcChain.xml><?xml version="1.0" encoding="utf-8"?>
<calcChain xmlns="http://schemas.openxmlformats.org/spreadsheetml/2006/main">
  <c r="D9" i="3" l="1"/>
  <c r="E9" i="3"/>
  <c r="F9" i="3"/>
  <c r="C9" i="3"/>
  <c r="I8" i="3"/>
  <c r="G8" i="3"/>
  <c r="H8" i="3" s="1"/>
  <c r="I7" i="3"/>
  <c r="H7" i="3"/>
  <c r="G7" i="3"/>
  <c r="I6" i="3"/>
  <c r="G6" i="3"/>
  <c r="H6" i="3" s="1"/>
  <c r="I5" i="3"/>
  <c r="H5" i="3"/>
  <c r="G5" i="3"/>
  <c r="I4" i="3"/>
  <c r="G4" i="3"/>
  <c r="H4" i="3" s="1"/>
  <c r="F10" i="2" l="1"/>
  <c r="E10" i="2"/>
  <c r="D10" i="2"/>
  <c r="C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</calcChain>
</file>

<file path=xl/sharedStrings.xml><?xml version="1.0" encoding="utf-8"?>
<sst xmlns="http://schemas.openxmlformats.org/spreadsheetml/2006/main" count="50" uniqueCount="17">
  <si>
    <t>成绩单</t>
  </si>
  <si>
    <t>学号</t>
  </si>
  <si>
    <t>各科在总评中所占比例</t>
  </si>
  <si>
    <t>总评</t>
  </si>
  <si>
    <t>等级评分</t>
  </si>
  <si>
    <t>最高分科目</t>
  </si>
  <si>
    <t>姓名</t>
  </si>
  <si>
    <t>语文</t>
  </si>
  <si>
    <t>数学</t>
  </si>
  <si>
    <t>英语</t>
  </si>
  <si>
    <t>综合</t>
  </si>
  <si>
    <t>李伟</t>
  </si>
  <si>
    <t>李辉</t>
  </si>
  <si>
    <t>范俊</t>
  </si>
  <si>
    <t>郝艳芬</t>
  </si>
  <si>
    <t>彭样</t>
  </si>
  <si>
    <t>平均分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</si>
</sst>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0" xfId="0" applyFont="1" applyBorder="1" applyAlignment="1">
      <alignment horizontal="left"/>
    </xf>
    <xf numFmtId="9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38100</xdr:rowOff>
    </xdr:from>
    <xdr:to>
      <xdr:col>7</xdr:col>
      <xdr:colOff>617220</xdr:colOff>
      <xdr:row>9</xdr:row>
      <xdr:rowOff>142875</xdr:rowOff>
    </xdr:to>
    <xdr:cxnSp macro="">
      <xdr:nvCxnSpPr>
        <xdr:cNvPr id="3" name="直接连接符 2"/>
        <xdr:cNvCxnSpPr/>
      </xdr:nvCxnSpPr>
      <xdr:spPr>
        <a:xfrm flipV="1">
          <a:off x="5152390" y="1805940"/>
          <a:ext cx="634365" cy="1047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" sqref="I2:I3"/>
    </sheetView>
  </sheetViews>
  <sheetFormatPr defaultColWidth="9" defaultRowHeight="13.5" x14ac:dyDescent="0.15"/>
  <cols>
    <col min="1" max="1" width="10.5" bestFit="1" customWidth="1"/>
    <col min="2" max="2" width="22.625" bestFit="1" customWidth="1"/>
    <col min="3" max="6" width="9.125" bestFit="1" customWidth="1"/>
    <col min="9" max="9" width="11.375" customWidth="1"/>
  </cols>
  <sheetData>
    <row r="1" spans="1:10" ht="14.25" x14ac:dyDescent="0.15">
      <c r="A1" s="8" t="s">
        <v>0</v>
      </c>
      <c r="B1" s="9"/>
      <c r="C1" s="9"/>
      <c r="D1" s="9"/>
      <c r="E1" s="9"/>
      <c r="F1" s="9"/>
      <c r="G1" s="9"/>
      <c r="H1" s="9"/>
      <c r="I1" s="10"/>
    </row>
    <row r="2" spans="1:10" ht="14.25" x14ac:dyDescent="0.15">
      <c r="A2" s="11" t="s">
        <v>1</v>
      </c>
      <c r="B2" s="11" t="s">
        <v>2</v>
      </c>
      <c r="C2" s="12">
        <v>0.3</v>
      </c>
      <c r="D2" s="12">
        <v>0.3</v>
      </c>
      <c r="E2" s="12">
        <v>0.2</v>
      </c>
      <c r="F2" s="12">
        <v>0.2</v>
      </c>
      <c r="G2" s="24" t="s">
        <v>3</v>
      </c>
      <c r="H2" s="24" t="s">
        <v>4</v>
      </c>
      <c r="I2" s="24" t="s">
        <v>5</v>
      </c>
    </row>
    <row r="3" spans="1:10" ht="14.25" x14ac:dyDescent="0.15">
      <c r="A3" s="11">
        <v>12001001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24"/>
      <c r="H3" s="24"/>
      <c r="I3" s="24"/>
    </row>
    <row r="4" spans="1:10" ht="14.25" x14ac:dyDescent="0.15">
      <c r="A4" s="11">
        <v>12001002</v>
      </c>
      <c r="B4" s="11" t="s">
        <v>11</v>
      </c>
      <c r="C4" s="11">
        <v>92</v>
      </c>
      <c r="D4" s="11">
        <v>97</v>
      </c>
      <c r="E4" s="11">
        <v>87</v>
      </c>
      <c r="F4" s="11">
        <v>94</v>
      </c>
      <c r="G4" s="11"/>
      <c r="H4" s="11"/>
      <c r="I4" s="11"/>
    </row>
    <row r="5" spans="1:10" ht="14.25" x14ac:dyDescent="0.15">
      <c r="A5" s="11">
        <v>12001003</v>
      </c>
      <c r="B5" s="11" t="s">
        <v>12</v>
      </c>
      <c r="C5" s="11">
        <v>89</v>
      </c>
      <c r="D5" s="11">
        <v>89</v>
      </c>
      <c r="E5" s="11">
        <v>82</v>
      </c>
      <c r="F5" s="11">
        <v>92</v>
      </c>
      <c r="G5" s="11"/>
      <c r="H5" s="11"/>
      <c r="I5" s="11"/>
    </row>
    <row r="6" spans="1:10" ht="14.25" x14ac:dyDescent="0.15">
      <c r="A6" s="11">
        <v>12001004</v>
      </c>
      <c r="B6" s="11" t="s">
        <v>13</v>
      </c>
      <c r="C6" s="11">
        <v>93</v>
      </c>
      <c r="D6" s="11">
        <v>71</v>
      </c>
      <c r="E6" s="11">
        <v>78</v>
      </c>
      <c r="F6" s="11">
        <v>91</v>
      </c>
      <c r="G6" s="11"/>
      <c r="H6" s="11"/>
      <c r="I6" s="11"/>
    </row>
    <row r="7" spans="1:10" ht="14.25" x14ac:dyDescent="0.15">
      <c r="A7" s="11">
        <v>12001005</v>
      </c>
      <c r="B7" s="11" t="s">
        <v>14</v>
      </c>
      <c r="C7" s="11">
        <v>88</v>
      </c>
      <c r="D7" s="11">
        <v>92</v>
      </c>
      <c r="E7" s="11">
        <v>95</v>
      </c>
      <c r="F7" s="11">
        <v>80</v>
      </c>
      <c r="G7" s="11"/>
      <c r="H7" s="11"/>
      <c r="I7" s="11"/>
    </row>
    <row r="8" spans="1:10" ht="14.25" x14ac:dyDescent="0.15">
      <c r="A8" s="11">
        <v>12001006</v>
      </c>
      <c r="B8" s="11" t="s">
        <v>15</v>
      </c>
      <c r="C8" s="11">
        <v>97</v>
      </c>
      <c r="D8" s="11">
        <v>90</v>
      </c>
      <c r="E8" s="11">
        <v>91</v>
      </c>
      <c r="F8" s="11">
        <v>97</v>
      </c>
      <c r="G8" s="11"/>
      <c r="H8" s="11"/>
      <c r="I8" s="11"/>
    </row>
    <row r="9" spans="1:10" ht="14.25" x14ac:dyDescent="0.15">
      <c r="A9" s="11" t="s">
        <v>16</v>
      </c>
      <c r="B9" s="11"/>
      <c r="C9" s="11"/>
      <c r="D9" s="11"/>
      <c r="E9" s="11"/>
      <c r="F9" s="11"/>
      <c r="G9" s="11"/>
      <c r="H9" s="11"/>
      <c r="I9" s="11"/>
    </row>
    <row r="10" spans="1:10" x14ac:dyDescent="0.15">
      <c r="A10" s="13"/>
      <c r="B10" s="13"/>
      <c r="C10" s="13"/>
      <c r="D10" s="13"/>
      <c r="E10" s="13"/>
      <c r="F10" s="13"/>
      <c r="G10" s="13"/>
      <c r="H10" s="13"/>
      <c r="I10" s="13"/>
    </row>
    <row r="14" spans="1:10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</sheetData>
  <mergeCells count="3">
    <mergeCell ref="G2:G3"/>
    <mergeCell ref="H2:H3"/>
    <mergeCell ref="I2:I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9" sqref="H19"/>
    </sheetView>
  </sheetViews>
  <sheetFormatPr defaultColWidth="9" defaultRowHeight="13.5" x14ac:dyDescent="0.15"/>
  <cols>
    <col min="1" max="1" width="10.5" bestFit="1" customWidth="1"/>
    <col min="2" max="2" width="22.625" bestFit="1" customWidth="1"/>
    <col min="3" max="6" width="9.125" bestFit="1" customWidth="1"/>
    <col min="9" max="9" width="11.375" customWidth="1"/>
  </cols>
  <sheetData>
    <row r="1" spans="1:10" ht="14.25" x14ac:dyDescent="0.1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10" ht="14.25" x14ac:dyDescent="0.15">
      <c r="A2" s="5" t="s">
        <v>1</v>
      </c>
      <c r="B2" s="5" t="s">
        <v>2</v>
      </c>
      <c r="C2" s="6">
        <v>0.3</v>
      </c>
      <c r="D2" s="6">
        <v>0.3</v>
      </c>
      <c r="E2" s="6">
        <v>0.2</v>
      </c>
      <c r="F2" s="6">
        <v>0.2</v>
      </c>
      <c r="G2" s="17" t="s">
        <v>3</v>
      </c>
      <c r="H2" s="17" t="s">
        <v>4</v>
      </c>
      <c r="I2" s="17" t="s">
        <v>5</v>
      </c>
    </row>
    <row r="3" spans="1:10" ht="14.25" x14ac:dyDescent="0.15">
      <c r="A3" s="5">
        <v>12001001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18"/>
      <c r="H3" s="18"/>
      <c r="I3" s="18"/>
    </row>
    <row r="4" spans="1:10" ht="14.25" x14ac:dyDescent="0.15">
      <c r="A4" s="5">
        <v>12001002</v>
      </c>
      <c r="B4" s="5" t="s">
        <v>11</v>
      </c>
      <c r="C4" s="5">
        <v>92</v>
      </c>
      <c r="D4" s="5">
        <v>97</v>
      </c>
      <c r="E4" s="5">
        <v>87</v>
      </c>
      <c r="F4" s="5">
        <v>94</v>
      </c>
      <c r="G4" s="5">
        <f>C4*$C$2+D4*$D$2+E4*$E$2+F4*$F$2</f>
        <v>92.899999999999991</v>
      </c>
      <c r="H4" s="5" t="str">
        <f>IF(G4&gt;=90,"A",IF(G4&gt;=85,"B","C"))</f>
        <v>A</v>
      </c>
      <c r="I4" s="5" t="str">
        <f>INDEX($C$3:$F$3,1,MATCH(MAX(C4:F4),C4:F4,0))</f>
        <v>数学</v>
      </c>
    </row>
    <row r="5" spans="1:10" ht="14.25" x14ac:dyDescent="0.15">
      <c r="A5" s="5">
        <v>12001003</v>
      </c>
      <c r="B5" s="5" t="s">
        <v>12</v>
      </c>
      <c r="C5" s="5">
        <v>89</v>
      </c>
      <c r="D5" s="5">
        <v>89</v>
      </c>
      <c r="E5" s="5">
        <v>82</v>
      </c>
      <c r="F5" s="5">
        <v>92</v>
      </c>
      <c r="G5" s="5">
        <f t="shared" ref="G5:G8" si="0">C5*$C$2+D5*$D$2+E5*$E$2+F5*$F$2</f>
        <v>88.2</v>
      </c>
      <c r="H5" s="5" t="str">
        <f t="shared" ref="H5:H8" si="1">IF(G5&gt;=90,"A",IF(G5&gt;=85,"B","C"))</f>
        <v>B</v>
      </c>
      <c r="I5" s="5" t="str">
        <f t="shared" ref="I5:I8" si="2">INDEX($C$3:$F$3,1,MATCH(MAX(C5:F5),C5:F5,0))</f>
        <v>综合</v>
      </c>
    </row>
    <row r="6" spans="1:10" ht="14.25" x14ac:dyDescent="0.15">
      <c r="A6" s="5">
        <v>12001004</v>
      </c>
      <c r="B6" s="5" t="s">
        <v>13</v>
      </c>
      <c r="C6" s="5">
        <v>93</v>
      </c>
      <c r="D6" s="5">
        <v>71</v>
      </c>
      <c r="E6" s="5">
        <v>78</v>
      </c>
      <c r="F6" s="5">
        <v>91</v>
      </c>
      <c r="G6" s="5">
        <f t="shared" si="0"/>
        <v>83.000000000000014</v>
      </c>
      <c r="H6" s="5" t="str">
        <f t="shared" si="1"/>
        <v>C</v>
      </c>
      <c r="I6" s="5" t="str">
        <f t="shared" si="2"/>
        <v>语文</v>
      </c>
    </row>
    <row r="7" spans="1:10" ht="14.25" x14ac:dyDescent="0.15">
      <c r="A7" s="5">
        <v>12001005</v>
      </c>
      <c r="B7" s="5" t="s">
        <v>14</v>
      </c>
      <c r="C7" s="5">
        <v>88</v>
      </c>
      <c r="D7" s="5">
        <v>92</v>
      </c>
      <c r="E7" s="5">
        <v>95</v>
      </c>
      <c r="F7" s="5">
        <v>80</v>
      </c>
      <c r="G7" s="5">
        <f t="shared" si="0"/>
        <v>89</v>
      </c>
      <c r="H7" s="5" t="str">
        <f t="shared" si="1"/>
        <v>B</v>
      </c>
      <c r="I7" s="5" t="str">
        <f t="shared" si="2"/>
        <v>英语</v>
      </c>
    </row>
    <row r="8" spans="1:10" ht="14.25" x14ac:dyDescent="0.15">
      <c r="A8" s="5">
        <v>12001006</v>
      </c>
      <c r="B8" s="5" t="s">
        <v>15</v>
      </c>
      <c r="C8" s="5">
        <v>97</v>
      </c>
      <c r="D8" s="5">
        <v>90</v>
      </c>
      <c r="E8" s="5">
        <v>91</v>
      </c>
      <c r="F8" s="5">
        <v>97</v>
      </c>
      <c r="G8" s="5">
        <f t="shared" si="0"/>
        <v>93.7</v>
      </c>
      <c r="H8" s="5" t="str">
        <f t="shared" si="1"/>
        <v>A</v>
      </c>
      <c r="I8" s="5" t="str">
        <f t="shared" si="2"/>
        <v>语文</v>
      </c>
    </row>
    <row r="9" spans="1:10" ht="14.25" x14ac:dyDescent="0.15">
      <c r="A9" s="5" t="s">
        <v>16</v>
      </c>
      <c r="B9" s="5"/>
      <c r="C9" s="7">
        <f>AVERAGE(C4:C8)</f>
        <v>91.8</v>
      </c>
      <c r="D9" s="7">
        <f t="shared" ref="D9:F9" si="3">AVERAGE(D4:D8)</f>
        <v>87.8</v>
      </c>
      <c r="E9" s="7">
        <f t="shared" si="3"/>
        <v>86.6</v>
      </c>
      <c r="F9" s="7">
        <f t="shared" si="3"/>
        <v>90.8</v>
      </c>
      <c r="G9" s="5"/>
      <c r="H9" s="5"/>
      <c r="I9" s="5"/>
    </row>
    <row r="14" spans="1:10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</sheetData>
  <mergeCells count="4">
    <mergeCell ref="A1:I1"/>
    <mergeCell ref="G2:G3"/>
    <mergeCell ref="H2:H3"/>
    <mergeCell ref="I2:I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D19" sqref="D19"/>
    </sheetView>
  </sheetViews>
  <sheetFormatPr defaultColWidth="9" defaultRowHeight="13.5" x14ac:dyDescent="0.15"/>
  <cols>
    <col min="2" max="2" width="21.375" customWidth="1"/>
    <col min="9" max="9" width="11.625" customWidth="1"/>
  </cols>
  <sheetData>
    <row r="2" spans="2:9" ht="14.25" x14ac:dyDescent="0.15">
      <c r="B2" s="19" t="s">
        <v>0</v>
      </c>
      <c r="C2" s="19"/>
      <c r="D2" s="19"/>
      <c r="E2" s="19"/>
      <c r="F2" s="19"/>
      <c r="G2" s="19"/>
      <c r="H2" s="19"/>
      <c r="I2" s="19"/>
    </row>
    <row r="3" spans="2:9" ht="14.25" x14ac:dyDescent="0.15">
      <c r="B3" s="1" t="s">
        <v>2</v>
      </c>
      <c r="C3" s="2">
        <v>0.3</v>
      </c>
      <c r="D3" s="2">
        <v>0.3</v>
      </c>
      <c r="E3" s="2">
        <v>0.2</v>
      </c>
      <c r="F3" s="2">
        <v>0.2</v>
      </c>
      <c r="G3" s="23" t="s">
        <v>3</v>
      </c>
      <c r="H3" s="23" t="s">
        <v>4</v>
      </c>
      <c r="I3" s="23" t="s">
        <v>5</v>
      </c>
    </row>
    <row r="4" spans="2:9" ht="14.25" x14ac:dyDescent="0.15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23"/>
      <c r="H4" s="23"/>
      <c r="I4" s="23"/>
    </row>
    <row r="5" spans="2:9" ht="14.25" x14ac:dyDescent="0.15">
      <c r="B5" s="1" t="s">
        <v>11</v>
      </c>
      <c r="C5" s="1">
        <v>92</v>
      </c>
      <c r="D5" s="1">
        <v>97</v>
      </c>
      <c r="E5" s="1">
        <v>87</v>
      </c>
      <c r="F5" s="1">
        <v>94</v>
      </c>
      <c r="G5" s="1">
        <f>C5*C$3+D5*D$3+E5*E$3+F5*F$3</f>
        <v>92.9</v>
      </c>
      <c r="H5" s="1" t="str">
        <f>IF(G5&gt;=90,"A",IF(G5&gt;=85,"B","C"))</f>
        <v>A</v>
      </c>
      <c r="I5" s="1" t="str">
        <f>INDEX(C$4:F$9,1,MATCH(MAX(C5:F5),C5:F5,0))</f>
        <v>数学</v>
      </c>
    </row>
    <row r="6" spans="2:9" ht="14.25" x14ac:dyDescent="0.15">
      <c r="B6" s="1" t="s">
        <v>12</v>
      </c>
      <c r="C6" s="1">
        <v>89</v>
      </c>
      <c r="D6" s="1">
        <v>89</v>
      </c>
      <c r="E6" s="1">
        <v>82</v>
      </c>
      <c r="F6" s="1">
        <v>92</v>
      </c>
      <c r="G6" s="1">
        <f t="shared" ref="G6:G9" si="0">C6*C$3+D6*D$3+E6*E$3+F6*F$3</f>
        <v>88.2</v>
      </c>
      <c r="H6" s="1" t="str">
        <f t="shared" ref="H6:H9" si="1">IF(G6&gt;=90,"A",IF(G6&gt;=85,"B","C"))</f>
        <v>B</v>
      </c>
      <c r="I6" s="1" t="str">
        <f t="shared" ref="I6:I9" si="2">INDEX(C$4:F$9,1,MATCH(MAX(C6:F6),C6:F6,0))</f>
        <v>综合</v>
      </c>
    </row>
    <row r="7" spans="2:9" ht="14.25" x14ac:dyDescent="0.15">
      <c r="B7" s="1" t="s">
        <v>13</v>
      </c>
      <c r="C7" s="1">
        <v>93</v>
      </c>
      <c r="D7" s="1">
        <v>71</v>
      </c>
      <c r="E7" s="1">
        <v>78</v>
      </c>
      <c r="F7" s="1">
        <v>91</v>
      </c>
      <c r="G7" s="1">
        <f t="shared" si="0"/>
        <v>83</v>
      </c>
      <c r="H7" s="1" t="str">
        <f t="shared" si="1"/>
        <v>C</v>
      </c>
      <c r="I7" s="1" t="str">
        <f t="shared" si="2"/>
        <v>语文</v>
      </c>
    </row>
    <row r="8" spans="2:9" ht="14.25" x14ac:dyDescent="0.15">
      <c r="B8" s="1" t="s">
        <v>14</v>
      </c>
      <c r="C8" s="1">
        <v>88</v>
      </c>
      <c r="D8" s="1">
        <v>92</v>
      </c>
      <c r="E8" s="1">
        <v>95</v>
      </c>
      <c r="F8" s="1">
        <v>80</v>
      </c>
      <c r="G8" s="1">
        <f t="shared" si="0"/>
        <v>89</v>
      </c>
      <c r="H8" s="1" t="str">
        <f t="shared" si="1"/>
        <v>B</v>
      </c>
      <c r="I8" s="1" t="str">
        <f t="shared" si="2"/>
        <v>英语</v>
      </c>
    </row>
    <row r="9" spans="2:9" ht="14.25" x14ac:dyDescent="0.15">
      <c r="B9" s="1" t="s">
        <v>15</v>
      </c>
      <c r="C9" s="1">
        <v>97</v>
      </c>
      <c r="D9" s="1">
        <v>90</v>
      </c>
      <c r="E9" s="1">
        <v>91</v>
      </c>
      <c r="F9" s="1">
        <v>97</v>
      </c>
      <c r="G9" s="1">
        <f t="shared" si="0"/>
        <v>93.7</v>
      </c>
      <c r="H9" s="1" t="str">
        <f t="shared" si="1"/>
        <v>A</v>
      </c>
      <c r="I9" s="1" t="str">
        <f t="shared" si="2"/>
        <v>语文</v>
      </c>
    </row>
    <row r="10" spans="2:9" ht="14.25" x14ac:dyDescent="0.15">
      <c r="B10" s="1" t="s">
        <v>16</v>
      </c>
      <c r="C10" s="3">
        <f>AVERAGE(C5:C9)</f>
        <v>91.8</v>
      </c>
      <c r="D10" s="3">
        <f t="shared" ref="D10:F10" si="3">AVERAGE(D5:D9)</f>
        <v>87.8</v>
      </c>
      <c r="E10" s="3">
        <f t="shared" si="3"/>
        <v>86.6</v>
      </c>
      <c r="F10" s="3">
        <f t="shared" si="3"/>
        <v>90.8</v>
      </c>
      <c r="G10" s="20"/>
      <c r="H10" s="21"/>
      <c r="I10" s="22"/>
    </row>
  </sheetData>
  <mergeCells count="5">
    <mergeCell ref="B2:I2"/>
    <mergeCell ref="G10:I10"/>
    <mergeCell ref="G3:G4"/>
    <mergeCell ref="H3:H4"/>
    <mergeCell ref="I3:I4"/>
  </mergeCells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答案参考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2017-11-15T09:21:42Z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