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hargeDistribution\verification\"/>
    </mc:Choice>
  </mc:AlternateContent>
  <xr:revisionPtr revIDLastSave="0" documentId="13_ncr:1_{7E0D3015-D438-4AEB-9E5F-E931A8130313}" xr6:coauthVersionLast="45" xr6:coauthVersionMax="45" xr10:uidLastSave="{00000000-0000-0000-0000-000000000000}"/>
  <bookViews>
    <workbookView xWindow="-103" yWindow="-103" windowWidth="22149" windowHeight="11949" activeTab="5" xr2:uid="{9E2554C6-F1FA-4E84-AA2F-1B670389EA7A}"/>
  </bookViews>
  <sheets>
    <sheet name="Sphere16" sheetId="1" r:id="rId1"/>
    <sheet name="SphereUniform" sheetId="2" r:id="rId2"/>
    <sheet name="SphereCharge" sheetId="5" r:id="rId3"/>
    <sheet name="Ellipse" sheetId="3" r:id="rId4"/>
    <sheet name="TwoSphere" sheetId="8" r:id="rId5"/>
    <sheet name="DynTickDem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8" i="5" l="1"/>
  <c r="C69" i="5"/>
  <c r="C66" i="5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1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C1" i="8"/>
  <c r="B4" i="6" l="1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2" i="6"/>
  <c r="B1" i="6"/>
  <c r="B3" i="6"/>
  <c r="C66" i="3" l="1"/>
  <c r="B1" i="5" l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1" i="3"/>
  <c r="D2" i="3"/>
  <c r="D8" i="3" l="1"/>
  <c r="D50" i="3"/>
  <c r="D10" i="3"/>
  <c r="D57" i="3"/>
  <c r="D41" i="3"/>
  <c r="D25" i="3"/>
  <c r="D9" i="3"/>
  <c r="D31" i="3"/>
  <c r="D26" i="3"/>
  <c r="D63" i="3"/>
  <c r="D55" i="3"/>
  <c r="D47" i="3"/>
  <c r="D39" i="3"/>
  <c r="D23" i="3"/>
  <c r="D15" i="3"/>
  <c r="D7" i="3"/>
  <c r="D62" i="3"/>
  <c r="D54" i="3"/>
  <c r="D46" i="3"/>
  <c r="D38" i="3"/>
  <c r="D30" i="3"/>
  <c r="D22" i="3"/>
  <c r="D14" i="3"/>
  <c r="D6" i="3"/>
  <c r="D5" i="3"/>
  <c r="D58" i="3"/>
  <c r="D42" i="3"/>
  <c r="D18" i="3"/>
  <c r="D1" i="3"/>
  <c r="D49" i="3"/>
  <c r="D33" i="3"/>
  <c r="D17" i="3"/>
  <c r="D64" i="3"/>
  <c r="D56" i="3"/>
  <c r="D48" i="3"/>
  <c r="D40" i="3"/>
  <c r="D32" i="3"/>
  <c r="D24" i="3"/>
  <c r="D16" i="3"/>
  <c r="D61" i="3"/>
  <c r="D53" i="3"/>
  <c r="D45" i="3"/>
  <c r="D37" i="3"/>
  <c r="D29" i="3"/>
  <c r="D21" i="3"/>
  <c r="D13" i="3"/>
  <c r="D60" i="3"/>
  <c r="D52" i="3"/>
  <c r="D44" i="3"/>
  <c r="D36" i="3"/>
  <c r="D28" i="3"/>
  <c r="D20" i="3"/>
  <c r="D12" i="3"/>
  <c r="D4" i="3"/>
  <c r="D59" i="3"/>
  <c r="D51" i="3"/>
  <c r="D43" i="3"/>
  <c r="D35" i="3"/>
  <c r="D27" i="3"/>
  <c r="D19" i="3"/>
  <c r="D11" i="3"/>
  <c r="D3" i="3"/>
  <c r="D34" i="3"/>
  <c r="B66" i="2"/>
  <c r="C8" i="2" s="1"/>
  <c r="C32" i="2" l="1"/>
  <c r="C31" i="2"/>
  <c r="C55" i="2"/>
  <c r="C29" i="2"/>
  <c r="C58" i="2"/>
  <c r="C56" i="2"/>
  <c r="C47" i="2"/>
  <c r="C21" i="2"/>
  <c r="C45" i="2"/>
  <c r="C20" i="2"/>
  <c r="C63" i="2"/>
  <c r="C2" i="2"/>
  <c r="C44" i="2"/>
  <c r="C19" i="2"/>
  <c r="C43" i="2"/>
  <c r="C5" i="2"/>
  <c r="C59" i="2"/>
  <c r="C35" i="2"/>
  <c r="C9" i="2"/>
  <c r="C16" i="2"/>
  <c r="C64" i="2"/>
  <c r="C53" i="2"/>
  <c r="C40" i="2"/>
  <c r="C28" i="2"/>
  <c r="C15" i="2"/>
  <c r="C27" i="2"/>
  <c r="C13" i="2"/>
  <c r="C39" i="2"/>
  <c r="C61" i="2"/>
  <c r="C51" i="2"/>
  <c r="C37" i="2"/>
  <c r="C24" i="2"/>
  <c r="C11" i="2"/>
  <c r="C52" i="2"/>
  <c r="C60" i="2"/>
  <c r="C48" i="2"/>
  <c r="C36" i="2"/>
  <c r="C23" i="2"/>
  <c r="C62" i="2"/>
  <c r="C54" i="2"/>
  <c r="C46" i="2"/>
  <c r="C38" i="2"/>
  <c r="C30" i="2"/>
  <c r="C22" i="2"/>
  <c r="C14" i="2"/>
  <c r="C50" i="2"/>
  <c r="C42" i="2"/>
  <c r="C34" i="2"/>
  <c r="C26" i="2"/>
  <c r="C18" i="2"/>
  <c r="C7" i="2"/>
  <c r="C3" i="2"/>
  <c r="C57" i="2"/>
  <c r="C49" i="2"/>
  <c r="C41" i="2"/>
  <c r="C33" i="2"/>
  <c r="C25" i="2"/>
  <c r="C17" i="2"/>
  <c r="C6" i="2"/>
  <c r="C12" i="2"/>
  <c r="C4" i="2"/>
  <c r="C10" i="2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  <c r="B18" i="1"/>
  <c r="C4" i="1" s="1"/>
  <c r="E66" i="2" l="1"/>
  <c r="C11" i="1"/>
  <c r="C10" i="1"/>
  <c r="C9" i="1"/>
  <c r="C3" i="1"/>
  <c r="C2" i="1"/>
  <c r="C16" i="1"/>
  <c r="C8" i="1"/>
  <c r="C15" i="1"/>
  <c r="C7" i="1"/>
  <c r="C14" i="1"/>
  <c r="C6" i="1"/>
  <c r="C13" i="1"/>
  <c r="C5" i="1"/>
  <c r="C12" i="1"/>
  <c r="E1" i="2" l="1"/>
  <c r="E16" i="2"/>
  <c r="E24" i="2"/>
  <c r="E32" i="2"/>
  <c r="E40" i="2"/>
  <c r="E64" i="2"/>
  <c r="E8" i="2"/>
  <c r="E48" i="2"/>
  <c r="E56" i="2"/>
  <c r="E7" i="2"/>
  <c r="E63" i="2"/>
  <c r="E44" i="2"/>
  <c r="E46" i="2"/>
  <c r="E19" i="2"/>
  <c r="E50" i="2"/>
  <c r="E49" i="2"/>
  <c r="E39" i="2"/>
  <c r="E23" i="2"/>
  <c r="E36" i="2"/>
  <c r="E6" i="2"/>
  <c r="E11" i="2"/>
  <c r="E42" i="2"/>
  <c r="E41" i="2"/>
  <c r="E62" i="2"/>
  <c r="E38" i="2"/>
  <c r="E28" i="2"/>
  <c r="E37" i="2"/>
  <c r="E3" i="2"/>
  <c r="E34" i="2"/>
  <c r="E33" i="2"/>
  <c r="E35" i="2"/>
  <c r="E53" i="2"/>
  <c r="E52" i="2"/>
  <c r="E14" i="2"/>
  <c r="E30" i="2"/>
  <c r="E20" i="2"/>
  <c r="E59" i="2"/>
  <c r="E47" i="2"/>
  <c r="E26" i="2"/>
  <c r="E25" i="2"/>
  <c r="E55" i="2"/>
  <c r="E15" i="2"/>
  <c r="E57" i="2"/>
  <c r="E45" i="2"/>
  <c r="E61" i="2"/>
  <c r="E12" i="2"/>
  <c r="E51" i="2"/>
  <c r="E54" i="2"/>
  <c r="E18" i="2"/>
  <c r="E17" i="2"/>
  <c r="E60" i="2"/>
  <c r="E5" i="2"/>
  <c r="E27" i="2"/>
  <c r="E21" i="2"/>
  <c r="E29" i="2"/>
  <c r="E4" i="2"/>
  <c r="E43" i="2"/>
  <c r="E22" i="2"/>
  <c r="E10" i="2"/>
  <c r="E9" i="2"/>
  <c r="E13" i="2"/>
  <c r="E2" i="2"/>
  <c r="E31" i="2"/>
  <c r="E58" i="2"/>
  <c r="D56" i="5"/>
  <c r="D52" i="5"/>
  <c r="D46" i="5"/>
  <c r="D30" i="5"/>
  <c r="D23" i="5"/>
  <c r="D35" i="5"/>
  <c r="D6" i="5"/>
  <c r="D45" i="5"/>
  <c r="D17" i="5"/>
  <c r="D25" i="5"/>
  <c r="D21" i="5"/>
  <c r="D34" i="5"/>
  <c r="D20" i="5"/>
  <c r="D29" i="5"/>
  <c r="D41" i="5"/>
  <c r="D51" i="5"/>
  <c r="D33" i="5"/>
  <c r="D38" i="5"/>
  <c r="D19" i="5"/>
  <c r="D36" i="5"/>
  <c r="D55" i="5"/>
  <c r="D5" i="5"/>
  <c r="D12" i="5"/>
  <c r="D16" i="5"/>
  <c r="D7" i="5"/>
  <c r="D26" i="5"/>
  <c r="D31" i="5"/>
  <c r="D14" i="5"/>
  <c r="D43" i="5"/>
  <c r="D60" i="5"/>
  <c r="D44" i="5"/>
  <c r="D1" i="5"/>
  <c r="D15" i="5"/>
  <c r="D28" i="5"/>
  <c r="D24" i="5"/>
  <c r="D27" i="5"/>
  <c r="D11" i="5"/>
  <c r="D61" i="5"/>
  <c r="D4" i="5"/>
  <c r="D37" i="5"/>
  <c r="D57" i="5"/>
  <c r="D63" i="5"/>
  <c r="D59" i="5"/>
  <c r="D22" i="5"/>
  <c r="D10" i="5"/>
  <c r="D54" i="5"/>
  <c r="D18" i="5"/>
  <c r="D32" i="5"/>
  <c r="D39" i="5"/>
  <c r="D49" i="5"/>
  <c r="D47" i="5"/>
  <c r="D58" i="5"/>
  <c r="D13" i="5"/>
  <c r="D8" i="5"/>
  <c r="D40" i="5"/>
  <c r="D3" i="5"/>
  <c r="D62" i="5"/>
  <c r="D9" i="5"/>
  <c r="D42" i="5"/>
  <c r="D53" i="5"/>
  <c r="D50" i="5"/>
  <c r="D64" i="5"/>
  <c r="D2" i="5"/>
  <c r="D48" i="5"/>
</calcChain>
</file>

<file path=xl/sharedStrings.xml><?xml version="1.0" encoding="utf-8"?>
<sst xmlns="http://schemas.openxmlformats.org/spreadsheetml/2006/main" count="15" uniqueCount="11">
  <si>
    <t>nan</t>
  </si>
  <si>
    <t>18x tick</t>
    <phoneticPr fontId="1" type="noConversion"/>
  </si>
  <si>
    <t>Averge cosOfAngle = 0.998879</t>
  </si>
  <si>
    <t>Averge cosOfAngle = 0.997307</t>
  </si>
  <si>
    <t>0, 64</t>
    <phoneticPr fontId="1" type="noConversion"/>
  </si>
  <si>
    <t>0, 48</t>
    <phoneticPr fontId="1" type="noConversion"/>
  </si>
  <si>
    <t>0, 56</t>
    <phoneticPr fontId="1" type="noConversion"/>
  </si>
  <si>
    <t>Averge cosOfAngle = 0.606875</t>
  </si>
  <si>
    <t>Averge cosOfAngle = 0.825609</t>
  </si>
  <si>
    <t>Averge cosOfAngle = 0.963718</t>
  </si>
  <si>
    <t>Averge cosOfAngle = 0.998161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</si>
</sst>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1457511129701602E-2"/>
          <c:y val="0.20528028814788296"/>
          <c:w val="0.85230176810890601"/>
          <c:h val="0.769366841549558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Sphere16!$C$1:$C$16</c:f>
              <c:numCache>
                <c:formatCode>0.00E+00</c:formatCode>
                <c:ptCount val="16"/>
                <c:pt idx="1">
                  <c:v>3.8364633333333353E-19</c:v>
                </c:pt>
                <c:pt idx="2">
                  <c:v>3.6898633333333345E-19</c:v>
                </c:pt>
                <c:pt idx="3">
                  <c:v>3.516063333333335E-19</c:v>
                </c:pt>
                <c:pt idx="4">
                  <c:v>2.564963333333334E-19</c:v>
                </c:pt>
                <c:pt idx="5">
                  <c:v>1.9092633333333352E-19</c:v>
                </c:pt>
                <c:pt idx="6">
                  <c:v>1.5909633333333344E-19</c:v>
                </c:pt>
                <c:pt idx="7">
                  <c:v>4.5956333333333516E-20</c:v>
                </c:pt>
                <c:pt idx="8">
                  <c:v>2.1206333333333513E-20</c:v>
                </c:pt>
                <c:pt idx="9">
                  <c:v>-6.8417666666666604E-20</c:v>
                </c:pt>
                <c:pt idx="10">
                  <c:v>-1.8191466666666654E-19</c:v>
                </c:pt>
                <c:pt idx="11">
                  <c:v>-2.2884366666666655E-19</c:v>
                </c:pt>
                <c:pt idx="12">
                  <c:v>-2.9910766666666653E-19</c:v>
                </c:pt>
                <c:pt idx="13">
                  <c:v>-3.2932966666666652E-19</c:v>
                </c:pt>
                <c:pt idx="14">
                  <c:v>-3.1512466666666656E-19</c:v>
                </c:pt>
                <c:pt idx="15">
                  <c:v>-3.5518266666666654E-19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CB-438C-A187-7297728652D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Sphere16!$E$1:$E$16</c:f>
              <c:numCache>
                <c:formatCode>General</c:formatCode>
                <c:ptCount val="16"/>
                <c:pt idx="0">
                  <c:v>3.6190976846879205E-19</c:v>
                </c:pt>
                <c:pt idx="1">
                  <c:v>3.4091154749666483E-19</c:v>
                </c:pt>
                <c:pt idx="2">
                  <c:v>3.068122869396392E-19</c:v>
                </c:pt>
                <c:pt idx="3">
                  <c:v>2.6092240225783605E-19</c:v>
                </c:pt>
                <c:pt idx="4">
                  <c:v>2.0500541598423326E-19</c:v>
                </c:pt>
                <c:pt idx="5">
                  <c:v>1.4121018654271816E-19</c:v>
                </c:pt>
                <c:pt idx="6">
                  <c:v>7.1988328823951357E-20</c:v>
                </c:pt>
                <c:pt idx="7">
                  <c:v>2.2603988993064039E-35</c:v>
                </c:pt>
                <c:pt idx="8">
                  <c:v>-7.1988328823951309E-20</c:v>
                </c:pt>
                <c:pt idx="9">
                  <c:v>-1.4121018654271811E-19</c:v>
                </c:pt>
                <c:pt idx="10">
                  <c:v>-2.0500541598423314E-19</c:v>
                </c:pt>
                <c:pt idx="11">
                  <c:v>-2.60922402257836E-19</c:v>
                </c:pt>
                <c:pt idx="12">
                  <c:v>-3.0681228693963925E-19</c:v>
                </c:pt>
                <c:pt idx="13">
                  <c:v>-3.4091154749666483E-19</c:v>
                </c:pt>
                <c:pt idx="14">
                  <c:v>-3.6190976846879205E-19</c:v>
                </c:pt>
                <c:pt idx="15">
                  <c:v>-3.6900000000000002E-19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CB-438C-A187-729772865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230112"/>
        <c:axId val="1382881616"/>
      </c:scatterChart>
      <c:valAx>
        <c:axId val="151323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2881616"/>
        <c:crosses val="autoZero"/>
        <c:crossBetween val="midCat"/>
      </c:valAx>
      <c:valAx>
        <c:axId val="13828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1323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SphereUniform!$C$1:$C$64</c:f>
              <c:numCache>
                <c:formatCode>0.00E+00</c:formatCode>
                <c:ptCount val="64"/>
                <c:pt idx="1">
                  <c:v>57737.24920634921</c:v>
                </c:pt>
                <c:pt idx="2">
                  <c:v>57582.24920634921</c:v>
                </c:pt>
                <c:pt idx="3">
                  <c:v>56776.24920634921</c:v>
                </c:pt>
                <c:pt idx="4">
                  <c:v>55811.24920634921</c:v>
                </c:pt>
                <c:pt idx="5">
                  <c:v>55887.24920634921</c:v>
                </c:pt>
                <c:pt idx="6">
                  <c:v>55352.24920634921</c:v>
                </c:pt>
                <c:pt idx="7">
                  <c:v>54091.24920634921</c:v>
                </c:pt>
                <c:pt idx="8">
                  <c:v>52932.24920634921</c:v>
                </c:pt>
                <c:pt idx="9">
                  <c:v>52451.24920634921</c:v>
                </c:pt>
                <c:pt idx="10">
                  <c:v>51008.24920634921</c:v>
                </c:pt>
                <c:pt idx="11">
                  <c:v>49615.24920634921</c:v>
                </c:pt>
                <c:pt idx="12">
                  <c:v>47772.24920634921</c:v>
                </c:pt>
                <c:pt idx="13">
                  <c:v>46075.24920634921</c:v>
                </c:pt>
                <c:pt idx="14">
                  <c:v>44107.24920634921</c:v>
                </c:pt>
                <c:pt idx="15">
                  <c:v>41697.24920634921</c:v>
                </c:pt>
                <c:pt idx="16">
                  <c:v>39815.24920634921</c:v>
                </c:pt>
                <c:pt idx="17">
                  <c:v>37634.24920634921</c:v>
                </c:pt>
                <c:pt idx="18">
                  <c:v>35252.24920634921</c:v>
                </c:pt>
                <c:pt idx="19">
                  <c:v>33286.24920634921</c:v>
                </c:pt>
                <c:pt idx="20">
                  <c:v>31560.24920634921</c:v>
                </c:pt>
                <c:pt idx="21">
                  <c:v>29426.24920634921</c:v>
                </c:pt>
                <c:pt idx="22">
                  <c:v>26892.24920634921</c:v>
                </c:pt>
                <c:pt idx="23">
                  <c:v>24233.24920634921</c:v>
                </c:pt>
                <c:pt idx="24">
                  <c:v>22216.24920634921</c:v>
                </c:pt>
                <c:pt idx="25">
                  <c:v>19439.24920634921</c:v>
                </c:pt>
                <c:pt idx="26">
                  <c:v>16269.24920634921</c:v>
                </c:pt>
                <c:pt idx="27">
                  <c:v>13170.24920634921</c:v>
                </c:pt>
                <c:pt idx="28">
                  <c:v>10173.24920634921</c:v>
                </c:pt>
                <c:pt idx="29">
                  <c:v>7784.4492063492071</c:v>
                </c:pt>
                <c:pt idx="30">
                  <c:v>5321.9492063492071</c:v>
                </c:pt>
                <c:pt idx="31">
                  <c:v>2870.0492063492129</c:v>
                </c:pt>
                <c:pt idx="32">
                  <c:v>126.44920634920709</c:v>
                </c:pt>
                <c:pt idx="33">
                  <c:v>-3014.4507936507871</c:v>
                </c:pt>
                <c:pt idx="34">
                  <c:v>-5780.0507936507929</c:v>
                </c:pt>
                <c:pt idx="35">
                  <c:v>-8550.3507936507958</c:v>
                </c:pt>
                <c:pt idx="36">
                  <c:v>-11478.650793650784</c:v>
                </c:pt>
                <c:pt idx="37">
                  <c:v>-14235.150793650784</c:v>
                </c:pt>
                <c:pt idx="38">
                  <c:v>-17006.75079365079</c:v>
                </c:pt>
                <c:pt idx="39">
                  <c:v>-19346.650793650784</c:v>
                </c:pt>
                <c:pt idx="40">
                  <c:v>-22277.650793650784</c:v>
                </c:pt>
                <c:pt idx="41">
                  <c:v>-25087.25079365079</c:v>
                </c:pt>
                <c:pt idx="42">
                  <c:v>-27235.850793650789</c:v>
                </c:pt>
                <c:pt idx="43">
                  <c:v>-29837.25079365079</c:v>
                </c:pt>
                <c:pt idx="44">
                  <c:v>-32250.850793650789</c:v>
                </c:pt>
                <c:pt idx="45">
                  <c:v>-34448.550793650793</c:v>
                </c:pt>
                <c:pt idx="46">
                  <c:v>-36488.450793650787</c:v>
                </c:pt>
                <c:pt idx="47">
                  <c:v>-38355.850793650789</c:v>
                </c:pt>
                <c:pt idx="48">
                  <c:v>-40353.550793650793</c:v>
                </c:pt>
                <c:pt idx="49">
                  <c:v>-42375.450793650787</c:v>
                </c:pt>
                <c:pt idx="50">
                  <c:v>-44260.550793650793</c:v>
                </c:pt>
                <c:pt idx="51">
                  <c:v>-45632.350793650789</c:v>
                </c:pt>
                <c:pt idx="52">
                  <c:v>-47108.450793650787</c:v>
                </c:pt>
                <c:pt idx="53">
                  <c:v>-48503.650793650791</c:v>
                </c:pt>
                <c:pt idx="54">
                  <c:v>-49996.650793650791</c:v>
                </c:pt>
                <c:pt idx="55">
                  <c:v>-51502.150793650791</c:v>
                </c:pt>
                <c:pt idx="56">
                  <c:v>-52783.050793650793</c:v>
                </c:pt>
                <c:pt idx="57">
                  <c:v>-53425.550793650793</c:v>
                </c:pt>
                <c:pt idx="58">
                  <c:v>-53925.75079365079</c:v>
                </c:pt>
                <c:pt idx="59">
                  <c:v>-54855.550793650793</c:v>
                </c:pt>
                <c:pt idx="60">
                  <c:v>-55321.450793650787</c:v>
                </c:pt>
                <c:pt idx="61">
                  <c:v>-55996.050793650793</c:v>
                </c:pt>
                <c:pt idx="62">
                  <c:v>-56560.25079365079</c:v>
                </c:pt>
                <c:pt idx="63">
                  <c:v>-56373.650793650791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4-4AEA-924A-92C3EB01F99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SphereUniform!$E$1:$E$64</c:f>
              <c:numCache>
                <c:formatCode>0.00E+00</c:formatCode>
                <c:ptCount val="64"/>
                <c:pt idx="0">
                  <c:v>57055.45</c:v>
                </c:pt>
                <c:pt idx="1">
                  <c:v>56986.724211741399</c:v>
                </c:pt>
                <c:pt idx="2">
                  <c:v>56780.712413409194</c:v>
                </c:pt>
                <c:pt idx="3">
                  <c:v>56437.91090547006</c:v>
                </c:pt>
                <c:pt idx="4">
                  <c:v>55959.145526782493</c:v>
                </c:pt>
                <c:pt idx="5">
                  <c:v>55345.569665078641</c:v>
                </c:pt>
                <c:pt idx="6">
                  <c:v>54598.661478352253</c:v>
                </c:pt>
                <c:pt idx="7">
                  <c:v>53720.220333846584</c:v>
                </c:pt>
                <c:pt idx="8">
                  <c:v>52712.362473221096</c:v>
                </c:pt>
                <c:pt idx="9">
                  <c:v>51577.515914339965</c:v>
                </c:pt>
                <c:pt idx="10">
                  <c:v>50318.414601964352</c:v>
                </c:pt>
                <c:pt idx="11">
                  <c:v>48938.091821440023</c:v>
                </c:pt>
                <c:pt idx="12">
                  <c:v>47439.872891247251</c:v>
                </c:pt>
                <c:pt idx="13">
                  <c:v>45827.367152017359</c:v>
                </c:pt>
                <c:pt idx="14">
                  <c:v>44104.459271314969</c:v>
                </c:pt>
                <c:pt idx="15">
                  <c:v>42275.299885133601</c:v>
                </c:pt>
                <c:pt idx="16">
                  <c:v>40344.295598650002</c:v>
                </c:pt>
                <c:pt idx="17">
                  <c:v>38316.098370326312</c:v>
                </c:pt>
                <c:pt idx="18">
                  <c:v>36195.594304934668</c:v>
                </c:pt>
                <c:pt idx="19">
                  <c:v>33987.891882502809</c:v>
                </c:pt>
                <c:pt idx="20">
                  <c:v>31698.309651538264</c:v>
                </c:pt>
                <c:pt idx="21">
                  <c:v>29332.363416179149</c:v>
                </c:pt>
                <c:pt idx="22">
                  <c:v>26895.752948138874</c:v>
                </c:pt>
                <c:pt idx="23">
                  <c:v>24394.348255456793</c:v>
                </c:pt>
                <c:pt idx="24">
                  <c:v>21834.175441134765</c:v>
                </c:pt>
                <c:pt idx="25">
                  <c:v>19221.40218572714</c:v>
                </c:pt>
                <c:pt idx="26">
                  <c:v>16562.322888858111</c:v>
                </c:pt>
                <c:pt idx="27">
                  <c:v>13863.343505461682</c:v>
                </c:pt>
                <c:pt idx="28">
                  <c:v>11130.966113275108</c:v>
                </c:pt>
                <c:pt idx="29">
                  <c:v>8371.7732487641697</c:v>
                </c:pt>
                <c:pt idx="30">
                  <c:v>5592.4120492162374</c:v>
                </c:pt>
                <c:pt idx="31">
                  <c:v>2799.5782392042884</c:v>
                </c:pt>
                <c:pt idx="32">
                  <c:v>3.4950698205808012E-12</c:v>
                </c:pt>
                <c:pt idx="33">
                  <c:v>-2799.5782392042815</c:v>
                </c:pt>
                <c:pt idx="34">
                  <c:v>-5592.412049216231</c:v>
                </c:pt>
                <c:pt idx="35">
                  <c:v>-8371.7732487641624</c:v>
                </c:pt>
                <c:pt idx="36">
                  <c:v>-11130.966113275101</c:v>
                </c:pt>
                <c:pt idx="37">
                  <c:v>-13863.343505461677</c:v>
                </c:pt>
                <c:pt idx="38">
                  <c:v>-16562.322888858103</c:v>
                </c:pt>
                <c:pt idx="39">
                  <c:v>-19221.402185727133</c:v>
                </c:pt>
                <c:pt idx="40">
                  <c:v>-21834.175441134757</c:v>
                </c:pt>
                <c:pt idx="41">
                  <c:v>-24394.348255456774</c:v>
                </c:pt>
                <c:pt idx="42">
                  <c:v>-26895.75294813887</c:v>
                </c:pt>
                <c:pt idx="43">
                  <c:v>-29332.363416179149</c:v>
                </c:pt>
                <c:pt idx="44">
                  <c:v>-31698.309651538246</c:v>
                </c:pt>
                <c:pt idx="45">
                  <c:v>-33987.891882502809</c:v>
                </c:pt>
                <c:pt idx="46">
                  <c:v>-36195.594304934661</c:v>
                </c:pt>
                <c:pt idx="47">
                  <c:v>-38316.098370326319</c:v>
                </c:pt>
                <c:pt idx="48">
                  <c:v>-40344.295598649995</c:v>
                </c:pt>
                <c:pt idx="49">
                  <c:v>-42275.299885133587</c:v>
                </c:pt>
                <c:pt idx="50">
                  <c:v>-44104.459271314969</c:v>
                </c:pt>
                <c:pt idx="51">
                  <c:v>-45827.367152017352</c:v>
                </c:pt>
                <c:pt idx="52">
                  <c:v>-47439.872891247258</c:v>
                </c:pt>
                <c:pt idx="53">
                  <c:v>-48938.091821440015</c:v>
                </c:pt>
                <c:pt idx="54">
                  <c:v>-50318.414601964345</c:v>
                </c:pt>
                <c:pt idx="55">
                  <c:v>-51577.515914339965</c:v>
                </c:pt>
                <c:pt idx="56">
                  <c:v>-52712.362473221096</c:v>
                </c:pt>
                <c:pt idx="57">
                  <c:v>-53720.220333846577</c:v>
                </c:pt>
                <c:pt idx="58">
                  <c:v>-54598.661478352253</c:v>
                </c:pt>
                <c:pt idx="59">
                  <c:v>-55345.569665078641</c:v>
                </c:pt>
                <c:pt idx="60">
                  <c:v>-55959.145526782493</c:v>
                </c:pt>
                <c:pt idx="61">
                  <c:v>-56437.91090547006</c:v>
                </c:pt>
                <c:pt idx="62">
                  <c:v>-56780.712413409186</c:v>
                </c:pt>
                <c:pt idx="63">
                  <c:v>-56986.724211741399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4-4AEA-924A-92C3EB01F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214464"/>
        <c:axId val="1785928464"/>
      </c:lineChart>
      <c:catAx>
        <c:axId val="190521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5928464"/>
        <c:crosses val="autoZero"/>
        <c:auto val="1"/>
        <c:lblAlgn val="ctr"/>
        <c:lblOffset val="100"/>
        <c:noMultiLvlLbl val="0"/>
      </c:catAx>
      <c:valAx>
        <c:axId val="17859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521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SphereCharge!$C$2:$C$64</c:f>
              <c:numCache>
                <c:formatCode>0.00E+00</c:formatCode>
                <c:ptCount val="63"/>
                <c:pt idx="0">
                  <c:v>237583</c:v>
                </c:pt>
                <c:pt idx="1">
                  <c:v>236627</c:v>
                </c:pt>
                <c:pt idx="2">
                  <c:v>235581</c:v>
                </c:pt>
                <c:pt idx="3">
                  <c:v>232078</c:v>
                </c:pt>
                <c:pt idx="4">
                  <c:v>228184</c:v>
                </c:pt>
                <c:pt idx="5">
                  <c:v>223990</c:v>
                </c:pt>
                <c:pt idx="6">
                  <c:v>218393</c:v>
                </c:pt>
                <c:pt idx="7">
                  <c:v>212194</c:v>
                </c:pt>
                <c:pt idx="8">
                  <c:v>205848</c:v>
                </c:pt>
                <c:pt idx="9">
                  <c:v>199463</c:v>
                </c:pt>
                <c:pt idx="10">
                  <c:v>193489</c:v>
                </c:pt>
                <c:pt idx="11">
                  <c:v>186717</c:v>
                </c:pt>
                <c:pt idx="12">
                  <c:v>180737</c:v>
                </c:pt>
                <c:pt idx="13">
                  <c:v>174331</c:v>
                </c:pt>
                <c:pt idx="14">
                  <c:v>167071</c:v>
                </c:pt>
                <c:pt idx="15">
                  <c:v>159483</c:v>
                </c:pt>
                <c:pt idx="16">
                  <c:v>153162</c:v>
                </c:pt>
                <c:pt idx="17">
                  <c:v>147192</c:v>
                </c:pt>
                <c:pt idx="18">
                  <c:v>139829</c:v>
                </c:pt>
                <c:pt idx="19">
                  <c:v>132940</c:v>
                </c:pt>
                <c:pt idx="20">
                  <c:v>126595</c:v>
                </c:pt>
                <c:pt idx="21">
                  <c:v>120951</c:v>
                </c:pt>
                <c:pt idx="22">
                  <c:v>115480</c:v>
                </c:pt>
                <c:pt idx="23">
                  <c:v>110113</c:v>
                </c:pt>
                <c:pt idx="24">
                  <c:v>105059</c:v>
                </c:pt>
                <c:pt idx="25">
                  <c:v>99874.6</c:v>
                </c:pt>
                <c:pt idx="26">
                  <c:v>95150.5</c:v>
                </c:pt>
                <c:pt idx="27">
                  <c:v>90681.5</c:v>
                </c:pt>
                <c:pt idx="28">
                  <c:v>85953.9</c:v>
                </c:pt>
                <c:pt idx="29">
                  <c:v>81789</c:v>
                </c:pt>
                <c:pt idx="30">
                  <c:v>78223.399999999994</c:v>
                </c:pt>
                <c:pt idx="31">
                  <c:v>74784.2</c:v>
                </c:pt>
                <c:pt idx="32">
                  <c:v>71110.600000000006</c:v>
                </c:pt>
                <c:pt idx="33">
                  <c:v>67858.600000000006</c:v>
                </c:pt>
                <c:pt idx="34">
                  <c:v>64989.1</c:v>
                </c:pt>
                <c:pt idx="35">
                  <c:v>61926.3</c:v>
                </c:pt>
                <c:pt idx="36">
                  <c:v>59262.7</c:v>
                </c:pt>
                <c:pt idx="37">
                  <c:v>56845.5</c:v>
                </c:pt>
                <c:pt idx="38">
                  <c:v>54634.6</c:v>
                </c:pt>
                <c:pt idx="39">
                  <c:v>52361.2</c:v>
                </c:pt>
                <c:pt idx="40">
                  <c:v>50238.5</c:v>
                </c:pt>
                <c:pt idx="41">
                  <c:v>48304.9</c:v>
                </c:pt>
                <c:pt idx="42">
                  <c:v>46409.7</c:v>
                </c:pt>
                <c:pt idx="43">
                  <c:v>44860</c:v>
                </c:pt>
                <c:pt idx="44">
                  <c:v>43273.599999999999</c:v>
                </c:pt>
                <c:pt idx="45">
                  <c:v>42054.7</c:v>
                </c:pt>
                <c:pt idx="46">
                  <c:v>40852.1</c:v>
                </c:pt>
                <c:pt idx="47">
                  <c:v>39438.300000000003</c:v>
                </c:pt>
                <c:pt idx="48">
                  <c:v>38210.5</c:v>
                </c:pt>
                <c:pt idx="49">
                  <c:v>37077.1</c:v>
                </c:pt>
                <c:pt idx="50">
                  <c:v>36040.400000000001</c:v>
                </c:pt>
                <c:pt idx="51">
                  <c:v>34982.699999999997</c:v>
                </c:pt>
                <c:pt idx="52">
                  <c:v>34035.199999999997</c:v>
                </c:pt>
                <c:pt idx="53">
                  <c:v>33236.199999999997</c:v>
                </c:pt>
                <c:pt idx="54">
                  <c:v>32570.5</c:v>
                </c:pt>
                <c:pt idx="55">
                  <c:v>31886.799999999999</c:v>
                </c:pt>
                <c:pt idx="56">
                  <c:v>31279.8</c:v>
                </c:pt>
                <c:pt idx="57">
                  <c:v>30768.1</c:v>
                </c:pt>
                <c:pt idx="58">
                  <c:v>30402.2</c:v>
                </c:pt>
                <c:pt idx="59">
                  <c:v>30019.200000000001</c:v>
                </c:pt>
                <c:pt idx="60">
                  <c:v>29707.200000000001</c:v>
                </c:pt>
                <c:pt idx="61">
                  <c:v>29509.1</c:v>
                </c:pt>
                <c:pt idx="62">
                  <c:v>29388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C-4C3E-9E80-0124C1361CA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SphereCharge!$D$2:$D$64</c:f>
              <c:numCache>
                <c:formatCode>0.00E+00</c:formatCode>
                <c:ptCount val="63"/>
                <c:pt idx="0">
                  <c:v>237158.96651903394</c:v>
                </c:pt>
                <c:pt idx="1">
                  <c:v>235894.65507294924</c:v>
                </c:pt>
                <c:pt idx="2">
                  <c:v>233813.09887213504</c:v>
                </c:pt>
                <c:pt idx="3">
                  <c:v>230951.59964573573</c:v>
                </c:pt>
                <c:pt idx="4">
                  <c:v>227360.18389999331</c:v>
                </c:pt>
                <c:pt idx="5">
                  <c:v>223099.60453971321</c:v>
                </c:pt>
                <c:pt idx="6">
                  <c:v>218239.027962614</c:v>
                </c:pt>
                <c:pt idx="7">
                  <c:v>212853.55848554135</c:v>
                </c:pt>
                <c:pt idx="8">
                  <c:v>207021.74887127182</c:v>
                </c:pt>
                <c:pt idx="9">
                  <c:v>200823.22986153825</c:v>
                </c:pt>
                <c:pt idx="10">
                  <c:v>194336.56642398299</c:v>
                </c:pt>
                <c:pt idx="11">
                  <c:v>187637.41796197154</c:v>
                </c:pt>
                <c:pt idx="12">
                  <c:v>180797.04801455262</c:v>
                </c:pt>
                <c:pt idx="13">
                  <c:v>173881.1993561511</c:v>
                </c:pt>
                <c:pt idx="14">
                  <c:v>166949.32529917467</c:v>
                </c:pt>
                <c:pt idx="15">
                  <c:v>160054.14875814374</c:v>
                </c:pt>
                <c:pt idx="16">
                  <c:v>153241.50763459946</c:v>
                </c:pt>
                <c:pt idx="17">
                  <c:v>146550.43795279384</c:v>
                </c:pt>
                <c:pt idx="18">
                  <c:v>140013.44404039191</c:v>
                </c:pt>
                <c:pt idx="19">
                  <c:v>133656.90677706781</c:v>
                </c:pt>
                <c:pt idx="20">
                  <c:v>127501.58535029486</c:v>
                </c:pt>
                <c:pt idx="21">
                  <c:v>121563.17398208493</c:v>
                </c:pt>
                <c:pt idx="22">
                  <c:v>115852.88182446768</c:v>
                </c:pt>
                <c:pt idx="23">
                  <c:v>110378.01098144526</c:v>
                </c:pt>
                <c:pt idx="24">
                  <c:v>105142.51392897405</c:v>
                </c:pt>
                <c:pt idx="25">
                  <c:v>100147.51718585938</c:v>
                </c:pt>
                <c:pt idx="26">
                  <c:v>95391.802799792262</c:v>
                </c:pt>
                <c:pt idx="27">
                  <c:v>90872.243026449796</c:v>
                </c:pt>
                <c:pt idx="28">
                  <c:v>86584.186541931165</c:v>
                </c:pt>
                <c:pt idx="29">
                  <c:v>82521.796730329792</c:v>
                </c:pt>
                <c:pt idx="30">
                  <c:v>78678.344140827219</c:v>
                </c:pt>
                <c:pt idx="31">
                  <c:v>75046.456229308038</c:v>
                </c:pt>
                <c:pt idx="32">
                  <c:v>71618.328099687496</c:v>
                </c:pt>
                <c:pt idx="33">
                  <c:v>68385.8982398183</c:v>
                </c:pt>
                <c:pt idx="34">
                  <c:v>65340.993291511943</c:v>
                </c:pt>
                <c:pt idx="35">
                  <c:v>62475.445774237785</c:v>
                </c:pt>
                <c:pt idx="36">
                  <c:v>59781.188453524243</c:v>
                </c:pt>
                <c:pt idx="37">
                  <c:v>57250.328751242749</c:v>
                </c:pt>
                <c:pt idx="38">
                  <c:v>54875.206268154943</c:v>
                </c:pt>
                <c:pt idx="39">
                  <c:v>52648.436152714392</c:v>
                </c:pt>
                <c:pt idx="40">
                  <c:v>50562.940720318511</c:v>
                </c:pt>
                <c:pt idx="41">
                  <c:v>48611.971414648244</c:v>
                </c:pt>
                <c:pt idx="42">
                  <c:v>46789.122913802916</c:v>
                </c:pt>
                <c:pt idx="43">
                  <c:v>45088.340922008007</c:v>
                </c:pt>
                <c:pt idx="44">
                  <c:v>43503.924953842492</c:v>
                </c:pt>
                <c:pt idx="45">
                  <c:v>42030.527211867302</c:v>
                </c:pt>
                <c:pt idx="46">
                  <c:v>40663.148478871837</c:v>
                </c:pt>
                <c:pt idx="47">
                  <c:v>39397.131790769155</c:v>
                </c:pt>
                <c:pt idx="48">
                  <c:v>38228.154523223333</c:v>
                </c:pt>
                <c:pt idx="49">
                  <c:v>37152.219412033279</c:v>
                </c:pt>
                <c:pt idx="50">
                  <c:v>36165.644931803115</c:v>
                </c:pt>
                <c:pt idx="51">
                  <c:v>35265.05537728854</c:v>
                </c:pt>
                <c:pt idx="52">
                  <c:v>34447.370924961157</c:v>
                </c:pt>
                <c:pt idx="53">
                  <c:v>33709.797896917895</c:v>
                </c:pt>
                <c:pt idx="54">
                  <c:v>33049.819403601148</c:v>
                </c:pt>
                <c:pt idx="55">
                  <c:v>32465.186504413599</c:v>
                </c:pt>
                <c:pt idx="56">
                  <c:v>31953.909994907393</c:v>
                </c:pt>
                <c:pt idx="57">
                  <c:v>31514.252904676614</c:v>
                </c:pt>
                <c:pt idx="58">
                  <c:v>31144.723770400487</c:v>
                </c:pt>
                <c:pt idx="59">
                  <c:v>30844.070732838547</c:v>
                </c:pt>
                <c:pt idx="60">
                  <c:v>30611.276494228136</c:v>
                </c:pt>
                <c:pt idx="61">
                  <c:v>30445.554162864915</c:v>
                </c:pt>
                <c:pt idx="62">
                  <c:v>30346.344004101615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FC-4C3E-9E80-0124C1361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4306863"/>
        <c:axId val="1417548207"/>
      </c:lineChart>
      <c:catAx>
        <c:axId val="14143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7548207"/>
        <c:crosses val="autoZero"/>
        <c:auto val="1"/>
        <c:lblAlgn val="ctr"/>
        <c:lblOffset val="100"/>
        <c:noMultiLvlLbl val="0"/>
      </c:catAx>
      <c:valAx>
        <c:axId val="141754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43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Ellipse!$C$2:$C$64</c:f>
              <c:numCache>
                <c:formatCode>0.00E+00</c:formatCode>
                <c:ptCount val="63"/>
                <c:pt idx="0">
                  <c:v>362197</c:v>
                </c:pt>
                <c:pt idx="1">
                  <c:v>359840</c:v>
                </c:pt>
                <c:pt idx="2">
                  <c:v>355168</c:v>
                </c:pt>
                <c:pt idx="3">
                  <c:v>346462</c:v>
                </c:pt>
                <c:pt idx="4">
                  <c:v>334780</c:v>
                </c:pt>
                <c:pt idx="5">
                  <c:v>323287</c:v>
                </c:pt>
                <c:pt idx="6">
                  <c:v>312267</c:v>
                </c:pt>
                <c:pt idx="7">
                  <c:v>300795</c:v>
                </c:pt>
                <c:pt idx="8">
                  <c:v>289044</c:v>
                </c:pt>
                <c:pt idx="9">
                  <c:v>278384</c:v>
                </c:pt>
                <c:pt idx="10">
                  <c:v>268656</c:v>
                </c:pt>
                <c:pt idx="11">
                  <c:v>259039</c:v>
                </c:pt>
                <c:pt idx="12">
                  <c:v>249633</c:v>
                </c:pt>
                <c:pt idx="13">
                  <c:v>241394</c:v>
                </c:pt>
                <c:pt idx="14">
                  <c:v>234526</c:v>
                </c:pt>
                <c:pt idx="15">
                  <c:v>227753</c:v>
                </c:pt>
                <c:pt idx="16">
                  <c:v>221007</c:v>
                </c:pt>
                <c:pt idx="17">
                  <c:v>215453</c:v>
                </c:pt>
                <c:pt idx="18">
                  <c:v>210634</c:v>
                </c:pt>
                <c:pt idx="19">
                  <c:v>206375</c:v>
                </c:pt>
                <c:pt idx="20">
                  <c:v>201876</c:v>
                </c:pt>
                <c:pt idx="21">
                  <c:v>197831</c:v>
                </c:pt>
                <c:pt idx="22">
                  <c:v>194922</c:v>
                </c:pt>
                <c:pt idx="23">
                  <c:v>192257</c:v>
                </c:pt>
                <c:pt idx="24">
                  <c:v>189004</c:v>
                </c:pt>
                <c:pt idx="25">
                  <c:v>186638</c:v>
                </c:pt>
                <c:pt idx="26">
                  <c:v>185660</c:v>
                </c:pt>
                <c:pt idx="27">
                  <c:v>184343</c:v>
                </c:pt>
                <c:pt idx="28">
                  <c:v>183197</c:v>
                </c:pt>
                <c:pt idx="29">
                  <c:v>182147</c:v>
                </c:pt>
                <c:pt idx="30">
                  <c:v>181640</c:v>
                </c:pt>
                <c:pt idx="31">
                  <c:v>181349</c:v>
                </c:pt>
                <c:pt idx="32">
                  <c:v>180785</c:v>
                </c:pt>
                <c:pt idx="33">
                  <c:v>181412</c:v>
                </c:pt>
                <c:pt idx="34">
                  <c:v>182708</c:v>
                </c:pt>
                <c:pt idx="35">
                  <c:v>184443</c:v>
                </c:pt>
                <c:pt idx="36">
                  <c:v>186240</c:v>
                </c:pt>
                <c:pt idx="37">
                  <c:v>187335</c:v>
                </c:pt>
                <c:pt idx="38">
                  <c:v>188697</c:v>
                </c:pt>
                <c:pt idx="39">
                  <c:v>191144</c:v>
                </c:pt>
                <c:pt idx="40">
                  <c:v>194025</c:v>
                </c:pt>
                <c:pt idx="41">
                  <c:v>196742</c:v>
                </c:pt>
                <c:pt idx="42">
                  <c:v>200754</c:v>
                </c:pt>
                <c:pt idx="43">
                  <c:v>205803</c:v>
                </c:pt>
                <c:pt idx="44">
                  <c:v>211117</c:v>
                </c:pt>
                <c:pt idx="45">
                  <c:v>216118</c:v>
                </c:pt>
                <c:pt idx="46">
                  <c:v>221736</c:v>
                </c:pt>
                <c:pt idx="47">
                  <c:v>228131</c:v>
                </c:pt>
                <c:pt idx="48">
                  <c:v>234462</c:v>
                </c:pt>
                <c:pt idx="49">
                  <c:v>240933</c:v>
                </c:pt>
                <c:pt idx="50">
                  <c:v>248581</c:v>
                </c:pt>
                <c:pt idx="51">
                  <c:v>257294</c:v>
                </c:pt>
                <c:pt idx="52">
                  <c:v>266713</c:v>
                </c:pt>
                <c:pt idx="53">
                  <c:v>276621</c:v>
                </c:pt>
                <c:pt idx="54">
                  <c:v>286839</c:v>
                </c:pt>
                <c:pt idx="55">
                  <c:v>297753</c:v>
                </c:pt>
                <c:pt idx="56">
                  <c:v>309217</c:v>
                </c:pt>
                <c:pt idx="57">
                  <c:v>320239</c:v>
                </c:pt>
                <c:pt idx="58">
                  <c:v>330722</c:v>
                </c:pt>
                <c:pt idx="59">
                  <c:v>339798</c:v>
                </c:pt>
                <c:pt idx="60">
                  <c:v>346382</c:v>
                </c:pt>
                <c:pt idx="61">
                  <c:v>351223</c:v>
                </c:pt>
                <c:pt idx="62">
                  <c:v>354608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4-4C3B-B1AE-68905EF9F42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Ellipse!$D$2:$D$64</c:f>
              <c:numCache>
                <c:formatCode>0.00E+00</c:formatCode>
                <c:ptCount val="63"/>
                <c:pt idx="0">
                  <c:v>355428.69478971424</c:v>
                </c:pt>
                <c:pt idx="1">
                  <c:v>351677.95594666636</c:v>
                </c:pt>
                <c:pt idx="2">
                  <c:v>345719.75457907794</c:v>
                </c:pt>
                <c:pt idx="3">
                  <c:v>337938.34171372879</c:v>
                </c:pt>
                <c:pt idx="4">
                  <c:v>328779.90453241486</c:v>
                </c:pt>
                <c:pt idx="5">
                  <c:v>318694.94724884367</c:v>
                </c:pt>
                <c:pt idx="6">
                  <c:v>308094.83332957723</c:v>
                </c:pt>
                <c:pt idx="7">
                  <c:v>297326.49620290525</c:v>
                </c:pt>
                <c:pt idx="8">
                  <c:v>286663.42831176281</c:v>
                </c:pt>
                <c:pt idx="9">
                  <c:v>276308.20286782744</c:v>
                </c:pt>
                <c:pt idx="10">
                  <c:v>266401.4952330261</c:v>
                </c:pt>
                <c:pt idx="11">
                  <c:v>257033.64707293539</c:v>
                </c:pt>
                <c:pt idx="12">
                  <c:v>248256.23486981654</c:v>
                </c:pt>
                <c:pt idx="13">
                  <c:v>240092.3132454876</c:v>
                </c:pt>
                <c:pt idx="14">
                  <c:v>232544.8326953855</c:v>
                </c:pt>
                <c:pt idx="15">
                  <c:v>225603.21283173253</c:v>
                </c:pt>
                <c:pt idx="16">
                  <c:v>219248.28489051276</c:v>
                </c:pt>
                <c:pt idx="17">
                  <c:v>213455.89765457681</c:v>
                </c:pt>
                <c:pt idx="18">
                  <c:v>208199.48027933991</c:v>
                </c:pt>
                <c:pt idx="19">
                  <c:v>203451.81869260615</c:v>
                </c:pt>
                <c:pt idx="20">
                  <c:v>199186.25441751137</c:v>
                </c:pt>
                <c:pt idx="21">
                  <c:v>195377.46826843586</c:v>
                </c:pt>
                <c:pt idx="22">
                  <c:v>192001.97149894989</c:v>
                </c:pt>
                <c:pt idx="23">
                  <c:v>189038.39491824075</c:v>
                </c:pt>
                <c:pt idx="24">
                  <c:v>186467.64174724527</c:v>
                </c:pt>
                <c:pt idx="25">
                  <c:v>184272.95140446114</c:v>
                </c:pt>
                <c:pt idx="26">
                  <c:v>182439.9077241669</c:v>
                </c:pt>
                <c:pt idx="27">
                  <c:v>180956.41516678108</c:v>
                </c:pt>
                <c:pt idx="28">
                  <c:v>179812.65943085964</c:v>
                </c:pt>
                <c:pt idx="29">
                  <c:v>179001.06376934514</c:v>
                </c:pt>
                <c:pt idx="30">
                  <c:v>178516.24867521212</c:v>
                </c:pt>
                <c:pt idx="31">
                  <c:v>178355</c:v>
                </c:pt>
                <c:pt idx="32">
                  <c:v>178516.24867521212</c:v>
                </c:pt>
                <c:pt idx="33">
                  <c:v>179001.06376934514</c:v>
                </c:pt>
                <c:pt idx="34">
                  <c:v>179812.65943085964</c:v>
                </c:pt>
                <c:pt idx="35">
                  <c:v>180956.41516678108</c:v>
                </c:pt>
                <c:pt idx="36">
                  <c:v>182439.9077241669</c:v>
                </c:pt>
                <c:pt idx="37">
                  <c:v>184272.95140446114</c:v>
                </c:pt>
                <c:pt idx="38">
                  <c:v>186467.64174724527</c:v>
                </c:pt>
                <c:pt idx="39">
                  <c:v>189038.39491824075</c:v>
                </c:pt>
                <c:pt idx="40">
                  <c:v>192001.97149894989</c:v>
                </c:pt>
                <c:pt idx="41">
                  <c:v>195377.46826843583</c:v>
                </c:pt>
                <c:pt idx="42">
                  <c:v>199186.25441751137</c:v>
                </c:pt>
                <c:pt idx="43">
                  <c:v>203451.81869260612</c:v>
                </c:pt>
                <c:pt idx="44">
                  <c:v>208199.48027933986</c:v>
                </c:pt>
                <c:pt idx="45">
                  <c:v>213455.89765457681</c:v>
                </c:pt>
                <c:pt idx="46">
                  <c:v>219248.28489051279</c:v>
                </c:pt>
                <c:pt idx="47">
                  <c:v>225603.21283173253</c:v>
                </c:pt>
                <c:pt idx="48">
                  <c:v>232544.83269538544</c:v>
                </c:pt>
                <c:pt idx="49">
                  <c:v>240092.3132454876</c:v>
                </c:pt>
                <c:pt idx="50">
                  <c:v>248256.23486981652</c:v>
                </c:pt>
                <c:pt idx="51">
                  <c:v>257033.64707293539</c:v>
                </c:pt>
                <c:pt idx="52">
                  <c:v>266401.4952330261</c:v>
                </c:pt>
                <c:pt idx="53">
                  <c:v>276308.20286782744</c:v>
                </c:pt>
                <c:pt idx="54">
                  <c:v>286663.42831176281</c:v>
                </c:pt>
                <c:pt idx="55">
                  <c:v>297326.4962029052</c:v>
                </c:pt>
                <c:pt idx="56">
                  <c:v>308094.83332957717</c:v>
                </c:pt>
                <c:pt idx="57">
                  <c:v>318694.94724884367</c:v>
                </c:pt>
                <c:pt idx="58">
                  <c:v>328779.9045324148</c:v>
                </c:pt>
                <c:pt idx="59">
                  <c:v>337938.34171372873</c:v>
                </c:pt>
                <c:pt idx="60">
                  <c:v>345719.75457907794</c:v>
                </c:pt>
                <c:pt idx="61">
                  <c:v>351677.95594666636</c:v>
                </c:pt>
                <c:pt idx="62">
                  <c:v>355428.69478971424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4-4C3B-B1AE-68905EF9F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4306863"/>
        <c:axId val="1417548207"/>
      </c:lineChart>
      <c:catAx>
        <c:axId val="141430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7548207"/>
        <c:crosses val="autoZero"/>
        <c:auto val="1"/>
        <c:lblAlgn val="ctr"/>
        <c:lblOffset val="100"/>
        <c:noMultiLvlLbl val="0"/>
      </c:catAx>
      <c:valAx>
        <c:axId val="141754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43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双球形导体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模拟结果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TwoSphere!$B$2:$B$64</c:f>
              <c:numCache>
                <c:formatCode>General</c:formatCode>
                <c:ptCount val="63"/>
                <c:pt idx="0">
                  <c:v>1.5625E-2</c:v>
                </c:pt>
                <c:pt idx="1">
                  <c:v>3.125E-2</c:v>
                </c:pt>
                <c:pt idx="2">
                  <c:v>4.6875E-2</c:v>
                </c:pt>
                <c:pt idx="3">
                  <c:v>6.25E-2</c:v>
                </c:pt>
                <c:pt idx="4">
                  <c:v>7.8125E-2</c:v>
                </c:pt>
                <c:pt idx="5">
                  <c:v>9.375E-2</c:v>
                </c:pt>
                <c:pt idx="6">
                  <c:v>0.109375</c:v>
                </c:pt>
                <c:pt idx="7">
                  <c:v>0.125</c:v>
                </c:pt>
                <c:pt idx="8">
                  <c:v>0.140625</c:v>
                </c:pt>
                <c:pt idx="9">
                  <c:v>0.15625</c:v>
                </c:pt>
                <c:pt idx="10">
                  <c:v>0.171875</c:v>
                </c:pt>
                <c:pt idx="11">
                  <c:v>0.1875</c:v>
                </c:pt>
                <c:pt idx="12">
                  <c:v>0.203125</c:v>
                </c:pt>
                <c:pt idx="13">
                  <c:v>0.21875</c:v>
                </c:pt>
                <c:pt idx="14">
                  <c:v>0.234375</c:v>
                </c:pt>
                <c:pt idx="15">
                  <c:v>0.25</c:v>
                </c:pt>
                <c:pt idx="16">
                  <c:v>0.265625</c:v>
                </c:pt>
                <c:pt idx="17">
                  <c:v>0.28125</c:v>
                </c:pt>
                <c:pt idx="18">
                  <c:v>0.296875</c:v>
                </c:pt>
                <c:pt idx="19">
                  <c:v>0.3125</c:v>
                </c:pt>
                <c:pt idx="20">
                  <c:v>0.328125</c:v>
                </c:pt>
                <c:pt idx="21">
                  <c:v>0.34375</c:v>
                </c:pt>
                <c:pt idx="22">
                  <c:v>0.359375</c:v>
                </c:pt>
                <c:pt idx="23">
                  <c:v>0.375</c:v>
                </c:pt>
                <c:pt idx="24">
                  <c:v>0.390625</c:v>
                </c:pt>
                <c:pt idx="25">
                  <c:v>0.40625</c:v>
                </c:pt>
                <c:pt idx="26">
                  <c:v>0.421875</c:v>
                </c:pt>
                <c:pt idx="27">
                  <c:v>0.4375</c:v>
                </c:pt>
                <c:pt idx="28">
                  <c:v>0.453125</c:v>
                </c:pt>
                <c:pt idx="29">
                  <c:v>0.46875</c:v>
                </c:pt>
                <c:pt idx="30">
                  <c:v>0.484375</c:v>
                </c:pt>
                <c:pt idx="31">
                  <c:v>0.5</c:v>
                </c:pt>
                <c:pt idx="32">
                  <c:v>0.515625</c:v>
                </c:pt>
                <c:pt idx="33">
                  <c:v>0.53125</c:v>
                </c:pt>
                <c:pt idx="34">
                  <c:v>0.546875</c:v>
                </c:pt>
                <c:pt idx="35">
                  <c:v>0.5625</c:v>
                </c:pt>
                <c:pt idx="36">
                  <c:v>0.578125</c:v>
                </c:pt>
                <c:pt idx="37">
                  <c:v>0.59375</c:v>
                </c:pt>
                <c:pt idx="38">
                  <c:v>0.609375</c:v>
                </c:pt>
                <c:pt idx="39">
                  <c:v>0.625</c:v>
                </c:pt>
                <c:pt idx="40">
                  <c:v>0.640625</c:v>
                </c:pt>
                <c:pt idx="41">
                  <c:v>0.65625</c:v>
                </c:pt>
                <c:pt idx="42">
                  <c:v>0.671875</c:v>
                </c:pt>
                <c:pt idx="43">
                  <c:v>0.6875</c:v>
                </c:pt>
                <c:pt idx="44">
                  <c:v>0.703125</c:v>
                </c:pt>
                <c:pt idx="45">
                  <c:v>0.71875</c:v>
                </c:pt>
                <c:pt idx="46">
                  <c:v>0.734375</c:v>
                </c:pt>
                <c:pt idx="47">
                  <c:v>0.75</c:v>
                </c:pt>
                <c:pt idx="48">
                  <c:v>0.765625</c:v>
                </c:pt>
                <c:pt idx="49">
                  <c:v>0.78125</c:v>
                </c:pt>
                <c:pt idx="50">
                  <c:v>0.796875</c:v>
                </c:pt>
                <c:pt idx="51">
                  <c:v>0.8125</c:v>
                </c:pt>
                <c:pt idx="52">
                  <c:v>0.828125</c:v>
                </c:pt>
                <c:pt idx="53">
                  <c:v>0.84375</c:v>
                </c:pt>
                <c:pt idx="54">
                  <c:v>0.859375</c:v>
                </c:pt>
                <c:pt idx="55">
                  <c:v>0.875</c:v>
                </c:pt>
                <c:pt idx="56">
                  <c:v>0.890625</c:v>
                </c:pt>
                <c:pt idx="57">
                  <c:v>0.90625</c:v>
                </c:pt>
                <c:pt idx="58">
                  <c:v>0.921875</c:v>
                </c:pt>
                <c:pt idx="59">
                  <c:v>0.9375</c:v>
                </c:pt>
                <c:pt idx="60">
                  <c:v>0.953125</c:v>
                </c:pt>
                <c:pt idx="61">
                  <c:v>0.96875</c:v>
                </c:pt>
                <c:pt idx="62">
                  <c:v>0.984375</c:v>
                </c:pt>
              </c:numCache>
            </c:numRef>
          </c:cat>
          <c:val>
            <c:numRef>
              <c:f>TwoSphere!$D$2:$D$64</c:f>
              <c:numCache>
                <c:formatCode>0.00E+00</c:formatCode>
                <c:ptCount val="63"/>
                <c:pt idx="0">
                  <c:v>371315</c:v>
                </c:pt>
                <c:pt idx="1">
                  <c:v>370297</c:v>
                </c:pt>
                <c:pt idx="2">
                  <c:v>369780</c:v>
                </c:pt>
                <c:pt idx="3">
                  <c:v>369136</c:v>
                </c:pt>
                <c:pt idx="4">
                  <c:v>368802</c:v>
                </c:pt>
                <c:pt idx="5">
                  <c:v>369495</c:v>
                </c:pt>
                <c:pt idx="6">
                  <c:v>369529</c:v>
                </c:pt>
                <c:pt idx="7">
                  <c:v>368125</c:v>
                </c:pt>
                <c:pt idx="8">
                  <c:v>366043</c:v>
                </c:pt>
                <c:pt idx="9">
                  <c:v>364078</c:v>
                </c:pt>
                <c:pt idx="10">
                  <c:v>363401</c:v>
                </c:pt>
                <c:pt idx="11">
                  <c:v>363830</c:v>
                </c:pt>
                <c:pt idx="12">
                  <c:v>364190</c:v>
                </c:pt>
                <c:pt idx="13">
                  <c:v>363639</c:v>
                </c:pt>
                <c:pt idx="14">
                  <c:v>362180</c:v>
                </c:pt>
                <c:pt idx="15">
                  <c:v>360753</c:v>
                </c:pt>
                <c:pt idx="16">
                  <c:v>359915</c:v>
                </c:pt>
                <c:pt idx="17">
                  <c:v>359247</c:v>
                </c:pt>
                <c:pt idx="18">
                  <c:v>357727</c:v>
                </c:pt>
                <c:pt idx="19">
                  <c:v>355242</c:v>
                </c:pt>
                <c:pt idx="20">
                  <c:v>352996</c:v>
                </c:pt>
                <c:pt idx="21">
                  <c:v>351584</c:v>
                </c:pt>
                <c:pt idx="22">
                  <c:v>350467</c:v>
                </c:pt>
                <c:pt idx="23">
                  <c:v>349128</c:v>
                </c:pt>
                <c:pt idx="24">
                  <c:v>347259</c:v>
                </c:pt>
                <c:pt idx="25">
                  <c:v>344740</c:v>
                </c:pt>
                <c:pt idx="26">
                  <c:v>341861</c:v>
                </c:pt>
                <c:pt idx="27">
                  <c:v>338862</c:v>
                </c:pt>
                <c:pt idx="28">
                  <c:v>335336</c:v>
                </c:pt>
                <c:pt idx="29">
                  <c:v>331255</c:v>
                </c:pt>
                <c:pt idx="30">
                  <c:v>327015</c:v>
                </c:pt>
                <c:pt idx="31">
                  <c:v>322750</c:v>
                </c:pt>
                <c:pt idx="32">
                  <c:v>318456</c:v>
                </c:pt>
                <c:pt idx="33">
                  <c:v>313935</c:v>
                </c:pt>
                <c:pt idx="34">
                  <c:v>309167</c:v>
                </c:pt>
                <c:pt idx="35">
                  <c:v>303829</c:v>
                </c:pt>
                <c:pt idx="36">
                  <c:v>297679</c:v>
                </c:pt>
                <c:pt idx="37">
                  <c:v>290652</c:v>
                </c:pt>
                <c:pt idx="38">
                  <c:v>282851</c:v>
                </c:pt>
                <c:pt idx="39">
                  <c:v>274459</c:v>
                </c:pt>
                <c:pt idx="40">
                  <c:v>265470</c:v>
                </c:pt>
                <c:pt idx="41">
                  <c:v>255640</c:v>
                </c:pt>
                <c:pt idx="42">
                  <c:v>244727</c:v>
                </c:pt>
                <c:pt idx="43">
                  <c:v>232831</c:v>
                </c:pt>
                <c:pt idx="44">
                  <c:v>220052</c:v>
                </c:pt>
                <c:pt idx="45">
                  <c:v>206440</c:v>
                </c:pt>
                <c:pt idx="46">
                  <c:v>191782</c:v>
                </c:pt>
                <c:pt idx="47">
                  <c:v>175710</c:v>
                </c:pt>
                <c:pt idx="48">
                  <c:v>158298</c:v>
                </c:pt>
                <c:pt idx="49">
                  <c:v>140077</c:v>
                </c:pt>
                <c:pt idx="50">
                  <c:v>121690</c:v>
                </c:pt>
                <c:pt idx="51">
                  <c:v>103851</c:v>
                </c:pt>
                <c:pt idx="52">
                  <c:v>87013.8</c:v>
                </c:pt>
                <c:pt idx="53">
                  <c:v>71830</c:v>
                </c:pt>
                <c:pt idx="54">
                  <c:v>58505.1</c:v>
                </c:pt>
                <c:pt idx="55">
                  <c:v>46649.3</c:v>
                </c:pt>
                <c:pt idx="56">
                  <c:v>37794.300000000003</c:v>
                </c:pt>
                <c:pt idx="57">
                  <c:v>63891</c:v>
                </c:pt>
                <c:pt idx="58">
                  <c:v>18858.8</c:v>
                </c:pt>
                <c:pt idx="59">
                  <c:v>13988.1</c:v>
                </c:pt>
                <c:pt idx="60">
                  <c:v>14767.8</c:v>
                </c:pt>
                <c:pt idx="61">
                  <c:v>9562.61</c:v>
                </c:pt>
                <c:pt idx="62">
                  <c:v>8800.8799999999992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B-4FA1-9164-9FAEE61365DC}"/>
            </c:ext>
          </c:extLst>
        </c:ser>
        <c:ser>
          <c:idx val="1"/>
          <c:order val="1"/>
          <c:tx>
            <c:v>电像法结果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TwoSphere!$B$2:$B$64</c:f>
              <c:numCache>
                <c:formatCode>General</c:formatCode>
                <c:ptCount val="63"/>
                <c:pt idx="0">
                  <c:v>1.5625E-2</c:v>
                </c:pt>
                <c:pt idx="1">
                  <c:v>3.125E-2</c:v>
                </c:pt>
                <c:pt idx="2">
                  <c:v>4.6875E-2</c:v>
                </c:pt>
                <c:pt idx="3">
                  <c:v>6.25E-2</c:v>
                </c:pt>
                <c:pt idx="4">
                  <c:v>7.8125E-2</c:v>
                </c:pt>
                <c:pt idx="5">
                  <c:v>9.375E-2</c:v>
                </c:pt>
                <c:pt idx="6">
                  <c:v>0.109375</c:v>
                </c:pt>
                <c:pt idx="7">
                  <c:v>0.125</c:v>
                </c:pt>
                <c:pt idx="8">
                  <c:v>0.140625</c:v>
                </c:pt>
                <c:pt idx="9">
                  <c:v>0.15625</c:v>
                </c:pt>
                <c:pt idx="10">
                  <c:v>0.171875</c:v>
                </c:pt>
                <c:pt idx="11">
                  <c:v>0.1875</c:v>
                </c:pt>
                <c:pt idx="12">
                  <c:v>0.203125</c:v>
                </c:pt>
                <c:pt idx="13">
                  <c:v>0.21875</c:v>
                </c:pt>
                <c:pt idx="14">
                  <c:v>0.234375</c:v>
                </c:pt>
                <c:pt idx="15">
                  <c:v>0.25</c:v>
                </c:pt>
                <c:pt idx="16">
                  <c:v>0.265625</c:v>
                </c:pt>
                <c:pt idx="17">
                  <c:v>0.28125</c:v>
                </c:pt>
                <c:pt idx="18">
                  <c:v>0.296875</c:v>
                </c:pt>
                <c:pt idx="19">
                  <c:v>0.3125</c:v>
                </c:pt>
                <c:pt idx="20">
                  <c:v>0.328125</c:v>
                </c:pt>
                <c:pt idx="21">
                  <c:v>0.34375</c:v>
                </c:pt>
                <c:pt idx="22">
                  <c:v>0.359375</c:v>
                </c:pt>
                <c:pt idx="23">
                  <c:v>0.375</c:v>
                </c:pt>
                <c:pt idx="24">
                  <c:v>0.390625</c:v>
                </c:pt>
                <c:pt idx="25">
                  <c:v>0.40625</c:v>
                </c:pt>
                <c:pt idx="26">
                  <c:v>0.421875</c:v>
                </c:pt>
                <c:pt idx="27">
                  <c:v>0.4375</c:v>
                </c:pt>
                <c:pt idx="28">
                  <c:v>0.453125</c:v>
                </c:pt>
                <c:pt idx="29">
                  <c:v>0.46875</c:v>
                </c:pt>
                <c:pt idx="30">
                  <c:v>0.484375</c:v>
                </c:pt>
                <c:pt idx="31">
                  <c:v>0.5</c:v>
                </c:pt>
                <c:pt idx="32">
                  <c:v>0.515625</c:v>
                </c:pt>
                <c:pt idx="33">
                  <c:v>0.53125</c:v>
                </c:pt>
                <c:pt idx="34">
                  <c:v>0.546875</c:v>
                </c:pt>
                <c:pt idx="35">
                  <c:v>0.5625</c:v>
                </c:pt>
                <c:pt idx="36">
                  <c:v>0.578125</c:v>
                </c:pt>
                <c:pt idx="37">
                  <c:v>0.59375</c:v>
                </c:pt>
                <c:pt idx="38">
                  <c:v>0.609375</c:v>
                </c:pt>
                <c:pt idx="39">
                  <c:v>0.625</c:v>
                </c:pt>
                <c:pt idx="40">
                  <c:v>0.640625</c:v>
                </c:pt>
                <c:pt idx="41">
                  <c:v>0.65625</c:v>
                </c:pt>
                <c:pt idx="42">
                  <c:v>0.671875</c:v>
                </c:pt>
                <c:pt idx="43">
                  <c:v>0.6875</c:v>
                </c:pt>
                <c:pt idx="44">
                  <c:v>0.703125</c:v>
                </c:pt>
                <c:pt idx="45">
                  <c:v>0.71875</c:v>
                </c:pt>
                <c:pt idx="46">
                  <c:v>0.734375</c:v>
                </c:pt>
                <c:pt idx="47">
                  <c:v>0.75</c:v>
                </c:pt>
                <c:pt idx="48">
                  <c:v>0.765625</c:v>
                </c:pt>
                <c:pt idx="49">
                  <c:v>0.78125</c:v>
                </c:pt>
                <c:pt idx="50">
                  <c:v>0.796875</c:v>
                </c:pt>
                <c:pt idx="51">
                  <c:v>0.8125</c:v>
                </c:pt>
                <c:pt idx="52">
                  <c:v>0.828125</c:v>
                </c:pt>
                <c:pt idx="53">
                  <c:v>0.84375</c:v>
                </c:pt>
                <c:pt idx="54">
                  <c:v>0.859375</c:v>
                </c:pt>
                <c:pt idx="55">
                  <c:v>0.875</c:v>
                </c:pt>
                <c:pt idx="56">
                  <c:v>0.890625</c:v>
                </c:pt>
                <c:pt idx="57">
                  <c:v>0.90625</c:v>
                </c:pt>
                <c:pt idx="58">
                  <c:v>0.921875</c:v>
                </c:pt>
                <c:pt idx="59">
                  <c:v>0.9375</c:v>
                </c:pt>
                <c:pt idx="60">
                  <c:v>0.953125</c:v>
                </c:pt>
                <c:pt idx="61">
                  <c:v>0.96875</c:v>
                </c:pt>
                <c:pt idx="62">
                  <c:v>0.984375</c:v>
                </c:pt>
              </c:numCache>
            </c:numRef>
          </c:cat>
          <c:val>
            <c:numRef>
              <c:f>TwoSphere!$F$2:$F$64</c:f>
              <c:numCache>
                <c:formatCode>0.00E+00</c:formatCode>
                <c:ptCount val="63"/>
                <c:pt idx="0">
                  <c:v>371315</c:v>
                </c:pt>
                <c:pt idx="1">
                  <c:v>371234.23744022736</c:v>
                </c:pt>
                <c:pt idx="2">
                  <c:v>371098.6862092521</c:v>
                </c:pt>
                <c:pt idx="3">
                  <c:v>370908.34630707436</c:v>
                </c:pt>
                <c:pt idx="4">
                  <c:v>370662.0002076673</c:v>
                </c:pt>
                <c:pt idx="5">
                  <c:v>370358.02454299532</c:v>
                </c:pt>
                <c:pt idx="6">
                  <c:v>369994.79594502284</c:v>
                </c:pt>
                <c:pt idx="7">
                  <c:v>369570.69104571413</c:v>
                </c:pt>
                <c:pt idx="8">
                  <c:v>369082.46310899802</c:v>
                </c:pt>
                <c:pt idx="9">
                  <c:v>368528.4887668388</c:v>
                </c:pt>
                <c:pt idx="10">
                  <c:v>367904.30375713855</c:v>
                </c:pt>
                <c:pt idx="11">
                  <c:v>367207.06718583492</c:v>
                </c:pt>
                <c:pt idx="12">
                  <c:v>366432.31479082984</c:v>
                </c:pt>
                <c:pt idx="13">
                  <c:v>365575.58231002541</c:v>
                </c:pt>
                <c:pt idx="14">
                  <c:v>364631.18795529689</c:v>
                </c:pt>
                <c:pt idx="15">
                  <c:v>363593.44993851957</c:v>
                </c:pt>
                <c:pt idx="16">
                  <c:v>362455.87478755089</c:v>
                </c:pt>
                <c:pt idx="17">
                  <c:v>361210.34566221276</c:v>
                </c:pt>
                <c:pt idx="18">
                  <c:v>359849.15156433592</c:v>
                </c:pt>
                <c:pt idx="19">
                  <c:v>358362.95812771539</c:v>
                </c:pt>
                <c:pt idx="20">
                  <c:v>356740.80761811079</c:v>
                </c:pt>
                <c:pt idx="21">
                  <c:v>354970.93061726372</c:v>
                </c:pt>
                <c:pt idx="22">
                  <c:v>353041.15186490695</c:v>
                </c:pt>
                <c:pt idx="23">
                  <c:v>350936.04936470202</c:v>
                </c:pt>
                <c:pt idx="24">
                  <c:v>348639.79527830152</c:v>
                </c:pt>
                <c:pt idx="25">
                  <c:v>346133.72087329562</c:v>
                </c:pt>
                <c:pt idx="26">
                  <c:v>343397.53404923901</c:v>
                </c:pt>
                <c:pt idx="27">
                  <c:v>340408.1018116239</c:v>
                </c:pt>
                <c:pt idx="28">
                  <c:v>337140.26195589802</c:v>
                </c:pt>
                <c:pt idx="29">
                  <c:v>333565.19969942892</c:v>
                </c:pt>
                <c:pt idx="30">
                  <c:v>329650.44768150395</c:v>
                </c:pt>
                <c:pt idx="31">
                  <c:v>325360.69764734816</c:v>
                </c:pt>
                <c:pt idx="32">
                  <c:v>320655.3653960707</c:v>
                </c:pt>
                <c:pt idx="33">
                  <c:v>315490.61999070965</c:v>
                </c:pt>
                <c:pt idx="34">
                  <c:v>309815.7311801514</c:v>
                </c:pt>
                <c:pt idx="35">
                  <c:v>303576.72197721124</c:v>
                </c:pt>
                <c:pt idx="36">
                  <c:v>296712.71608055307</c:v>
                </c:pt>
                <c:pt idx="37">
                  <c:v>289157.15540071588</c:v>
                </c:pt>
                <c:pt idx="38">
                  <c:v>280838.20590212313</c:v>
                </c:pt>
                <c:pt idx="39">
                  <c:v>271678.35176107328</c:v>
                </c:pt>
                <c:pt idx="40">
                  <c:v>261596.8304177938</c:v>
                </c:pt>
                <c:pt idx="41">
                  <c:v>250509.63257644066</c:v>
                </c:pt>
                <c:pt idx="42">
                  <c:v>238333.56062518788</c:v>
                </c:pt>
                <c:pt idx="43">
                  <c:v>224991.50458234281</c:v>
                </c:pt>
                <c:pt idx="44">
                  <c:v>210418.93556848922</c:v>
                </c:pt>
                <c:pt idx="45">
                  <c:v>194573.64601470067</c:v>
                </c:pt>
                <c:pt idx="46">
                  <c:v>177449.95413285244</c:v>
                </c:pt>
                <c:pt idx="47">
                  <c:v>159099.40185807581</c:v>
                </c:pt>
                <c:pt idx="48">
                  <c:v>139653.07615924801</c:v>
                </c:pt>
                <c:pt idx="49">
                  <c:v>119352.85887367817</c:v>
                </c:pt>
                <c:pt idx="50">
                  <c:v>98585.517435855392</c:v>
                </c:pt>
                <c:pt idx="51">
                  <c:v>77915.98392217941</c:v>
                </c:pt>
                <c:pt idx="52">
                  <c:v>58113.734781539468</c:v>
                </c:pt>
                <c:pt idx="53">
                  <c:v>40172.19008334016</c:v>
                </c:pt>
                <c:pt idx="54">
                  <c:v>25383.631952345826</c:v>
                </c:pt>
                <c:pt idx="55">
                  <c:v>15744.681319780309</c:v>
                </c:pt>
                <c:pt idx="56">
                  <c:v>13869.934743831462</c:v>
                </c:pt>
                <c:pt idx="57">
                  <c:v>18184.846982539551</c:v>
                </c:pt>
                <c:pt idx="58">
                  <c:v>26347.060297292133</c:v>
                </c:pt>
                <c:pt idx="59">
                  <c:v>41145.886231111843</c:v>
                </c:pt>
                <c:pt idx="60">
                  <c:v>73016.253348635131</c:v>
                </c:pt>
                <c:pt idx="61">
                  <c:v>163907.006295598</c:v>
                </c:pt>
                <c:pt idx="62">
                  <c:v>650617.49974041583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3B-4FA1-9164-9FAEE6136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306863"/>
        <c:axId val="1417548207"/>
      </c:lineChart>
      <c:catAx>
        <c:axId val="141430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phi / pi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8277361399317731"/>
              <c:y val="0.858959520896715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7548207"/>
        <c:crosses val="autoZero"/>
        <c:auto val="1"/>
        <c:lblAlgn val="ctr"/>
        <c:lblOffset val="100"/>
        <c:tickLblSkip val="4"/>
        <c:noMultiLvlLbl val="0"/>
      </c:catAx>
      <c:valAx>
        <c:axId val="141754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电荷面密度（相对单位）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430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动态刻调整曲线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DynTickDemo!$A$1:$A$41</c:f>
              <c:numCache>
                <c:formatCode>General</c:formatCode>
                <c:ptCount val="4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</c:numCache>
            </c:numRef>
          </c:cat>
          <c:val>
            <c:numRef>
              <c:f>DynTickDemo!$B$1:$B$41</c:f>
              <c:numCache>
                <c:formatCode>General</c:formatCode>
                <c:ptCount val="41"/>
                <c:pt idx="0">
                  <c:v>0.8</c:v>
                </c:pt>
                <c:pt idx="1">
                  <c:v>0.79855541800165908</c:v>
                </c:pt>
                <c:pt idx="2">
                  <c:v>0.79423558412096917</c:v>
                </c:pt>
                <c:pt idx="3">
                  <c:v>0.78708210071966267</c:v>
                </c:pt>
                <c:pt idx="4">
                  <c:v>0.77716385975338609</c:v>
                </c:pt>
                <c:pt idx="5">
                  <c:v>0.7645763793045065</c:v>
                </c:pt>
                <c:pt idx="6">
                  <c:v>0.74944088369076356</c:v>
                </c:pt>
                <c:pt idx="7">
                  <c:v>0.73190313600882106</c:v>
                </c:pt>
                <c:pt idx="8">
                  <c:v>0.71213203435596428</c:v>
                </c:pt>
                <c:pt idx="9">
                  <c:v>0.6903179852490936</c:v>
                </c:pt>
                <c:pt idx="10">
                  <c:v>0.66667106990588065</c:v>
                </c:pt>
                <c:pt idx="11">
                  <c:v>0.64141902104779935</c:v>
                </c:pt>
                <c:pt idx="12">
                  <c:v>0.61480502970952688</c:v>
                </c:pt>
                <c:pt idx="13">
                  <c:v>0.58708540317633873</c:v>
                </c:pt>
                <c:pt idx="14">
                  <c:v>0.55852709660483846</c:v>
                </c:pt>
                <c:pt idx="15">
                  <c:v>0.52940514209886824</c:v>
                </c:pt>
                <c:pt idx="16">
                  <c:v>0.5</c:v>
                </c:pt>
                <c:pt idx="17">
                  <c:v>0.47059485790113181</c:v>
                </c:pt>
                <c:pt idx="18">
                  <c:v>0.44147290339516154</c:v>
                </c:pt>
                <c:pt idx="19">
                  <c:v>0.41291459682366138</c:v>
                </c:pt>
                <c:pt idx="20">
                  <c:v>0.38519497029047312</c:v>
                </c:pt>
                <c:pt idx="21">
                  <c:v>0.3585809789522007</c:v>
                </c:pt>
                <c:pt idx="22">
                  <c:v>0.33332893009411946</c:v>
                </c:pt>
                <c:pt idx="23">
                  <c:v>0.3096820147509064</c:v>
                </c:pt>
                <c:pt idx="24">
                  <c:v>0.28786796564403577</c:v>
                </c:pt>
                <c:pt idx="25">
                  <c:v>0.26809686399117894</c:v>
                </c:pt>
                <c:pt idx="26">
                  <c:v>0.25055911630923644</c:v>
                </c:pt>
                <c:pt idx="27">
                  <c:v>0.23542362069549355</c:v>
                </c:pt>
                <c:pt idx="28">
                  <c:v>0.22283614024661397</c:v>
                </c:pt>
                <c:pt idx="29">
                  <c:v>0.21291789928033739</c:v>
                </c:pt>
                <c:pt idx="30">
                  <c:v>0.20576441587903088</c:v>
                </c:pt>
                <c:pt idx="31">
                  <c:v>0.20144458199834098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8D-4DF7-90DA-D7DA85BA0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020799"/>
        <c:axId val="37284687"/>
      </c:lineChart>
      <c:catAx>
        <c:axId val="2065020799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模拟总时间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84687"/>
        <c:crosses val="autoZero"/>
        <c:auto val="1"/>
        <c:lblAlgn val="ctr"/>
        <c:lblOffset val="100"/>
        <c:tickLblSkip val="2"/>
        <c:tickMarkSkip val="64"/>
        <c:noMultiLvlLbl val="0"/>
      </c:catAx>
      <c:valAx>
        <c:axId val="3728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单刻内的预期位移</a:t>
                </a:r>
                <a:r>
                  <a:rPr lang="en-US" altLang="zh-CN"/>
                  <a:t>/</a:t>
                </a:r>
                <a:r>
                  <a:rPr lang="zh-CN" altLang="en-US"/>
                  <a:t>区块边长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502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604157</xdr:colOff>
      <xdr:row>1</xdr:row>
      <xdr:rowOff>73477</xdr:rowOff>
    </xdr:from>
    <xdr:to>
      <xdr:col>15</xdr:col>
      <xdr:colOff>370114</xdr:colOff>
      <xdr:row>16</xdr:row>
      <xdr:rowOff>130627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DFDE1D0-A163-4FEC-898F-C5BFB986C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576943</xdr:colOff>
      <xdr:row>1</xdr:row>
      <xdr:rowOff>114300</xdr:rowOff>
    </xdr:from>
    <xdr:to>
      <xdr:col>15</xdr:col>
      <xdr:colOff>647700</xdr:colOff>
      <xdr:row>23</xdr:row>
      <xdr:rowOff>10885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1711943-4B40-45D3-A4FD-805881CF5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212271</xdr:colOff>
      <xdr:row>0</xdr:row>
      <xdr:rowOff>166006</xdr:rowOff>
    </xdr:from>
    <xdr:to>
      <xdr:col>14</xdr:col>
      <xdr:colOff>152400</xdr:colOff>
      <xdr:row>23</xdr:row>
      <xdr:rowOff>59871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38F906-7BC4-4553-A4B8-82AAC7592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533400</xdr:colOff>
      <xdr:row>1</xdr:row>
      <xdr:rowOff>146958</xdr:rowOff>
    </xdr:from>
    <xdr:to>
      <xdr:col>17</xdr:col>
      <xdr:colOff>250419</xdr:colOff>
      <xdr:row>5</xdr:row>
      <xdr:rowOff>103433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A93ED22-C8C6-4EAB-9881-A70CBCA47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5100" y="326572"/>
          <a:ext cx="1807076" cy="6749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228600</xdr:colOff>
      <xdr:row>0</xdr:row>
      <xdr:rowOff>59871</xdr:rowOff>
    </xdr:from>
    <xdr:to>
      <xdr:col>17</xdr:col>
      <xdr:colOff>364730</xdr:colOff>
      <xdr:row>4</xdr:row>
      <xdr:rowOff>92548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504272-06EC-4AD8-B316-6614D40DE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5514" y="59871"/>
          <a:ext cx="2226187" cy="751134"/>
        </a:xfrm>
        <a:prstGeom prst="rect">
          <a:avLst/>
        </a:prstGeom>
      </xdr:spPr>
    </xdr:pic>
    <xdr:clientData/>
  </xdr:twoCellAnchor>
  <xdr:twoCellAnchor>
    <xdr:from>
      <xdr:col>5</xdr:col>
      <xdr:colOff>212271</xdr:colOff>
      <xdr:row>0</xdr:row>
      <xdr:rowOff>166006</xdr:rowOff>
    </xdr:from>
    <xdr:to>
      <xdr:col>14</xdr:col>
      <xdr:colOff>152400</xdr:colOff>
      <xdr:row>23</xdr:row>
      <xdr:rowOff>59871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95015DF-8655-43B1-8C72-EEF0528CA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16328</xdr:colOff>
      <xdr:row>1</xdr:row>
      <xdr:rowOff>62592</xdr:rowOff>
    </xdr:from>
    <xdr:to>
      <xdr:col>16</xdr:col>
      <xdr:colOff>457199</xdr:colOff>
      <xdr:row>24</xdr:row>
      <xdr:rowOff>21771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05624F6-C491-4063-B555-0AA1FA7C7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239484</xdr:colOff>
      <xdr:row>2</xdr:row>
      <xdr:rowOff>62591</xdr:rowOff>
    </xdr:from>
    <xdr:to>
      <xdr:col>12</xdr:col>
      <xdr:colOff>691241</xdr:colOff>
      <xdr:row>23</xdr:row>
      <xdr:rowOff>136071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BE4076-B038-48B6-8F1B-524D374E4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A13-3C03-4801-A421-DBF13605F566}">
  <dimension ref="A1:E22"/>
  <sheetViews>
    <sheetView workbookViewId="0">
      <selection activeCell="B18" sqref="B18"/>
    </sheetView>
  </sheetViews>
  <sheetFormatPr defaultRowHeight="14.15" x14ac:dyDescent="0.35"/>
  <cols>
    <col min="2" max="2" width="12.42578125" bestFit="1" customWidth="1"/>
    <col min="5" max="5" width="12.42578125" bestFit="1" customWidth="1"/>
  </cols>
  <sheetData>
    <row r="1" spans="1:5" x14ac:dyDescent="0.35">
      <c r="A1">
        <v>1</v>
      </c>
      <c r="B1" t="s">
        <v>0</v>
      </c>
      <c r="E1">
        <f>3.69E-19*COS(PI()/16*A1)</f>
        <v>3.6190976846879205E-19</v>
      </c>
    </row>
    <row r="2" spans="1:5" x14ac:dyDescent="0.35">
      <c r="A2">
        <v>2</v>
      </c>
      <c r="B2" s="1">
        <v>1.4240900000000001E-18</v>
      </c>
      <c r="C2" s="1">
        <f>B2-$B$18</f>
        <v>3.8364633333333353E-19</v>
      </c>
      <c r="E2">
        <f t="shared" ref="E2:E16" si="0">3.69E-19*COS(PI()/16*A2)</f>
        <v>3.4091154749666483E-19</v>
      </c>
    </row>
    <row r="3" spans="1:5" x14ac:dyDescent="0.35">
      <c r="A3">
        <v>3</v>
      </c>
      <c r="B3" s="1">
        <v>1.40943E-18</v>
      </c>
      <c r="C3" s="1">
        <f t="shared" ref="C3:C16" si="1">B3-$B$18</f>
        <v>3.6898633333333345E-19</v>
      </c>
      <c r="E3">
        <f t="shared" si="0"/>
        <v>3.068122869396392E-19</v>
      </c>
    </row>
    <row r="4" spans="1:5" x14ac:dyDescent="0.35">
      <c r="A4">
        <v>4</v>
      </c>
      <c r="B4" s="1">
        <v>1.39205E-18</v>
      </c>
      <c r="C4" s="1">
        <f t="shared" si="1"/>
        <v>3.516063333333335E-19</v>
      </c>
      <c r="E4">
        <f t="shared" si="0"/>
        <v>2.6092240225783605E-19</v>
      </c>
    </row>
    <row r="5" spans="1:5" x14ac:dyDescent="0.35">
      <c r="A5">
        <v>5</v>
      </c>
      <c r="B5" s="1">
        <v>1.2969399999999999E-18</v>
      </c>
      <c r="C5" s="1">
        <f t="shared" si="1"/>
        <v>2.564963333333334E-19</v>
      </c>
      <c r="E5">
        <f t="shared" si="0"/>
        <v>2.0500541598423326E-19</v>
      </c>
    </row>
    <row r="6" spans="1:5" x14ac:dyDescent="0.35">
      <c r="A6">
        <v>6</v>
      </c>
      <c r="B6" s="1">
        <v>1.2313700000000001E-18</v>
      </c>
      <c r="C6" s="1">
        <f t="shared" si="1"/>
        <v>1.9092633333333352E-19</v>
      </c>
      <c r="E6">
        <f t="shared" si="0"/>
        <v>1.4121018654271816E-19</v>
      </c>
    </row>
    <row r="7" spans="1:5" x14ac:dyDescent="0.35">
      <c r="A7">
        <v>7</v>
      </c>
      <c r="B7" s="1">
        <v>1.19954E-18</v>
      </c>
      <c r="C7" s="1">
        <f t="shared" si="1"/>
        <v>1.5909633333333344E-19</v>
      </c>
      <c r="E7">
        <f t="shared" si="0"/>
        <v>7.1988328823951357E-20</v>
      </c>
    </row>
    <row r="8" spans="1:5" x14ac:dyDescent="0.35">
      <c r="A8">
        <v>8</v>
      </c>
      <c r="B8" s="1">
        <v>1.0864000000000001E-18</v>
      </c>
      <c r="C8" s="1">
        <f t="shared" si="1"/>
        <v>4.5956333333333516E-20</v>
      </c>
      <c r="E8">
        <f t="shared" si="0"/>
        <v>2.2603988993064039E-35</v>
      </c>
    </row>
    <row r="9" spans="1:5" x14ac:dyDescent="0.35">
      <c r="A9">
        <v>9</v>
      </c>
      <c r="B9" s="1">
        <v>1.06165E-18</v>
      </c>
      <c r="C9" s="1">
        <f t="shared" si="1"/>
        <v>2.1206333333333513E-20</v>
      </c>
      <c r="E9">
        <f t="shared" si="0"/>
        <v>-7.1988328823951309E-20</v>
      </c>
    </row>
    <row r="10" spans="1:5" x14ac:dyDescent="0.35">
      <c r="A10">
        <v>10</v>
      </c>
      <c r="B10" s="1">
        <v>9.7202599999999993E-19</v>
      </c>
      <c r="C10" s="1">
        <f t="shared" si="1"/>
        <v>-6.8417666666666604E-20</v>
      </c>
      <c r="E10">
        <f t="shared" si="0"/>
        <v>-1.4121018654271811E-19</v>
      </c>
    </row>
    <row r="11" spans="1:5" x14ac:dyDescent="0.35">
      <c r="A11">
        <v>11</v>
      </c>
      <c r="B11" s="1">
        <v>8.5852899999999999E-19</v>
      </c>
      <c r="C11" s="1">
        <f t="shared" si="1"/>
        <v>-1.8191466666666654E-19</v>
      </c>
      <c r="E11">
        <f t="shared" si="0"/>
        <v>-2.0500541598423314E-19</v>
      </c>
    </row>
    <row r="12" spans="1:5" x14ac:dyDescent="0.35">
      <c r="A12">
        <v>12</v>
      </c>
      <c r="B12" s="1">
        <v>8.1159999999999998E-19</v>
      </c>
      <c r="C12" s="1">
        <f t="shared" si="1"/>
        <v>-2.2884366666666655E-19</v>
      </c>
      <c r="E12">
        <f t="shared" si="0"/>
        <v>-2.60922402257836E-19</v>
      </c>
    </row>
    <row r="13" spans="1:5" x14ac:dyDescent="0.35">
      <c r="A13">
        <v>13</v>
      </c>
      <c r="B13" s="1">
        <v>7.41336E-19</v>
      </c>
      <c r="C13" s="1">
        <f t="shared" si="1"/>
        <v>-2.9910766666666653E-19</v>
      </c>
      <c r="E13">
        <f t="shared" si="0"/>
        <v>-3.0681228693963925E-19</v>
      </c>
    </row>
    <row r="14" spans="1:5" x14ac:dyDescent="0.35">
      <c r="A14">
        <v>14</v>
      </c>
      <c r="B14" s="1">
        <v>7.1111400000000002E-19</v>
      </c>
      <c r="C14" s="1">
        <f t="shared" si="1"/>
        <v>-3.2932966666666652E-19</v>
      </c>
      <c r="E14">
        <f t="shared" si="0"/>
        <v>-3.4091154749666483E-19</v>
      </c>
    </row>
    <row r="15" spans="1:5" x14ac:dyDescent="0.35">
      <c r="A15">
        <v>15</v>
      </c>
      <c r="B15" s="1">
        <v>7.2531899999999997E-19</v>
      </c>
      <c r="C15" s="1">
        <f t="shared" si="1"/>
        <v>-3.1512466666666656E-19</v>
      </c>
      <c r="E15">
        <f t="shared" si="0"/>
        <v>-3.6190976846879205E-19</v>
      </c>
    </row>
    <row r="16" spans="1:5" x14ac:dyDescent="0.35">
      <c r="A16">
        <v>16</v>
      </c>
      <c r="B16" s="1">
        <v>6.85261E-19</v>
      </c>
      <c r="C16" s="1">
        <f t="shared" si="1"/>
        <v>-3.5518266666666654E-19</v>
      </c>
      <c r="E16">
        <f t="shared" si="0"/>
        <v>-3.6900000000000002E-19</v>
      </c>
    </row>
    <row r="18" spans="2:4" x14ac:dyDescent="0.35">
      <c r="B18">
        <f>AVERAGE(B1:B16)</f>
        <v>1.0404436666666665E-18</v>
      </c>
    </row>
    <row r="22" spans="2:4" x14ac:dyDescent="0.35">
      <c r="C22" s="1"/>
      <c r="D2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C37E-122A-456E-9E33-26D723516DB8}">
  <dimension ref="A1:E68"/>
  <sheetViews>
    <sheetView topLeftCell="A47" workbookViewId="0">
      <selection activeCell="B68" sqref="B68"/>
    </sheetView>
  </sheetViews>
  <sheetFormatPr defaultRowHeight="14.15" x14ac:dyDescent="0.35"/>
  <cols>
    <col min="2" max="2" width="12.42578125" bestFit="1" customWidth="1"/>
  </cols>
  <sheetData>
    <row r="1" spans="1:5" x14ac:dyDescent="0.35">
      <c r="A1">
        <v>0</v>
      </c>
      <c r="B1" t="s">
        <v>0</v>
      </c>
      <c r="D1" t="s">
        <v>1</v>
      </c>
      <c r="E1" s="1">
        <f>$E$66*COS(PI()/64*A1)</f>
        <v>57055.45</v>
      </c>
    </row>
    <row r="2" spans="1:5" x14ac:dyDescent="0.35">
      <c r="A2">
        <v>1</v>
      </c>
      <c r="B2" s="1">
        <v>149651</v>
      </c>
      <c r="C2" s="1">
        <f>B2-$B$66</f>
        <v>57737.24920634921</v>
      </c>
      <c r="E2" s="1">
        <f>$E$66*COS(PI()/64*A2)</f>
        <v>56986.724211741399</v>
      </c>
    </row>
    <row r="3" spans="1:5" x14ac:dyDescent="0.35">
      <c r="A3">
        <v>2</v>
      </c>
      <c r="B3" s="1">
        <v>149496</v>
      </c>
      <c r="C3" s="1">
        <f>B3-$B$66</f>
        <v>57582.24920634921</v>
      </c>
      <c r="E3" s="1">
        <f t="shared" ref="E3:E64" si="0">$E$66*COS(PI()/64*A3)</f>
        <v>56780.712413409194</v>
      </c>
    </row>
    <row r="4" spans="1:5" x14ac:dyDescent="0.35">
      <c r="A4">
        <v>3</v>
      </c>
      <c r="B4" s="1">
        <v>148690</v>
      </c>
      <c r="C4" s="1">
        <f t="shared" ref="C4:C64" si="1">B4-$B$66</f>
        <v>56776.24920634921</v>
      </c>
      <c r="E4" s="1">
        <f t="shared" si="0"/>
        <v>56437.91090547006</v>
      </c>
    </row>
    <row r="5" spans="1:5" x14ac:dyDescent="0.35">
      <c r="A5">
        <v>4</v>
      </c>
      <c r="B5" s="1">
        <v>147725</v>
      </c>
      <c r="C5" s="1">
        <f t="shared" si="1"/>
        <v>55811.24920634921</v>
      </c>
      <c r="E5" s="1">
        <f t="shared" si="0"/>
        <v>55959.145526782493</v>
      </c>
    </row>
    <row r="6" spans="1:5" x14ac:dyDescent="0.35">
      <c r="A6">
        <v>5</v>
      </c>
      <c r="B6" s="1">
        <v>147801</v>
      </c>
      <c r="C6" s="1">
        <f t="shared" si="1"/>
        <v>55887.24920634921</v>
      </c>
      <c r="E6" s="1">
        <f t="shared" si="0"/>
        <v>55345.569665078641</v>
      </c>
    </row>
    <row r="7" spans="1:5" x14ac:dyDescent="0.35">
      <c r="A7">
        <v>6</v>
      </c>
      <c r="B7" s="1">
        <v>147266</v>
      </c>
      <c r="C7" s="1">
        <f t="shared" si="1"/>
        <v>55352.24920634921</v>
      </c>
      <c r="E7" s="1">
        <f t="shared" si="0"/>
        <v>54598.661478352253</v>
      </c>
    </row>
    <row r="8" spans="1:5" x14ac:dyDescent="0.35">
      <c r="A8">
        <v>7</v>
      </c>
      <c r="B8" s="1">
        <v>146005</v>
      </c>
      <c r="C8" s="1">
        <f t="shared" si="1"/>
        <v>54091.24920634921</v>
      </c>
      <c r="E8" s="1">
        <f t="shared" si="0"/>
        <v>53720.220333846584</v>
      </c>
    </row>
    <row r="9" spans="1:5" x14ac:dyDescent="0.35">
      <c r="A9">
        <v>8</v>
      </c>
      <c r="B9" s="1">
        <v>144846</v>
      </c>
      <c r="C9" s="1">
        <f t="shared" si="1"/>
        <v>52932.24920634921</v>
      </c>
      <c r="E9" s="1">
        <f t="shared" si="0"/>
        <v>52712.362473221096</v>
      </c>
    </row>
    <row r="10" spans="1:5" x14ac:dyDescent="0.35">
      <c r="A10">
        <v>9</v>
      </c>
      <c r="B10" s="1">
        <v>144365</v>
      </c>
      <c r="C10" s="1">
        <f t="shared" si="1"/>
        <v>52451.24920634921</v>
      </c>
      <c r="E10" s="1">
        <f t="shared" si="0"/>
        <v>51577.515914339965</v>
      </c>
    </row>
    <row r="11" spans="1:5" x14ac:dyDescent="0.35">
      <c r="A11">
        <v>10</v>
      </c>
      <c r="B11" s="1">
        <v>142922</v>
      </c>
      <c r="C11" s="1">
        <f t="shared" si="1"/>
        <v>51008.24920634921</v>
      </c>
      <c r="E11" s="1">
        <f t="shared" si="0"/>
        <v>50318.414601964352</v>
      </c>
    </row>
    <row r="12" spans="1:5" x14ac:dyDescent="0.35">
      <c r="A12">
        <v>11</v>
      </c>
      <c r="B12" s="1">
        <v>141529</v>
      </c>
      <c r="C12" s="1">
        <f t="shared" si="1"/>
        <v>49615.24920634921</v>
      </c>
      <c r="E12" s="1">
        <f t="shared" si="0"/>
        <v>48938.091821440023</v>
      </c>
    </row>
    <row r="13" spans="1:5" x14ac:dyDescent="0.35">
      <c r="A13">
        <v>12</v>
      </c>
      <c r="B13" s="1">
        <v>139686</v>
      </c>
      <c r="C13" s="1">
        <f t="shared" si="1"/>
        <v>47772.24920634921</v>
      </c>
      <c r="E13" s="1">
        <f t="shared" si="0"/>
        <v>47439.872891247251</v>
      </c>
    </row>
    <row r="14" spans="1:5" x14ac:dyDescent="0.35">
      <c r="A14">
        <v>13</v>
      </c>
      <c r="B14" s="1">
        <v>137989</v>
      </c>
      <c r="C14" s="1">
        <f t="shared" si="1"/>
        <v>46075.24920634921</v>
      </c>
      <c r="E14" s="1">
        <f t="shared" si="0"/>
        <v>45827.367152017359</v>
      </c>
    </row>
    <row r="15" spans="1:5" x14ac:dyDescent="0.35">
      <c r="A15">
        <v>14</v>
      </c>
      <c r="B15" s="1">
        <v>136021</v>
      </c>
      <c r="C15" s="1">
        <f t="shared" si="1"/>
        <v>44107.24920634921</v>
      </c>
      <c r="E15" s="1">
        <f t="shared" si="0"/>
        <v>44104.459271314969</v>
      </c>
    </row>
    <row r="16" spans="1:5" x14ac:dyDescent="0.35">
      <c r="A16">
        <v>15</v>
      </c>
      <c r="B16" s="1">
        <v>133611</v>
      </c>
      <c r="C16" s="1">
        <f t="shared" si="1"/>
        <v>41697.24920634921</v>
      </c>
      <c r="E16" s="1">
        <f t="shared" si="0"/>
        <v>42275.299885133601</v>
      </c>
    </row>
    <row r="17" spans="1:5" x14ac:dyDescent="0.35">
      <c r="A17">
        <v>16</v>
      </c>
      <c r="B17" s="1">
        <v>131729</v>
      </c>
      <c r="C17" s="1">
        <f t="shared" si="1"/>
        <v>39815.24920634921</v>
      </c>
      <c r="E17" s="1">
        <f t="shared" si="0"/>
        <v>40344.295598650002</v>
      </c>
    </row>
    <row r="18" spans="1:5" x14ac:dyDescent="0.35">
      <c r="A18">
        <v>17</v>
      </c>
      <c r="B18" s="1">
        <v>129548</v>
      </c>
      <c r="C18" s="1">
        <f t="shared" si="1"/>
        <v>37634.24920634921</v>
      </c>
      <c r="E18" s="1">
        <f t="shared" si="0"/>
        <v>38316.098370326312</v>
      </c>
    </row>
    <row r="19" spans="1:5" x14ac:dyDescent="0.35">
      <c r="A19">
        <v>18</v>
      </c>
      <c r="B19" s="1">
        <v>127166</v>
      </c>
      <c r="C19" s="1">
        <f t="shared" si="1"/>
        <v>35252.24920634921</v>
      </c>
      <c r="E19" s="1">
        <f t="shared" si="0"/>
        <v>36195.594304934668</v>
      </c>
    </row>
    <row r="20" spans="1:5" x14ac:dyDescent="0.35">
      <c r="A20">
        <v>19</v>
      </c>
      <c r="B20" s="1">
        <v>125200</v>
      </c>
      <c r="C20" s="1">
        <f t="shared" si="1"/>
        <v>33286.24920634921</v>
      </c>
      <c r="E20" s="1">
        <f t="shared" si="0"/>
        <v>33987.891882502809</v>
      </c>
    </row>
    <row r="21" spans="1:5" x14ac:dyDescent="0.35">
      <c r="A21">
        <v>20</v>
      </c>
      <c r="B21" s="1">
        <v>123474</v>
      </c>
      <c r="C21" s="1">
        <f t="shared" si="1"/>
        <v>31560.24920634921</v>
      </c>
      <c r="E21" s="1">
        <f t="shared" si="0"/>
        <v>31698.309651538264</v>
      </c>
    </row>
    <row r="22" spans="1:5" x14ac:dyDescent="0.35">
      <c r="A22">
        <v>21</v>
      </c>
      <c r="B22" s="1">
        <v>121340</v>
      </c>
      <c r="C22" s="1">
        <f t="shared" si="1"/>
        <v>29426.24920634921</v>
      </c>
      <c r="E22" s="1">
        <f t="shared" si="0"/>
        <v>29332.363416179149</v>
      </c>
    </row>
    <row r="23" spans="1:5" x14ac:dyDescent="0.35">
      <c r="A23">
        <v>22</v>
      </c>
      <c r="B23" s="1">
        <v>118806</v>
      </c>
      <c r="C23" s="1">
        <f t="shared" si="1"/>
        <v>26892.24920634921</v>
      </c>
      <c r="E23" s="1">
        <f t="shared" si="0"/>
        <v>26895.752948138874</v>
      </c>
    </row>
    <row r="24" spans="1:5" x14ac:dyDescent="0.35">
      <c r="A24">
        <v>23</v>
      </c>
      <c r="B24" s="1">
        <v>116147</v>
      </c>
      <c r="C24" s="1">
        <f t="shared" si="1"/>
        <v>24233.24920634921</v>
      </c>
      <c r="E24" s="1">
        <f t="shared" si="0"/>
        <v>24394.348255456793</v>
      </c>
    </row>
    <row r="25" spans="1:5" x14ac:dyDescent="0.35">
      <c r="A25">
        <v>24</v>
      </c>
      <c r="B25" s="1">
        <v>114130</v>
      </c>
      <c r="C25" s="1">
        <f t="shared" si="1"/>
        <v>22216.24920634921</v>
      </c>
      <c r="E25" s="1">
        <f t="shared" si="0"/>
        <v>21834.175441134765</v>
      </c>
    </row>
    <row r="26" spans="1:5" x14ac:dyDescent="0.35">
      <c r="A26">
        <v>25</v>
      </c>
      <c r="B26" s="1">
        <v>111353</v>
      </c>
      <c r="C26" s="1">
        <f t="shared" si="1"/>
        <v>19439.24920634921</v>
      </c>
      <c r="E26" s="1">
        <f t="shared" si="0"/>
        <v>19221.40218572714</v>
      </c>
    </row>
    <row r="27" spans="1:5" x14ac:dyDescent="0.35">
      <c r="A27">
        <v>26</v>
      </c>
      <c r="B27" s="1">
        <v>108183</v>
      </c>
      <c r="C27" s="1">
        <f t="shared" si="1"/>
        <v>16269.24920634921</v>
      </c>
      <c r="E27" s="1">
        <f t="shared" si="0"/>
        <v>16562.322888858111</v>
      </c>
    </row>
    <row r="28" spans="1:5" x14ac:dyDescent="0.35">
      <c r="A28">
        <v>27</v>
      </c>
      <c r="B28" s="1">
        <v>105084</v>
      </c>
      <c r="C28" s="1">
        <f t="shared" si="1"/>
        <v>13170.24920634921</v>
      </c>
      <c r="E28" s="1">
        <f t="shared" si="0"/>
        <v>13863.343505461682</v>
      </c>
    </row>
    <row r="29" spans="1:5" x14ac:dyDescent="0.35">
      <c r="A29">
        <v>28</v>
      </c>
      <c r="B29" s="1">
        <v>102087</v>
      </c>
      <c r="C29" s="1">
        <f t="shared" si="1"/>
        <v>10173.24920634921</v>
      </c>
      <c r="E29" s="1">
        <f t="shared" si="0"/>
        <v>11130.966113275108</v>
      </c>
    </row>
    <row r="30" spans="1:5" x14ac:dyDescent="0.35">
      <c r="A30">
        <v>29</v>
      </c>
      <c r="B30" s="1">
        <v>99698.2</v>
      </c>
      <c r="C30" s="1">
        <f t="shared" si="1"/>
        <v>7784.4492063492071</v>
      </c>
      <c r="E30" s="1">
        <f t="shared" si="0"/>
        <v>8371.7732487641697</v>
      </c>
    </row>
    <row r="31" spans="1:5" x14ac:dyDescent="0.35">
      <c r="A31">
        <v>30</v>
      </c>
      <c r="B31" s="1">
        <v>97235.7</v>
      </c>
      <c r="C31" s="1">
        <f t="shared" si="1"/>
        <v>5321.9492063492071</v>
      </c>
      <c r="E31" s="1">
        <f t="shared" si="0"/>
        <v>5592.4120492162374</v>
      </c>
    </row>
    <row r="32" spans="1:5" x14ac:dyDescent="0.35">
      <c r="A32">
        <v>31</v>
      </c>
      <c r="B32" s="1">
        <v>94783.8</v>
      </c>
      <c r="C32" s="1">
        <f t="shared" si="1"/>
        <v>2870.0492063492129</v>
      </c>
      <c r="E32" s="1">
        <f t="shared" si="0"/>
        <v>2799.5782392042884</v>
      </c>
    </row>
    <row r="33" spans="1:5" x14ac:dyDescent="0.35">
      <c r="A33">
        <v>32</v>
      </c>
      <c r="B33" s="1">
        <v>92040.2</v>
      </c>
      <c r="C33" s="1">
        <f t="shared" si="1"/>
        <v>126.44920634920709</v>
      </c>
      <c r="E33" s="1">
        <f t="shared" si="0"/>
        <v>3.4950698205808012E-12</v>
      </c>
    </row>
    <row r="34" spans="1:5" x14ac:dyDescent="0.35">
      <c r="A34">
        <v>33</v>
      </c>
      <c r="B34" s="1">
        <v>88899.3</v>
      </c>
      <c r="C34" s="1">
        <f t="shared" si="1"/>
        <v>-3014.4507936507871</v>
      </c>
      <c r="E34" s="1">
        <f t="shared" si="0"/>
        <v>-2799.5782392042815</v>
      </c>
    </row>
    <row r="35" spans="1:5" x14ac:dyDescent="0.35">
      <c r="A35">
        <v>34</v>
      </c>
      <c r="B35" s="1">
        <v>86133.7</v>
      </c>
      <c r="C35" s="1">
        <f t="shared" si="1"/>
        <v>-5780.0507936507929</v>
      </c>
      <c r="E35" s="1">
        <f t="shared" si="0"/>
        <v>-5592.412049216231</v>
      </c>
    </row>
    <row r="36" spans="1:5" x14ac:dyDescent="0.35">
      <c r="A36">
        <v>35</v>
      </c>
      <c r="B36" s="1">
        <v>83363.399999999994</v>
      </c>
      <c r="C36" s="1">
        <f t="shared" si="1"/>
        <v>-8550.3507936507958</v>
      </c>
      <c r="E36" s="1">
        <f t="shared" si="0"/>
        <v>-8371.7732487641624</v>
      </c>
    </row>
    <row r="37" spans="1:5" x14ac:dyDescent="0.35">
      <c r="A37">
        <v>36</v>
      </c>
      <c r="B37" s="1">
        <v>80435.100000000006</v>
      </c>
      <c r="C37" s="1">
        <f t="shared" si="1"/>
        <v>-11478.650793650784</v>
      </c>
      <c r="E37" s="1">
        <f t="shared" si="0"/>
        <v>-11130.966113275101</v>
      </c>
    </row>
    <row r="38" spans="1:5" x14ac:dyDescent="0.35">
      <c r="A38">
        <v>37</v>
      </c>
      <c r="B38" s="1">
        <v>77678.600000000006</v>
      </c>
      <c r="C38" s="1">
        <f t="shared" si="1"/>
        <v>-14235.150793650784</v>
      </c>
      <c r="E38" s="1">
        <f t="shared" si="0"/>
        <v>-13863.343505461677</v>
      </c>
    </row>
    <row r="39" spans="1:5" x14ac:dyDescent="0.35">
      <c r="A39">
        <v>38</v>
      </c>
      <c r="B39" s="1">
        <v>74907</v>
      </c>
      <c r="C39" s="1">
        <f t="shared" si="1"/>
        <v>-17006.75079365079</v>
      </c>
      <c r="E39" s="1">
        <f t="shared" si="0"/>
        <v>-16562.322888858103</v>
      </c>
    </row>
    <row r="40" spans="1:5" x14ac:dyDescent="0.35">
      <c r="A40">
        <v>39</v>
      </c>
      <c r="B40" s="1">
        <v>72567.100000000006</v>
      </c>
      <c r="C40" s="1">
        <f t="shared" si="1"/>
        <v>-19346.650793650784</v>
      </c>
      <c r="E40" s="1">
        <f t="shared" si="0"/>
        <v>-19221.402185727133</v>
      </c>
    </row>
    <row r="41" spans="1:5" x14ac:dyDescent="0.35">
      <c r="A41">
        <v>40</v>
      </c>
      <c r="B41" s="1">
        <v>69636.100000000006</v>
      </c>
      <c r="C41" s="1">
        <f t="shared" si="1"/>
        <v>-22277.650793650784</v>
      </c>
      <c r="E41" s="1">
        <f t="shared" si="0"/>
        <v>-21834.175441134757</v>
      </c>
    </row>
    <row r="42" spans="1:5" x14ac:dyDescent="0.35">
      <c r="A42">
        <v>41</v>
      </c>
      <c r="B42" s="1">
        <v>66826.5</v>
      </c>
      <c r="C42" s="1">
        <f t="shared" si="1"/>
        <v>-25087.25079365079</v>
      </c>
      <c r="E42" s="1">
        <f t="shared" si="0"/>
        <v>-24394.348255456774</v>
      </c>
    </row>
    <row r="43" spans="1:5" x14ac:dyDescent="0.35">
      <c r="A43">
        <v>42</v>
      </c>
      <c r="B43" s="1">
        <v>64677.9</v>
      </c>
      <c r="C43" s="1">
        <f t="shared" si="1"/>
        <v>-27235.850793650789</v>
      </c>
      <c r="E43" s="1">
        <f t="shared" si="0"/>
        <v>-26895.75294813887</v>
      </c>
    </row>
    <row r="44" spans="1:5" x14ac:dyDescent="0.35">
      <c r="A44">
        <v>43</v>
      </c>
      <c r="B44" s="1">
        <v>62076.5</v>
      </c>
      <c r="C44" s="1">
        <f t="shared" si="1"/>
        <v>-29837.25079365079</v>
      </c>
      <c r="E44" s="1">
        <f t="shared" si="0"/>
        <v>-29332.363416179149</v>
      </c>
    </row>
    <row r="45" spans="1:5" x14ac:dyDescent="0.35">
      <c r="A45">
        <v>44</v>
      </c>
      <c r="B45" s="1">
        <v>59662.9</v>
      </c>
      <c r="C45" s="1">
        <f t="shared" si="1"/>
        <v>-32250.850793650789</v>
      </c>
      <c r="E45" s="1">
        <f t="shared" si="0"/>
        <v>-31698.309651538246</v>
      </c>
    </row>
    <row r="46" spans="1:5" x14ac:dyDescent="0.35">
      <c r="A46">
        <v>45</v>
      </c>
      <c r="B46" s="1">
        <v>57465.2</v>
      </c>
      <c r="C46" s="1">
        <f t="shared" si="1"/>
        <v>-34448.550793650793</v>
      </c>
      <c r="E46" s="1">
        <f t="shared" si="0"/>
        <v>-33987.891882502809</v>
      </c>
    </row>
    <row r="47" spans="1:5" x14ac:dyDescent="0.35">
      <c r="A47">
        <v>46</v>
      </c>
      <c r="B47" s="1">
        <v>55425.3</v>
      </c>
      <c r="C47" s="1">
        <f t="shared" si="1"/>
        <v>-36488.450793650787</v>
      </c>
      <c r="E47" s="1">
        <f t="shared" si="0"/>
        <v>-36195.594304934661</v>
      </c>
    </row>
    <row r="48" spans="1:5" x14ac:dyDescent="0.35">
      <c r="A48">
        <v>47</v>
      </c>
      <c r="B48" s="1">
        <v>53557.9</v>
      </c>
      <c r="C48" s="1">
        <f t="shared" si="1"/>
        <v>-38355.850793650789</v>
      </c>
      <c r="E48" s="1">
        <f t="shared" si="0"/>
        <v>-38316.098370326319</v>
      </c>
    </row>
    <row r="49" spans="1:5" x14ac:dyDescent="0.35">
      <c r="A49">
        <v>48</v>
      </c>
      <c r="B49" s="1">
        <v>51560.2</v>
      </c>
      <c r="C49" s="1">
        <f t="shared" si="1"/>
        <v>-40353.550793650793</v>
      </c>
      <c r="E49" s="1">
        <f t="shared" si="0"/>
        <v>-40344.295598649995</v>
      </c>
    </row>
    <row r="50" spans="1:5" x14ac:dyDescent="0.35">
      <c r="A50">
        <v>49</v>
      </c>
      <c r="B50" s="1">
        <v>49538.3</v>
      </c>
      <c r="C50" s="1">
        <f t="shared" si="1"/>
        <v>-42375.450793650787</v>
      </c>
      <c r="E50" s="1">
        <f t="shared" si="0"/>
        <v>-42275.299885133587</v>
      </c>
    </row>
    <row r="51" spans="1:5" x14ac:dyDescent="0.35">
      <c r="A51">
        <v>50</v>
      </c>
      <c r="B51" s="1">
        <v>47653.2</v>
      </c>
      <c r="C51" s="1">
        <f t="shared" si="1"/>
        <v>-44260.550793650793</v>
      </c>
      <c r="E51" s="1">
        <f t="shared" si="0"/>
        <v>-44104.459271314969</v>
      </c>
    </row>
    <row r="52" spans="1:5" x14ac:dyDescent="0.35">
      <c r="A52">
        <v>51</v>
      </c>
      <c r="B52" s="1">
        <v>46281.4</v>
      </c>
      <c r="C52" s="1">
        <f t="shared" si="1"/>
        <v>-45632.350793650789</v>
      </c>
      <c r="E52" s="1">
        <f t="shared" si="0"/>
        <v>-45827.367152017352</v>
      </c>
    </row>
    <row r="53" spans="1:5" x14ac:dyDescent="0.35">
      <c r="A53">
        <v>52</v>
      </c>
      <c r="B53" s="1">
        <v>44805.3</v>
      </c>
      <c r="C53" s="1">
        <f t="shared" si="1"/>
        <v>-47108.450793650787</v>
      </c>
      <c r="E53" s="1">
        <f t="shared" si="0"/>
        <v>-47439.872891247258</v>
      </c>
    </row>
    <row r="54" spans="1:5" x14ac:dyDescent="0.35">
      <c r="A54">
        <v>53</v>
      </c>
      <c r="B54" s="1">
        <v>43410.1</v>
      </c>
      <c r="C54" s="1">
        <f t="shared" si="1"/>
        <v>-48503.650793650791</v>
      </c>
      <c r="E54" s="1">
        <f t="shared" si="0"/>
        <v>-48938.091821440015</v>
      </c>
    </row>
    <row r="55" spans="1:5" x14ac:dyDescent="0.35">
      <c r="A55">
        <v>54</v>
      </c>
      <c r="B55" s="1">
        <v>41917.1</v>
      </c>
      <c r="C55" s="1">
        <f t="shared" si="1"/>
        <v>-49996.650793650791</v>
      </c>
      <c r="E55" s="1">
        <f t="shared" si="0"/>
        <v>-50318.414601964345</v>
      </c>
    </row>
    <row r="56" spans="1:5" x14ac:dyDescent="0.35">
      <c r="A56">
        <v>55</v>
      </c>
      <c r="B56" s="1">
        <v>40411.599999999999</v>
      </c>
      <c r="C56" s="1">
        <f t="shared" si="1"/>
        <v>-51502.150793650791</v>
      </c>
      <c r="E56" s="1">
        <f t="shared" si="0"/>
        <v>-51577.515914339965</v>
      </c>
    </row>
    <row r="57" spans="1:5" x14ac:dyDescent="0.35">
      <c r="A57">
        <v>56</v>
      </c>
      <c r="B57" s="1">
        <v>39130.699999999997</v>
      </c>
      <c r="C57" s="1">
        <f t="shared" si="1"/>
        <v>-52783.050793650793</v>
      </c>
      <c r="E57" s="1">
        <f t="shared" si="0"/>
        <v>-52712.362473221096</v>
      </c>
    </row>
    <row r="58" spans="1:5" x14ac:dyDescent="0.35">
      <c r="A58">
        <v>57</v>
      </c>
      <c r="B58" s="1">
        <v>38488.199999999997</v>
      </c>
      <c r="C58" s="1">
        <f t="shared" si="1"/>
        <v>-53425.550793650793</v>
      </c>
      <c r="E58" s="1">
        <f t="shared" si="0"/>
        <v>-53720.220333846577</v>
      </c>
    </row>
    <row r="59" spans="1:5" x14ac:dyDescent="0.35">
      <c r="A59">
        <v>58</v>
      </c>
      <c r="B59" s="1">
        <v>37988</v>
      </c>
      <c r="C59" s="1">
        <f t="shared" si="1"/>
        <v>-53925.75079365079</v>
      </c>
      <c r="E59" s="1">
        <f t="shared" si="0"/>
        <v>-54598.661478352253</v>
      </c>
    </row>
    <row r="60" spans="1:5" x14ac:dyDescent="0.35">
      <c r="A60">
        <v>59</v>
      </c>
      <c r="B60" s="1">
        <v>37058.199999999997</v>
      </c>
      <c r="C60" s="1">
        <f t="shared" si="1"/>
        <v>-54855.550793650793</v>
      </c>
      <c r="E60" s="1">
        <f t="shared" si="0"/>
        <v>-55345.569665078641</v>
      </c>
    </row>
    <row r="61" spans="1:5" x14ac:dyDescent="0.35">
      <c r="A61">
        <v>60</v>
      </c>
      <c r="B61" s="1">
        <v>36592.300000000003</v>
      </c>
      <c r="C61" s="1">
        <f t="shared" si="1"/>
        <v>-55321.450793650787</v>
      </c>
      <c r="E61" s="1">
        <f t="shared" si="0"/>
        <v>-55959.145526782493</v>
      </c>
    </row>
    <row r="62" spans="1:5" x14ac:dyDescent="0.35">
      <c r="A62">
        <v>61</v>
      </c>
      <c r="B62" s="1">
        <v>35917.699999999997</v>
      </c>
      <c r="C62" s="1">
        <f t="shared" si="1"/>
        <v>-55996.050793650793</v>
      </c>
      <c r="E62" s="1">
        <f t="shared" si="0"/>
        <v>-56437.91090547006</v>
      </c>
    </row>
    <row r="63" spans="1:5" x14ac:dyDescent="0.35">
      <c r="A63">
        <v>62</v>
      </c>
      <c r="B63" s="1">
        <v>35353.5</v>
      </c>
      <c r="C63" s="1">
        <f t="shared" si="1"/>
        <v>-56560.25079365079</v>
      </c>
      <c r="E63" s="1">
        <f t="shared" si="0"/>
        <v>-56780.712413409186</v>
      </c>
    </row>
    <row r="64" spans="1:5" x14ac:dyDescent="0.35">
      <c r="A64">
        <v>63</v>
      </c>
      <c r="B64" s="1">
        <v>35540.1</v>
      </c>
      <c r="C64" s="1">
        <f t="shared" si="1"/>
        <v>-56373.650793650791</v>
      </c>
      <c r="E64" s="1">
        <f t="shared" si="0"/>
        <v>-56986.724211741399</v>
      </c>
    </row>
    <row r="66" spans="2:5" x14ac:dyDescent="0.35">
      <c r="B66" s="1">
        <f>AVERAGE(B1:B64)</f>
        <v>91913.75079365079</v>
      </c>
      <c r="E66" s="1">
        <f>(C2-C64)/2</f>
        <v>57055.45</v>
      </c>
    </row>
    <row r="68" spans="2:5" x14ac:dyDescent="0.35">
      <c r="B68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2417-B0D5-432A-818E-FCEA0859508F}">
  <dimension ref="A1:D71"/>
  <sheetViews>
    <sheetView topLeftCell="A65" workbookViewId="0">
      <selection activeCell="C2" sqref="C2:C64"/>
    </sheetView>
  </sheetViews>
  <sheetFormatPr defaultRowHeight="14.15" x14ac:dyDescent="0.35"/>
  <cols>
    <col min="3" max="3" width="9.640625" bestFit="1" customWidth="1"/>
  </cols>
  <sheetData>
    <row r="1" spans="1:4" x14ac:dyDescent="0.35">
      <c r="A1">
        <v>0</v>
      </c>
      <c r="B1">
        <f>A1/64*PI()</f>
        <v>0</v>
      </c>
      <c r="C1" s="1" t="s">
        <v>0</v>
      </c>
      <c r="D1" s="1">
        <f>60/(17-8*COS(B1))^(3/2)*$C$68+$C$69</f>
        <v>237583</v>
      </c>
    </row>
    <row r="2" spans="1:4" x14ac:dyDescent="0.35">
      <c r="A2">
        <v>1</v>
      </c>
      <c r="B2">
        <f t="shared" ref="B2:B64" si="0">A2/64*PI()</f>
        <v>4.9087385212340517E-2</v>
      </c>
      <c r="C2" s="1">
        <v>237583</v>
      </c>
      <c r="D2" s="1">
        <f t="shared" ref="D2:D64" si="1">60/(17-8*COS(B2))^(3/2)*$C$68+$C$69</f>
        <v>237158.96651903394</v>
      </c>
    </row>
    <row r="3" spans="1:4" x14ac:dyDescent="0.35">
      <c r="A3">
        <v>2</v>
      </c>
      <c r="B3">
        <f t="shared" si="0"/>
        <v>9.8174770424681035E-2</v>
      </c>
      <c r="C3" s="1">
        <v>236627</v>
      </c>
      <c r="D3" s="1">
        <f t="shared" si="1"/>
        <v>235894.65507294924</v>
      </c>
    </row>
    <row r="4" spans="1:4" x14ac:dyDescent="0.35">
      <c r="A4">
        <v>3</v>
      </c>
      <c r="B4">
        <f t="shared" si="0"/>
        <v>0.14726215563702155</v>
      </c>
      <c r="C4" s="1">
        <v>235581</v>
      </c>
      <c r="D4" s="1">
        <f t="shared" si="1"/>
        <v>233813.09887213504</v>
      </c>
    </row>
    <row r="5" spans="1:4" x14ac:dyDescent="0.35">
      <c r="A5">
        <v>4</v>
      </c>
      <c r="B5">
        <f t="shared" si="0"/>
        <v>0.19634954084936207</v>
      </c>
      <c r="C5" s="1">
        <v>232078</v>
      </c>
      <c r="D5" s="1">
        <f t="shared" si="1"/>
        <v>230951.59964573573</v>
      </c>
    </row>
    <row r="6" spans="1:4" x14ac:dyDescent="0.35">
      <c r="A6">
        <v>5</v>
      </c>
      <c r="B6">
        <f t="shared" si="0"/>
        <v>0.24543692606170259</v>
      </c>
      <c r="C6" s="1">
        <v>228184</v>
      </c>
      <c r="D6" s="1">
        <f t="shared" si="1"/>
        <v>227360.18389999331</v>
      </c>
    </row>
    <row r="7" spans="1:4" x14ac:dyDescent="0.35">
      <c r="A7">
        <v>6</v>
      </c>
      <c r="B7">
        <f t="shared" si="0"/>
        <v>0.2945243112740431</v>
      </c>
      <c r="C7" s="1">
        <v>223990</v>
      </c>
      <c r="D7" s="1">
        <f t="shared" si="1"/>
        <v>223099.60453971321</v>
      </c>
    </row>
    <row r="8" spans="1:4" x14ac:dyDescent="0.35">
      <c r="A8">
        <v>7</v>
      </c>
      <c r="B8">
        <f t="shared" si="0"/>
        <v>0.34361169648638362</v>
      </c>
      <c r="C8" s="1">
        <v>218393</v>
      </c>
      <c r="D8" s="1">
        <f t="shared" si="1"/>
        <v>218239.027962614</v>
      </c>
    </row>
    <row r="9" spans="1:4" x14ac:dyDescent="0.35">
      <c r="A9">
        <v>8</v>
      </c>
      <c r="B9">
        <f t="shared" si="0"/>
        <v>0.39269908169872414</v>
      </c>
      <c r="C9" s="1">
        <v>212194</v>
      </c>
      <c r="D9" s="1">
        <f t="shared" si="1"/>
        <v>212853.55848554135</v>
      </c>
    </row>
    <row r="10" spans="1:4" x14ac:dyDescent="0.35">
      <c r="A10">
        <v>9</v>
      </c>
      <c r="B10">
        <f t="shared" si="0"/>
        <v>0.44178646691106466</v>
      </c>
      <c r="C10" s="1">
        <v>205848</v>
      </c>
      <c r="D10" s="1">
        <f t="shared" si="1"/>
        <v>207021.74887127182</v>
      </c>
    </row>
    <row r="11" spans="1:4" x14ac:dyDescent="0.35">
      <c r="A11">
        <v>10</v>
      </c>
      <c r="B11">
        <f t="shared" si="0"/>
        <v>0.49087385212340517</v>
      </c>
      <c r="C11" s="1">
        <v>199463</v>
      </c>
      <c r="D11" s="1">
        <f t="shared" si="1"/>
        <v>200823.22986153825</v>
      </c>
    </row>
    <row r="12" spans="1:4" x14ac:dyDescent="0.35">
      <c r="A12">
        <v>11</v>
      </c>
      <c r="B12">
        <f t="shared" si="0"/>
        <v>0.53996123733574564</v>
      </c>
      <c r="C12" s="1">
        <v>193489</v>
      </c>
      <c r="D12" s="1">
        <f t="shared" si="1"/>
        <v>194336.56642398299</v>
      </c>
    </row>
    <row r="13" spans="1:4" x14ac:dyDescent="0.35">
      <c r="A13">
        <v>12</v>
      </c>
      <c r="B13">
        <f t="shared" si="0"/>
        <v>0.58904862254808621</v>
      </c>
      <c r="C13" s="1">
        <v>186717</v>
      </c>
      <c r="D13" s="1">
        <f t="shared" si="1"/>
        <v>187637.41796197154</v>
      </c>
    </row>
    <row r="14" spans="1:4" x14ac:dyDescent="0.35">
      <c r="A14">
        <v>13</v>
      </c>
      <c r="B14">
        <f t="shared" si="0"/>
        <v>0.63813600776042678</v>
      </c>
      <c r="C14" s="1">
        <v>180737</v>
      </c>
      <c r="D14" s="1">
        <f t="shared" si="1"/>
        <v>180797.04801455262</v>
      </c>
    </row>
    <row r="15" spans="1:4" x14ac:dyDescent="0.35">
      <c r="A15">
        <v>14</v>
      </c>
      <c r="B15">
        <f t="shared" si="0"/>
        <v>0.68722339297276724</v>
      </c>
      <c r="C15" s="1">
        <v>174331</v>
      </c>
      <c r="D15" s="1">
        <f t="shared" si="1"/>
        <v>173881.1993561511</v>
      </c>
    </row>
    <row r="16" spans="1:4" x14ac:dyDescent="0.35">
      <c r="A16">
        <v>15</v>
      </c>
      <c r="B16">
        <f t="shared" si="0"/>
        <v>0.73631077818510771</v>
      </c>
      <c r="C16" s="1">
        <v>167071</v>
      </c>
      <c r="D16" s="1">
        <f t="shared" si="1"/>
        <v>166949.32529917467</v>
      </c>
    </row>
    <row r="17" spans="1:4" x14ac:dyDescent="0.35">
      <c r="A17">
        <v>16</v>
      </c>
      <c r="B17">
        <f t="shared" si="0"/>
        <v>0.78539816339744828</v>
      </c>
      <c r="C17" s="1">
        <v>159483</v>
      </c>
      <c r="D17" s="1">
        <f t="shared" si="1"/>
        <v>160054.14875814374</v>
      </c>
    </row>
    <row r="18" spans="1:4" x14ac:dyDescent="0.35">
      <c r="A18">
        <v>17</v>
      </c>
      <c r="B18">
        <f t="shared" si="0"/>
        <v>0.83448554860978885</v>
      </c>
      <c r="C18" s="1">
        <v>153162</v>
      </c>
      <c r="D18" s="1">
        <f t="shared" si="1"/>
        <v>153241.50763459946</v>
      </c>
    </row>
    <row r="19" spans="1:4" x14ac:dyDescent="0.35">
      <c r="A19">
        <v>18</v>
      </c>
      <c r="B19">
        <f t="shared" si="0"/>
        <v>0.88357293382212931</v>
      </c>
      <c r="C19" s="1">
        <v>147192</v>
      </c>
      <c r="D19" s="1">
        <f t="shared" si="1"/>
        <v>146550.43795279384</v>
      </c>
    </row>
    <row r="20" spans="1:4" x14ac:dyDescent="0.35">
      <c r="A20">
        <v>19</v>
      </c>
      <c r="B20">
        <f t="shared" si="0"/>
        <v>0.93266031903446978</v>
      </c>
      <c r="C20" s="1">
        <v>139829</v>
      </c>
      <c r="D20" s="1">
        <f t="shared" si="1"/>
        <v>140013.44404039191</v>
      </c>
    </row>
    <row r="21" spans="1:4" x14ac:dyDescent="0.35">
      <c r="A21">
        <v>20</v>
      </c>
      <c r="B21">
        <f t="shared" si="0"/>
        <v>0.98174770424681035</v>
      </c>
      <c r="C21" s="1">
        <v>132940</v>
      </c>
      <c r="D21" s="1">
        <f t="shared" si="1"/>
        <v>133656.90677706781</v>
      </c>
    </row>
    <row r="22" spans="1:4" x14ac:dyDescent="0.35">
      <c r="A22">
        <v>21</v>
      </c>
      <c r="B22">
        <f t="shared" si="0"/>
        <v>1.0308350894591509</v>
      </c>
      <c r="C22" s="1">
        <v>126595</v>
      </c>
      <c r="D22" s="1">
        <f t="shared" si="1"/>
        <v>127501.58535029486</v>
      </c>
    </row>
    <row r="23" spans="1:4" x14ac:dyDescent="0.35">
      <c r="A23">
        <v>22</v>
      </c>
      <c r="B23">
        <f t="shared" si="0"/>
        <v>1.0799224746714913</v>
      </c>
      <c r="C23" s="1">
        <v>120951</v>
      </c>
      <c r="D23" s="1">
        <f t="shared" si="1"/>
        <v>121563.17398208493</v>
      </c>
    </row>
    <row r="24" spans="1:4" x14ac:dyDescent="0.35">
      <c r="A24">
        <v>23</v>
      </c>
      <c r="B24">
        <f t="shared" si="0"/>
        <v>1.1290098598838318</v>
      </c>
      <c r="C24" s="1">
        <v>115480</v>
      </c>
      <c r="D24" s="1">
        <f t="shared" si="1"/>
        <v>115852.88182446768</v>
      </c>
    </row>
    <row r="25" spans="1:4" x14ac:dyDescent="0.35">
      <c r="A25">
        <v>24</v>
      </c>
      <c r="B25">
        <f t="shared" si="0"/>
        <v>1.1780972450961724</v>
      </c>
      <c r="C25" s="1">
        <v>110113</v>
      </c>
      <c r="D25" s="1">
        <f t="shared" si="1"/>
        <v>110378.01098144526</v>
      </c>
    </row>
    <row r="26" spans="1:4" x14ac:dyDescent="0.35">
      <c r="A26">
        <v>25</v>
      </c>
      <c r="B26">
        <f t="shared" si="0"/>
        <v>1.227184630308513</v>
      </c>
      <c r="C26" s="1">
        <v>105059</v>
      </c>
      <c r="D26" s="1">
        <f t="shared" si="1"/>
        <v>105142.51392897405</v>
      </c>
    </row>
    <row r="27" spans="1:4" x14ac:dyDescent="0.35">
      <c r="A27">
        <v>26</v>
      </c>
      <c r="B27">
        <f t="shared" si="0"/>
        <v>1.2762720155208536</v>
      </c>
      <c r="C27" s="1">
        <v>99874.6</v>
      </c>
      <c r="D27" s="1">
        <f t="shared" si="1"/>
        <v>100147.51718585938</v>
      </c>
    </row>
    <row r="28" spans="1:4" x14ac:dyDescent="0.35">
      <c r="A28">
        <v>27</v>
      </c>
      <c r="B28">
        <f t="shared" si="0"/>
        <v>1.3253594007331939</v>
      </c>
      <c r="C28" s="1">
        <v>95150.5</v>
      </c>
      <c r="D28" s="1">
        <f t="shared" si="1"/>
        <v>95391.802799792262</v>
      </c>
    </row>
    <row r="29" spans="1:4" x14ac:dyDescent="0.35">
      <c r="A29">
        <v>28</v>
      </c>
      <c r="B29">
        <f t="shared" si="0"/>
        <v>1.3744467859455345</v>
      </c>
      <c r="C29" s="1">
        <v>90681.5</v>
      </c>
      <c r="D29" s="1">
        <f t="shared" si="1"/>
        <v>90872.243026449796</v>
      </c>
    </row>
    <row r="30" spans="1:4" x14ac:dyDescent="0.35">
      <c r="A30">
        <v>29</v>
      </c>
      <c r="B30">
        <f t="shared" si="0"/>
        <v>1.4235341711578751</v>
      </c>
      <c r="C30" s="1">
        <v>85953.9</v>
      </c>
      <c r="D30" s="1">
        <f t="shared" si="1"/>
        <v>86584.186541931165</v>
      </c>
    </row>
    <row r="31" spans="1:4" x14ac:dyDescent="0.35">
      <c r="A31">
        <v>30</v>
      </c>
      <c r="B31">
        <f t="shared" si="0"/>
        <v>1.4726215563702154</v>
      </c>
      <c r="C31" s="1">
        <v>81789</v>
      </c>
      <c r="D31" s="1">
        <f t="shared" si="1"/>
        <v>82521.796730329792</v>
      </c>
    </row>
    <row r="32" spans="1:4" x14ac:dyDescent="0.35">
      <c r="A32">
        <v>31</v>
      </c>
      <c r="B32">
        <f t="shared" si="0"/>
        <v>1.521708941582556</v>
      </c>
      <c r="C32" s="1">
        <v>78223.399999999994</v>
      </c>
      <c r="D32" s="1">
        <f t="shared" si="1"/>
        <v>78678.344140827219</v>
      </c>
    </row>
    <row r="33" spans="1:4" x14ac:dyDescent="0.35">
      <c r="A33">
        <v>32</v>
      </c>
      <c r="B33">
        <f t="shared" si="0"/>
        <v>1.5707963267948966</v>
      </c>
      <c r="C33" s="1">
        <v>74784.2</v>
      </c>
      <c r="D33" s="1">
        <f t="shared" si="1"/>
        <v>75046.456229308038</v>
      </c>
    </row>
    <row r="34" spans="1:4" x14ac:dyDescent="0.35">
      <c r="A34">
        <v>33</v>
      </c>
      <c r="B34">
        <f t="shared" si="0"/>
        <v>1.6198837120072371</v>
      </c>
      <c r="C34" s="1">
        <v>71110.600000000006</v>
      </c>
      <c r="D34" s="1">
        <f t="shared" si="1"/>
        <v>71618.328099687496</v>
      </c>
    </row>
    <row r="35" spans="1:4" x14ac:dyDescent="0.35">
      <c r="A35">
        <v>34</v>
      </c>
      <c r="B35">
        <f t="shared" si="0"/>
        <v>1.6689710972195777</v>
      </c>
      <c r="C35" s="1">
        <v>67858.600000000006</v>
      </c>
      <c r="D35" s="1">
        <f t="shared" si="1"/>
        <v>68385.8982398183</v>
      </c>
    </row>
    <row r="36" spans="1:4" x14ac:dyDescent="0.35">
      <c r="A36">
        <v>35</v>
      </c>
      <c r="B36">
        <f t="shared" si="0"/>
        <v>1.7180584824319181</v>
      </c>
      <c r="C36" s="1">
        <v>64989.1</v>
      </c>
      <c r="D36" s="1">
        <f t="shared" si="1"/>
        <v>65340.993291511943</v>
      </c>
    </row>
    <row r="37" spans="1:4" x14ac:dyDescent="0.35">
      <c r="A37">
        <v>36</v>
      </c>
      <c r="B37">
        <f t="shared" si="0"/>
        <v>1.7671458676442586</v>
      </c>
      <c r="C37" s="1">
        <v>61926.3</v>
      </c>
      <c r="D37" s="1">
        <f t="shared" si="1"/>
        <v>62475.445774237785</v>
      </c>
    </row>
    <row r="38" spans="1:4" x14ac:dyDescent="0.35">
      <c r="A38">
        <v>37</v>
      </c>
      <c r="B38">
        <f t="shared" si="0"/>
        <v>1.8162332528565992</v>
      </c>
      <c r="C38" s="1">
        <v>59262.7</v>
      </c>
      <c r="D38" s="1">
        <f t="shared" si="1"/>
        <v>59781.188453524243</v>
      </c>
    </row>
    <row r="39" spans="1:4" x14ac:dyDescent="0.35">
      <c r="A39">
        <v>38</v>
      </c>
      <c r="B39">
        <f t="shared" si="0"/>
        <v>1.8653206380689396</v>
      </c>
      <c r="C39" s="1">
        <v>56845.5</v>
      </c>
      <c r="D39" s="1">
        <f t="shared" si="1"/>
        <v>57250.328751242749</v>
      </c>
    </row>
    <row r="40" spans="1:4" x14ac:dyDescent="0.35">
      <c r="A40">
        <v>39</v>
      </c>
      <c r="B40">
        <f t="shared" si="0"/>
        <v>1.9144080232812801</v>
      </c>
      <c r="C40" s="1">
        <v>54634.6</v>
      </c>
      <c r="D40" s="1">
        <f t="shared" si="1"/>
        <v>54875.206268154943</v>
      </c>
    </row>
    <row r="41" spans="1:4" x14ac:dyDescent="0.35">
      <c r="A41">
        <v>40</v>
      </c>
      <c r="B41">
        <f t="shared" si="0"/>
        <v>1.9634954084936207</v>
      </c>
      <c r="C41" s="1">
        <v>52361.2</v>
      </c>
      <c r="D41" s="1">
        <f t="shared" si="1"/>
        <v>52648.436152714392</v>
      </c>
    </row>
    <row r="42" spans="1:4" x14ac:dyDescent="0.35">
      <c r="A42">
        <v>41</v>
      </c>
      <c r="B42">
        <f t="shared" si="0"/>
        <v>2.012582793705961</v>
      </c>
      <c r="C42" s="1">
        <v>50238.5</v>
      </c>
      <c r="D42" s="1">
        <f t="shared" si="1"/>
        <v>50562.940720318511</v>
      </c>
    </row>
    <row r="43" spans="1:4" x14ac:dyDescent="0.35">
      <c r="A43">
        <v>42</v>
      </c>
      <c r="B43">
        <f t="shared" si="0"/>
        <v>2.0616701789183018</v>
      </c>
      <c r="C43" s="1">
        <v>48304.9</v>
      </c>
      <c r="D43" s="1">
        <f t="shared" si="1"/>
        <v>48611.971414648244</v>
      </c>
    </row>
    <row r="44" spans="1:4" x14ac:dyDescent="0.35">
      <c r="A44">
        <v>43</v>
      </c>
      <c r="B44">
        <f t="shared" si="0"/>
        <v>2.1107575641306422</v>
      </c>
      <c r="C44" s="1">
        <v>46409.7</v>
      </c>
      <c r="D44" s="1">
        <f t="shared" si="1"/>
        <v>46789.122913802916</v>
      </c>
    </row>
    <row r="45" spans="1:4" x14ac:dyDescent="0.35">
      <c r="A45">
        <v>44</v>
      </c>
      <c r="B45">
        <f t="shared" si="0"/>
        <v>2.1598449493429825</v>
      </c>
      <c r="C45" s="1">
        <v>44860</v>
      </c>
      <c r="D45" s="1">
        <f t="shared" si="1"/>
        <v>45088.340922008007</v>
      </c>
    </row>
    <row r="46" spans="1:4" x14ac:dyDescent="0.35">
      <c r="A46">
        <v>45</v>
      </c>
      <c r="B46">
        <f t="shared" si="0"/>
        <v>2.2089323345553233</v>
      </c>
      <c r="C46" s="1">
        <v>43273.599999999999</v>
      </c>
      <c r="D46" s="1">
        <f t="shared" si="1"/>
        <v>43503.924953842492</v>
      </c>
    </row>
    <row r="47" spans="1:4" x14ac:dyDescent="0.35">
      <c r="A47">
        <v>46</v>
      </c>
      <c r="B47">
        <f t="shared" si="0"/>
        <v>2.2580197197676637</v>
      </c>
      <c r="C47" s="1">
        <v>42054.7</v>
      </c>
      <c r="D47" s="1">
        <f t="shared" si="1"/>
        <v>42030.527211867302</v>
      </c>
    </row>
    <row r="48" spans="1:4" x14ac:dyDescent="0.35">
      <c r="A48">
        <v>47</v>
      </c>
      <c r="B48">
        <f t="shared" si="0"/>
        <v>2.3071071049800045</v>
      </c>
      <c r="C48" s="1">
        <v>40852.1</v>
      </c>
      <c r="D48" s="1">
        <f t="shared" si="1"/>
        <v>40663.148478871837</v>
      </c>
    </row>
    <row r="49" spans="1:4" x14ac:dyDescent="0.35">
      <c r="A49">
        <v>48</v>
      </c>
      <c r="B49">
        <f t="shared" si="0"/>
        <v>2.3561944901923448</v>
      </c>
      <c r="C49" s="1">
        <v>39438.300000000003</v>
      </c>
      <c r="D49" s="1">
        <f t="shared" si="1"/>
        <v>39397.131790769155</v>
      </c>
    </row>
    <row r="50" spans="1:4" x14ac:dyDescent="0.35">
      <c r="A50">
        <v>49</v>
      </c>
      <c r="B50">
        <f t="shared" si="0"/>
        <v>2.4052818754046852</v>
      </c>
      <c r="C50" s="1">
        <v>38210.5</v>
      </c>
      <c r="D50" s="1">
        <f t="shared" si="1"/>
        <v>38228.154523223333</v>
      </c>
    </row>
    <row r="51" spans="1:4" x14ac:dyDescent="0.35">
      <c r="A51">
        <v>50</v>
      </c>
      <c r="B51">
        <f t="shared" si="0"/>
        <v>2.454369260617026</v>
      </c>
      <c r="C51" s="1">
        <v>37077.1</v>
      </c>
      <c r="D51" s="1">
        <f t="shared" si="1"/>
        <v>37152.219412033279</v>
      </c>
    </row>
    <row r="52" spans="1:4" x14ac:dyDescent="0.35">
      <c r="A52">
        <v>51</v>
      </c>
      <c r="B52">
        <f t="shared" si="0"/>
        <v>2.5034566458293663</v>
      </c>
      <c r="C52" s="1">
        <v>36040.400000000001</v>
      </c>
      <c r="D52" s="1">
        <f t="shared" si="1"/>
        <v>36165.644931803115</v>
      </c>
    </row>
    <row r="53" spans="1:4" x14ac:dyDescent="0.35">
      <c r="A53">
        <v>52</v>
      </c>
      <c r="B53">
        <f t="shared" si="0"/>
        <v>2.5525440310417071</v>
      </c>
      <c r="C53" s="1">
        <v>34982.699999999997</v>
      </c>
      <c r="D53" s="1">
        <f t="shared" si="1"/>
        <v>35265.05537728854</v>
      </c>
    </row>
    <row r="54" spans="1:4" x14ac:dyDescent="0.35">
      <c r="A54">
        <v>53</v>
      </c>
      <c r="B54">
        <f t="shared" si="0"/>
        <v>2.6016314162540475</v>
      </c>
      <c r="C54" s="1">
        <v>34035.199999999997</v>
      </c>
      <c r="D54" s="1">
        <f t="shared" si="1"/>
        <v>34447.370924961157</v>
      </c>
    </row>
    <row r="55" spans="1:4" x14ac:dyDescent="0.35">
      <c r="A55">
        <v>54</v>
      </c>
      <c r="B55">
        <f t="shared" si="0"/>
        <v>2.6507188014663878</v>
      </c>
      <c r="C55" s="1">
        <v>33236.199999999997</v>
      </c>
      <c r="D55" s="1">
        <f t="shared" si="1"/>
        <v>33709.797896917895</v>
      </c>
    </row>
    <row r="56" spans="1:4" x14ac:dyDescent="0.35">
      <c r="A56">
        <v>55</v>
      </c>
      <c r="B56">
        <f t="shared" si="0"/>
        <v>2.6998061866787286</v>
      </c>
      <c r="C56" s="1">
        <v>32570.5</v>
      </c>
      <c r="D56" s="1">
        <f t="shared" si="1"/>
        <v>33049.819403601148</v>
      </c>
    </row>
    <row r="57" spans="1:4" x14ac:dyDescent="0.35">
      <c r="A57">
        <v>56</v>
      </c>
      <c r="B57">
        <f t="shared" si="0"/>
        <v>2.748893571891069</v>
      </c>
      <c r="C57" s="1">
        <v>31886.799999999999</v>
      </c>
      <c r="D57" s="1">
        <f t="shared" si="1"/>
        <v>32465.186504413599</v>
      </c>
    </row>
    <row r="58" spans="1:4" x14ac:dyDescent="0.35">
      <c r="A58">
        <v>57</v>
      </c>
      <c r="B58">
        <f t="shared" si="0"/>
        <v>2.7979809571034093</v>
      </c>
      <c r="C58" s="1">
        <v>31279.8</v>
      </c>
      <c r="D58" s="1">
        <f t="shared" si="1"/>
        <v>31953.909994907393</v>
      </c>
    </row>
    <row r="59" spans="1:4" x14ac:dyDescent="0.35">
      <c r="A59">
        <v>58</v>
      </c>
      <c r="B59">
        <f t="shared" si="0"/>
        <v>2.8470683423157501</v>
      </c>
      <c r="C59" s="1">
        <v>30768.1</v>
      </c>
      <c r="D59" s="1">
        <f t="shared" si="1"/>
        <v>31514.252904676614</v>
      </c>
    </row>
    <row r="60" spans="1:4" x14ac:dyDescent="0.35">
      <c r="A60">
        <v>59</v>
      </c>
      <c r="B60">
        <f t="shared" si="0"/>
        <v>2.8961557275280905</v>
      </c>
      <c r="C60" s="1">
        <v>30402.2</v>
      </c>
      <c r="D60" s="1">
        <f t="shared" si="1"/>
        <v>31144.723770400487</v>
      </c>
    </row>
    <row r="61" spans="1:4" x14ac:dyDescent="0.35">
      <c r="A61">
        <v>60</v>
      </c>
      <c r="B61">
        <f t="shared" si="0"/>
        <v>2.9452431127404308</v>
      </c>
      <c r="C61" s="1">
        <v>30019.200000000001</v>
      </c>
      <c r="D61" s="1">
        <f t="shared" si="1"/>
        <v>30844.070732838547</v>
      </c>
    </row>
    <row r="62" spans="1:4" x14ac:dyDescent="0.35">
      <c r="A62">
        <v>61</v>
      </c>
      <c r="B62">
        <f t="shared" si="0"/>
        <v>2.9943304979527716</v>
      </c>
      <c r="C62" s="1">
        <v>29707.200000000001</v>
      </c>
      <c r="D62" s="1">
        <f t="shared" si="1"/>
        <v>30611.276494228136</v>
      </c>
    </row>
    <row r="63" spans="1:4" x14ac:dyDescent="0.35">
      <c r="A63">
        <v>62</v>
      </c>
      <c r="B63">
        <f t="shared" si="0"/>
        <v>3.043417883165112</v>
      </c>
      <c r="C63" s="1">
        <v>29509.1</v>
      </c>
      <c r="D63" s="1">
        <f t="shared" si="1"/>
        <v>30445.554162864915</v>
      </c>
    </row>
    <row r="64" spans="1:4" x14ac:dyDescent="0.35">
      <c r="A64">
        <v>63</v>
      </c>
      <c r="B64">
        <f t="shared" si="0"/>
        <v>3.0925052683774528</v>
      </c>
      <c r="C64" s="1">
        <v>29388</v>
      </c>
      <c r="D64" s="1">
        <f t="shared" si="1"/>
        <v>30346.344004101615</v>
      </c>
    </row>
    <row r="66" spans="3:3" x14ac:dyDescent="0.35">
      <c r="C66" s="1">
        <f>(C2+C64)/2</f>
        <v>133485.5</v>
      </c>
    </row>
    <row r="68" spans="3:3" x14ac:dyDescent="0.35">
      <c r="C68" s="1">
        <f>(C2-C64)/1.75</f>
        <v>118968.57142857143</v>
      </c>
    </row>
    <row r="69" spans="3:3" x14ac:dyDescent="0.35">
      <c r="C69" s="1">
        <f>C2-C68*20/9</f>
        <v>-26791.603174603195</v>
      </c>
    </row>
    <row r="71" spans="3:3" x14ac:dyDescent="0.35">
      <c r="C71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E9FA-4D2C-494A-B466-BD644580AA12}">
  <dimension ref="A1:D69"/>
  <sheetViews>
    <sheetView topLeftCell="A46" workbookViewId="0"/>
  </sheetViews>
  <sheetFormatPr defaultRowHeight="14.15" x14ac:dyDescent="0.35"/>
  <sheetData>
    <row r="1" spans="1:4" x14ac:dyDescent="0.35">
      <c r="A1">
        <v>0</v>
      </c>
      <c r="B1">
        <f>A1/64*PI()</f>
        <v>0</v>
      </c>
      <c r="C1" s="1" t="s">
        <v>0</v>
      </c>
      <c r="D1" s="1">
        <f>1/SQRT(1+3*SIN(B1)^2)*$C$66</f>
        <v>356710</v>
      </c>
    </row>
    <row r="2" spans="1:4" x14ac:dyDescent="0.35">
      <c r="A2">
        <v>1</v>
      </c>
      <c r="B2">
        <f t="shared" ref="B2:B64" si="0">A2/64*PI()</f>
        <v>4.9087385212340517E-2</v>
      </c>
      <c r="C2" s="1">
        <v>362197</v>
      </c>
      <c r="D2" s="1">
        <f t="shared" ref="D2:D64" si="1">1/SQRT(1+3*SIN(B2)^2)*$C$66</f>
        <v>355428.69478971424</v>
      </c>
    </row>
    <row r="3" spans="1:4" x14ac:dyDescent="0.35">
      <c r="A3">
        <v>2</v>
      </c>
      <c r="B3">
        <f t="shared" si="0"/>
        <v>9.8174770424681035E-2</v>
      </c>
      <c r="C3" s="1">
        <v>359840</v>
      </c>
      <c r="D3" s="1">
        <f t="shared" si="1"/>
        <v>351677.95594666636</v>
      </c>
    </row>
    <row r="4" spans="1:4" x14ac:dyDescent="0.35">
      <c r="A4">
        <v>3</v>
      </c>
      <c r="B4">
        <f t="shared" si="0"/>
        <v>0.14726215563702155</v>
      </c>
      <c r="C4" s="1">
        <v>355168</v>
      </c>
      <c r="D4" s="1">
        <f t="shared" si="1"/>
        <v>345719.75457907794</v>
      </c>
    </row>
    <row r="5" spans="1:4" x14ac:dyDescent="0.35">
      <c r="A5">
        <v>4</v>
      </c>
      <c r="B5">
        <f t="shared" si="0"/>
        <v>0.19634954084936207</v>
      </c>
      <c r="C5" s="1">
        <v>346462</v>
      </c>
      <c r="D5" s="1">
        <f t="shared" si="1"/>
        <v>337938.34171372879</v>
      </c>
    </row>
    <row r="6" spans="1:4" x14ac:dyDescent="0.35">
      <c r="A6">
        <v>5</v>
      </c>
      <c r="B6">
        <f t="shared" si="0"/>
        <v>0.24543692606170259</v>
      </c>
      <c r="C6" s="1">
        <v>334780</v>
      </c>
      <c r="D6" s="1">
        <f t="shared" si="1"/>
        <v>328779.90453241486</v>
      </c>
    </row>
    <row r="7" spans="1:4" x14ac:dyDescent="0.35">
      <c r="A7">
        <v>6</v>
      </c>
      <c r="B7">
        <f t="shared" si="0"/>
        <v>0.2945243112740431</v>
      </c>
      <c r="C7" s="1">
        <v>323287</v>
      </c>
      <c r="D7" s="1">
        <f t="shared" si="1"/>
        <v>318694.94724884367</v>
      </c>
    </row>
    <row r="8" spans="1:4" x14ac:dyDescent="0.35">
      <c r="A8">
        <v>7</v>
      </c>
      <c r="B8">
        <f t="shared" si="0"/>
        <v>0.34361169648638362</v>
      </c>
      <c r="C8" s="1">
        <v>312267</v>
      </c>
      <c r="D8" s="1">
        <f t="shared" si="1"/>
        <v>308094.83332957723</v>
      </c>
    </row>
    <row r="9" spans="1:4" x14ac:dyDescent="0.35">
      <c r="A9">
        <v>8</v>
      </c>
      <c r="B9">
        <f t="shared" si="0"/>
        <v>0.39269908169872414</v>
      </c>
      <c r="C9" s="1">
        <v>300795</v>
      </c>
      <c r="D9" s="1">
        <f t="shared" si="1"/>
        <v>297326.49620290525</v>
      </c>
    </row>
    <row r="10" spans="1:4" x14ac:dyDescent="0.35">
      <c r="A10">
        <v>9</v>
      </c>
      <c r="B10">
        <f t="shared" si="0"/>
        <v>0.44178646691106466</v>
      </c>
      <c r="C10" s="1">
        <v>289044</v>
      </c>
      <c r="D10" s="1">
        <f t="shared" si="1"/>
        <v>286663.42831176281</v>
      </c>
    </row>
    <row r="11" spans="1:4" x14ac:dyDescent="0.35">
      <c r="A11">
        <v>10</v>
      </c>
      <c r="B11">
        <f t="shared" si="0"/>
        <v>0.49087385212340517</v>
      </c>
      <c r="C11" s="1">
        <v>278384</v>
      </c>
      <c r="D11" s="1">
        <f t="shared" si="1"/>
        <v>276308.20286782744</v>
      </c>
    </row>
    <row r="12" spans="1:4" x14ac:dyDescent="0.35">
      <c r="A12">
        <v>11</v>
      </c>
      <c r="B12">
        <f t="shared" si="0"/>
        <v>0.53996123733574564</v>
      </c>
      <c r="C12" s="1">
        <v>268656</v>
      </c>
      <c r="D12" s="1">
        <f t="shared" si="1"/>
        <v>266401.4952330261</v>
      </c>
    </row>
    <row r="13" spans="1:4" x14ac:dyDescent="0.35">
      <c r="A13">
        <v>12</v>
      </c>
      <c r="B13">
        <f t="shared" si="0"/>
        <v>0.58904862254808621</v>
      </c>
      <c r="C13" s="1">
        <v>259039</v>
      </c>
      <c r="D13" s="1">
        <f t="shared" si="1"/>
        <v>257033.64707293539</v>
      </c>
    </row>
    <row r="14" spans="1:4" x14ac:dyDescent="0.35">
      <c r="A14">
        <v>13</v>
      </c>
      <c r="B14">
        <f t="shared" si="0"/>
        <v>0.63813600776042678</v>
      </c>
      <c r="C14" s="1">
        <v>249633</v>
      </c>
      <c r="D14" s="1">
        <f t="shared" si="1"/>
        <v>248256.23486981654</v>
      </c>
    </row>
    <row r="15" spans="1:4" x14ac:dyDescent="0.35">
      <c r="A15">
        <v>14</v>
      </c>
      <c r="B15">
        <f t="shared" si="0"/>
        <v>0.68722339297276724</v>
      </c>
      <c r="C15" s="1">
        <v>241394</v>
      </c>
      <c r="D15" s="1">
        <f t="shared" si="1"/>
        <v>240092.3132454876</v>
      </c>
    </row>
    <row r="16" spans="1:4" x14ac:dyDescent="0.35">
      <c r="A16">
        <v>15</v>
      </c>
      <c r="B16">
        <f t="shared" si="0"/>
        <v>0.73631077818510771</v>
      </c>
      <c r="C16" s="1">
        <v>234526</v>
      </c>
      <c r="D16" s="1">
        <f t="shared" si="1"/>
        <v>232544.8326953855</v>
      </c>
    </row>
    <row r="17" spans="1:4" x14ac:dyDescent="0.35">
      <c r="A17">
        <v>16</v>
      </c>
      <c r="B17">
        <f t="shared" si="0"/>
        <v>0.78539816339744828</v>
      </c>
      <c r="C17" s="1">
        <v>227753</v>
      </c>
      <c r="D17" s="1">
        <f t="shared" si="1"/>
        <v>225603.21283173253</v>
      </c>
    </row>
    <row r="18" spans="1:4" x14ac:dyDescent="0.35">
      <c r="A18">
        <v>17</v>
      </c>
      <c r="B18">
        <f t="shared" si="0"/>
        <v>0.83448554860978885</v>
      </c>
      <c r="C18" s="1">
        <v>221007</v>
      </c>
      <c r="D18" s="1">
        <f t="shared" si="1"/>
        <v>219248.28489051276</v>
      </c>
    </row>
    <row r="19" spans="1:4" x14ac:dyDescent="0.35">
      <c r="A19">
        <v>18</v>
      </c>
      <c r="B19">
        <f t="shared" si="0"/>
        <v>0.88357293382212931</v>
      </c>
      <c r="C19" s="1">
        <v>215453</v>
      </c>
      <c r="D19" s="1">
        <f t="shared" si="1"/>
        <v>213455.89765457681</v>
      </c>
    </row>
    <row r="20" spans="1:4" x14ac:dyDescent="0.35">
      <c r="A20">
        <v>19</v>
      </c>
      <c r="B20">
        <f t="shared" si="0"/>
        <v>0.93266031903446978</v>
      </c>
      <c r="C20" s="1">
        <v>210634</v>
      </c>
      <c r="D20" s="1">
        <f t="shared" si="1"/>
        <v>208199.48027933991</v>
      </c>
    </row>
    <row r="21" spans="1:4" x14ac:dyDescent="0.35">
      <c r="A21">
        <v>20</v>
      </c>
      <c r="B21">
        <f t="shared" si="0"/>
        <v>0.98174770424681035</v>
      </c>
      <c r="C21" s="1">
        <v>206375</v>
      </c>
      <c r="D21" s="1">
        <f t="shared" si="1"/>
        <v>203451.81869260615</v>
      </c>
    </row>
    <row r="22" spans="1:4" x14ac:dyDescent="0.35">
      <c r="A22">
        <v>21</v>
      </c>
      <c r="B22">
        <f t="shared" si="0"/>
        <v>1.0308350894591509</v>
      </c>
      <c r="C22" s="1">
        <v>201876</v>
      </c>
      <c r="D22" s="1">
        <f t="shared" si="1"/>
        <v>199186.25441751137</v>
      </c>
    </row>
    <row r="23" spans="1:4" x14ac:dyDescent="0.35">
      <c r="A23">
        <v>22</v>
      </c>
      <c r="B23">
        <f t="shared" si="0"/>
        <v>1.0799224746714913</v>
      </c>
      <c r="C23" s="1">
        <v>197831</v>
      </c>
      <c r="D23" s="1">
        <f t="shared" si="1"/>
        <v>195377.46826843586</v>
      </c>
    </row>
    <row r="24" spans="1:4" x14ac:dyDescent="0.35">
      <c r="A24">
        <v>23</v>
      </c>
      <c r="B24">
        <f t="shared" si="0"/>
        <v>1.1290098598838318</v>
      </c>
      <c r="C24" s="1">
        <v>194922</v>
      </c>
      <c r="D24" s="1">
        <f t="shared" si="1"/>
        <v>192001.97149894989</v>
      </c>
    </row>
    <row r="25" spans="1:4" x14ac:dyDescent="0.35">
      <c r="A25">
        <v>24</v>
      </c>
      <c r="B25">
        <f t="shared" si="0"/>
        <v>1.1780972450961724</v>
      </c>
      <c r="C25" s="1">
        <v>192257</v>
      </c>
      <c r="D25" s="1">
        <f t="shared" si="1"/>
        <v>189038.39491824075</v>
      </c>
    </row>
    <row r="26" spans="1:4" x14ac:dyDescent="0.35">
      <c r="A26">
        <v>25</v>
      </c>
      <c r="B26">
        <f t="shared" si="0"/>
        <v>1.227184630308513</v>
      </c>
      <c r="C26" s="1">
        <v>189004</v>
      </c>
      <c r="D26" s="1">
        <f t="shared" si="1"/>
        <v>186467.64174724527</v>
      </c>
    </row>
    <row r="27" spans="1:4" x14ac:dyDescent="0.35">
      <c r="A27">
        <v>26</v>
      </c>
      <c r="B27">
        <f t="shared" si="0"/>
        <v>1.2762720155208536</v>
      </c>
      <c r="C27" s="1">
        <v>186638</v>
      </c>
      <c r="D27" s="1">
        <f t="shared" si="1"/>
        <v>184272.95140446114</v>
      </c>
    </row>
    <row r="28" spans="1:4" x14ac:dyDescent="0.35">
      <c r="A28">
        <v>27</v>
      </c>
      <c r="B28">
        <f t="shared" si="0"/>
        <v>1.3253594007331939</v>
      </c>
      <c r="C28" s="1">
        <v>185660</v>
      </c>
      <c r="D28" s="1">
        <f t="shared" si="1"/>
        <v>182439.9077241669</v>
      </c>
    </row>
    <row r="29" spans="1:4" x14ac:dyDescent="0.35">
      <c r="A29">
        <v>28</v>
      </c>
      <c r="B29">
        <f t="shared" si="0"/>
        <v>1.3744467859455345</v>
      </c>
      <c r="C29" s="1">
        <v>184343</v>
      </c>
      <c r="D29" s="1">
        <f t="shared" si="1"/>
        <v>180956.41516678108</v>
      </c>
    </row>
    <row r="30" spans="1:4" x14ac:dyDescent="0.35">
      <c r="A30">
        <v>29</v>
      </c>
      <c r="B30">
        <f t="shared" si="0"/>
        <v>1.4235341711578751</v>
      </c>
      <c r="C30" s="1">
        <v>183197</v>
      </c>
      <c r="D30" s="1">
        <f t="shared" si="1"/>
        <v>179812.65943085964</v>
      </c>
    </row>
    <row r="31" spans="1:4" x14ac:dyDescent="0.35">
      <c r="A31">
        <v>30</v>
      </c>
      <c r="B31">
        <f t="shared" si="0"/>
        <v>1.4726215563702154</v>
      </c>
      <c r="C31" s="1">
        <v>182147</v>
      </c>
      <c r="D31" s="1">
        <f t="shared" si="1"/>
        <v>179001.06376934514</v>
      </c>
    </row>
    <row r="32" spans="1:4" x14ac:dyDescent="0.35">
      <c r="A32">
        <v>31</v>
      </c>
      <c r="B32">
        <f t="shared" si="0"/>
        <v>1.521708941582556</v>
      </c>
      <c r="C32" s="1">
        <v>181640</v>
      </c>
      <c r="D32" s="1">
        <f t="shared" si="1"/>
        <v>178516.24867521212</v>
      </c>
    </row>
    <row r="33" spans="1:4" x14ac:dyDescent="0.35">
      <c r="A33">
        <v>32</v>
      </c>
      <c r="B33">
        <f t="shared" si="0"/>
        <v>1.5707963267948966</v>
      </c>
      <c r="C33" s="1">
        <v>181349</v>
      </c>
      <c r="D33" s="1">
        <f t="shared" si="1"/>
        <v>178355</v>
      </c>
    </row>
    <row r="34" spans="1:4" x14ac:dyDescent="0.35">
      <c r="A34">
        <v>33</v>
      </c>
      <c r="B34">
        <f t="shared" si="0"/>
        <v>1.6198837120072371</v>
      </c>
      <c r="C34" s="1">
        <v>180785</v>
      </c>
      <c r="D34" s="1">
        <f t="shared" si="1"/>
        <v>178516.24867521212</v>
      </c>
    </row>
    <row r="35" spans="1:4" x14ac:dyDescent="0.35">
      <c r="A35">
        <v>34</v>
      </c>
      <c r="B35">
        <f t="shared" si="0"/>
        <v>1.6689710972195777</v>
      </c>
      <c r="C35" s="1">
        <v>181412</v>
      </c>
      <c r="D35" s="1">
        <f t="shared" si="1"/>
        <v>179001.06376934514</v>
      </c>
    </row>
    <row r="36" spans="1:4" x14ac:dyDescent="0.35">
      <c r="A36">
        <v>35</v>
      </c>
      <c r="B36">
        <f t="shared" si="0"/>
        <v>1.7180584824319181</v>
      </c>
      <c r="C36" s="1">
        <v>182708</v>
      </c>
      <c r="D36" s="1">
        <f t="shared" si="1"/>
        <v>179812.65943085964</v>
      </c>
    </row>
    <row r="37" spans="1:4" x14ac:dyDescent="0.35">
      <c r="A37">
        <v>36</v>
      </c>
      <c r="B37">
        <f t="shared" si="0"/>
        <v>1.7671458676442586</v>
      </c>
      <c r="C37" s="1">
        <v>184443</v>
      </c>
      <c r="D37" s="1">
        <f t="shared" si="1"/>
        <v>180956.41516678108</v>
      </c>
    </row>
    <row r="38" spans="1:4" x14ac:dyDescent="0.35">
      <c r="A38">
        <v>37</v>
      </c>
      <c r="B38">
        <f t="shared" si="0"/>
        <v>1.8162332528565992</v>
      </c>
      <c r="C38" s="1">
        <v>186240</v>
      </c>
      <c r="D38" s="1">
        <f t="shared" si="1"/>
        <v>182439.9077241669</v>
      </c>
    </row>
    <row r="39" spans="1:4" x14ac:dyDescent="0.35">
      <c r="A39">
        <v>38</v>
      </c>
      <c r="B39">
        <f t="shared" si="0"/>
        <v>1.8653206380689396</v>
      </c>
      <c r="C39" s="1">
        <v>187335</v>
      </c>
      <c r="D39" s="1">
        <f t="shared" si="1"/>
        <v>184272.95140446114</v>
      </c>
    </row>
    <row r="40" spans="1:4" x14ac:dyDescent="0.35">
      <c r="A40">
        <v>39</v>
      </c>
      <c r="B40">
        <f t="shared" si="0"/>
        <v>1.9144080232812801</v>
      </c>
      <c r="C40" s="1">
        <v>188697</v>
      </c>
      <c r="D40" s="1">
        <f t="shared" si="1"/>
        <v>186467.64174724527</v>
      </c>
    </row>
    <row r="41" spans="1:4" x14ac:dyDescent="0.35">
      <c r="A41">
        <v>40</v>
      </c>
      <c r="B41">
        <f t="shared" si="0"/>
        <v>1.9634954084936207</v>
      </c>
      <c r="C41" s="1">
        <v>191144</v>
      </c>
      <c r="D41" s="1">
        <f t="shared" si="1"/>
        <v>189038.39491824075</v>
      </c>
    </row>
    <row r="42" spans="1:4" x14ac:dyDescent="0.35">
      <c r="A42">
        <v>41</v>
      </c>
      <c r="B42">
        <f t="shared" si="0"/>
        <v>2.012582793705961</v>
      </c>
      <c r="C42" s="1">
        <v>194025</v>
      </c>
      <c r="D42" s="1">
        <f t="shared" si="1"/>
        <v>192001.97149894989</v>
      </c>
    </row>
    <row r="43" spans="1:4" x14ac:dyDescent="0.35">
      <c r="A43">
        <v>42</v>
      </c>
      <c r="B43">
        <f t="shared" si="0"/>
        <v>2.0616701789183018</v>
      </c>
      <c r="C43" s="1">
        <v>196742</v>
      </c>
      <c r="D43" s="1">
        <f t="shared" si="1"/>
        <v>195377.46826843583</v>
      </c>
    </row>
    <row r="44" spans="1:4" x14ac:dyDescent="0.35">
      <c r="A44">
        <v>43</v>
      </c>
      <c r="B44">
        <f t="shared" si="0"/>
        <v>2.1107575641306422</v>
      </c>
      <c r="C44" s="1">
        <v>200754</v>
      </c>
      <c r="D44" s="1">
        <f t="shared" si="1"/>
        <v>199186.25441751137</v>
      </c>
    </row>
    <row r="45" spans="1:4" x14ac:dyDescent="0.35">
      <c r="A45">
        <v>44</v>
      </c>
      <c r="B45">
        <f t="shared" si="0"/>
        <v>2.1598449493429825</v>
      </c>
      <c r="C45" s="1">
        <v>205803</v>
      </c>
      <c r="D45" s="1">
        <f t="shared" si="1"/>
        <v>203451.81869260612</v>
      </c>
    </row>
    <row r="46" spans="1:4" x14ac:dyDescent="0.35">
      <c r="A46">
        <v>45</v>
      </c>
      <c r="B46">
        <f t="shared" si="0"/>
        <v>2.2089323345553233</v>
      </c>
      <c r="C46" s="1">
        <v>211117</v>
      </c>
      <c r="D46" s="1">
        <f t="shared" si="1"/>
        <v>208199.48027933986</v>
      </c>
    </row>
    <row r="47" spans="1:4" x14ac:dyDescent="0.35">
      <c r="A47">
        <v>46</v>
      </c>
      <c r="B47">
        <f t="shared" si="0"/>
        <v>2.2580197197676637</v>
      </c>
      <c r="C47" s="1">
        <v>216118</v>
      </c>
      <c r="D47" s="1">
        <f t="shared" si="1"/>
        <v>213455.89765457681</v>
      </c>
    </row>
    <row r="48" spans="1:4" x14ac:dyDescent="0.35">
      <c r="A48">
        <v>47</v>
      </c>
      <c r="B48">
        <f t="shared" si="0"/>
        <v>2.3071071049800045</v>
      </c>
      <c r="C48" s="1">
        <v>221736</v>
      </c>
      <c r="D48" s="1">
        <f t="shared" si="1"/>
        <v>219248.28489051279</v>
      </c>
    </row>
    <row r="49" spans="1:4" x14ac:dyDescent="0.35">
      <c r="A49">
        <v>48</v>
      </c>
      <c r="B49">
        <f t="shared" si="0"/>
        <v>2.3561944901923448</v>
      </c>
      <c r="C49" s="1">
        <v>228131</v>
      </c>
      <c r="D49" s="1">
        <f t="shared" si="1"/>
        <v>225603.21283173253</v>
      </c>
    </row>
    <row r="50" spans="1:4" x14ac:dyDescent="0.35">
      <c r="A50">
        <v>49</v>
      </c>
      <c r="B50">
        <f t="shared" si="0"/>
        <v>2.4052818754046852</v>
      </c>
      <c r="C50" s="1">
        <v>234462</v>
      </c>
      <c r="D50" s="1">
        <f t="shared" si="1"/>
        <v>232544.83269538544</v>
      </c>
    </row>
    <row r="51" spans="1:4" x14ac:dyDescent="0.35">
      <c r="A51">
        <v>50</v>
      </c>
      <c r="B51">
        <f t="shared" si="0"/>
        <v>2.454369260617026</v>
      </c>
      <c r="C51" s="1">
        <v>240933</v>
      </c>
      <c r="D51" s="1">
        <f t="shared" si="1"/>
        <v>240092.3132454876</v>
      </c>
    </row>
    <row r="52" spans="1:4" x14ac:dyDescent="0.35">
      <c r="A52">
        <v>51</v>
      </c>
      <c r="B52">
        <f t="shared" si="0"/>
        <v>2.5034566458293663</v>
      </c>
      <c r="C52" s="1">
        <v>248581</v>
      </c>
      <c r="D52" s="1">
        <f t="shared" si="1"/>
        <v>248256.23486981652</v>
      </c>
    </row>
    <row r="53" spans="1:4" x14ac:dyDescent="0.35">
      <c r="A53">
        <v>52</v>
      </c>
      <c r="B53">
        <f t="shared" si="0"/>
        <v>2.5525440310417071</v>
      </c>
      <c r="C53" s="1">
        <v>257294</v>
      </c>
      <c r="D53" s="1">
        <f t="shared" si="1"/>
        <v>257033.64707293539</v>
      </c>
    </row>
    <row r="54" spans="1:4" x14ac:dyDescent="0.35">
      <c r="A54">
        <v>53</v>
      </c>
      <c r="B54">
        <f t="shared" si="0"/>
        <v>2.6016314162540475</v>
      </c>
      <c r="C54" s="1">
        <v>266713</v>
      </c>
      <c r="D54" s="1">
        <f t="shared" si="1"/>
        <v>266401.4952330261</v>
      </c>
    </row>
    <row r="55" spans="1:4" x14ac:dyDescent="0.35">
      <c r="A55">
        <v>54</v>
      </c>
      <c r="B55">
        <f t="shared" si="0"/>
        <v>2.6507188014663878</v>
      </c>
      <c r="C55" s="1">
        <v>276621</v>
      </c>
      <c r="D55" s="1">
        <f t="shared" si="1"/>
        <v>276308.20286782744</v>
      </c>
    </row>
    <row r="56" spans="1:4" x14ac:dyDescent="0.35">
      <c r="A56">
        <v>55</v>
      </c>
      <c r="B56">
        <f t="shared" si="0"/>
        <v>2.6998061866787286</v>
      </c>
      <c r="C56" s="1">
        <v>286839</v>
      </c>
      <c r="D56" s="1">
        <f t="shared" si="1"/>
        <v>286663.42831176281</v>
      </c>
    </row>
    <row r="57" spans="1:4" x14ac:dyDescent="0.35">
      <c r="A57">
        <v>56</v>
      </c>
      <c r="B57">
        <f t="shared" si="0"/>
        <v>2.748893571891069</v>
      </c>
      <c r="C57" s="1">
        <v>297753</v>
      </c>
      <c r="D57" s="1">
        <f t="shared" si="1"/>
        <v>297326.4962029052</v>
      </c>
    </row>
    <row r="58" spans="1:4" x14ac:dyDescent="0.35">
      <c r="A58">
        <v>57</v>
      </c>
      <c r="B58">
        <f t="shared" si="0"/>
        <v>2.7979809571034093</v>
      </c>
      <c r="C58" s="1">
        <v>309217</v>
      </c>
      <c r="D58" s="1">
        <f t="shared" si="1"/>
        <v>308094.83332957717</v>
      </c>
    </row>
    <row r="59" spans="1:4" x14ac:dyDescent="0.35">
      <c r="A59">
        <v>58</v>
      </c>
      <c r="B59">
        <f t="shared" si="0"/>
        <v>2.8470683423157501</v>
      </c>
      <c r="C59" s="1">
        <v>320239</v>
      </c>
      <c r="D59" s="1">
        <f t="shared" si="1"/>
        <v>318694.94724884367</v>
      </c>
    </row>
    <row r="60" spans="1:4" x14ac:dyDescent="0.35">
      <c r="A60">
        <v>59</v>
      </c>
      <c r="B60">
        <f t="shared" si="0"/>
        <v>2.8961557275280905</v>
      </c>
      <c r="C60" s="1">
        <v>330722</v>
      </c>
      <c r="D60" s="1">
        <f t="shared" si="1"/>
        <v>328779.9045324148</v>
      </c>
    </row>
    <row r="61" spans="1:4" x14ac:dyDescent="0.35">
      <c r="A61">
        <v>60</v>
      </c>
      <c r="B61">
        <f t="shared" si="0"/>
        <v>2.9452431127404308</v>
      </c>
      <c r="C61" s="1">
        <v>339798</v>
      </c>
      <c r="D61" s="1">
        <f t="shared" si="1"/>
        <v>337938.34171372873</v>
      </c>
    </row>
    <row r="62" spans="1:4" x14ac:dyDescent="0.35">
      <c r="A62">
        <v>61</v>
      </c>
      <c r="B62">
        <f t="shared" si="0"/>
        <v>2.9943304979527716</v>
      </c>
      <c r="C62" s="1">
        <v>346382</v>
      </c>
      <c r="D62" s="1">
        <f t="shared" si="1"/>
        <v>345719.75457907794</v>
      </c>
    </row>
    <row r="63" spans="1:4" x14ac:dyDescent="0.35">
      <c r="A63">
        <v>62</v>
      </c>
      <c r="B63">
        <f t="shared" si="0"/>
        <v>3.043417883165112</v>
      </c>
      <c r="C63" s="1">
        <v>351223</v>
      </c>
      <c r="D63" s="1">
        <f t="shared" si="1"/>
        <v>351677.95594666636</v>
      </c>
    </row>
    <row r="64" spans="1:4" x14ac:dyDescent="0.35">
      <c r="A64">
        <v>63</v>
      </c>
      <c r="B64">
        <f t="shared" si="0"/>
        <v>3.0925052683774528</v>
      </c>
      <c r="C64" s="1">
        <v>354608</v>
      </c>
      <c r="D64" s="1">
        <f t="shared" si="1"/>
        <v>355428.69478971424</v>
      </c>
    </row>
    <row r="66" spans="3:3" x14ac:dyDescent="0.35">
      <c r="C66" s="1">
        <f>(C2+C63)/2</f>
        <v>356710</v>
      </c>
    </row>
    <row r="69" spans="3:3" x14ac:dyDescent="0.35">
      <c r="C69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9121-676B-41FB-8657-5E74DA5E6745}">
  <dimension ref="A1:M69"/>
  <sheetViews>
    <sheetView workbookViewId="0">
      <selection activeCell="S12" sqref="S12"/>
    </sheetView>
  </sheetViews>
  <sheetFormatPr defaultRowHeight="14.15" x14ac:dyDescent="0.35"/>
  <sheetData>
    <row r="1" spans="1:6" x14ac:dyDescent="0.35">
      <c r="A1">
        <v>0</v>
      </c>
      <c r="B1">
        <f>A1/64</f>
        <v>0</v>
      </c>
      <c r="C1">
        <f>A1/64*PI()</f>
        <v>0</v>
      </c>
      <c r="D1" s="1" t="s">
        <v>0</v>
      </c>
      <c r="E1">
        <v>0.914991</v>
      </c>
      <c r="F1" s="1">
        <f>E1/$E$2*$D$2</f>
        <v>371341.78557258792</v>
      </c>
    </row>
    <row r="2" spans="1:6" x14ac:dyDescent="0.35">
      <c r="A2">
        <v>1</v>
      </c>
      <c r="B2">
        <f t="shared" ref="B2:B64" si="0">A2/64</f>
        <v>1.5625E-2</v>
      </c>
      <c r="C2">
        <f t="shared" ref="C2:C64" si="1">A2/64*PI()</f>
        <v>4.9087385212340517E-2</v>
      </c>
      <c r="D2" s="1">
        <v>371315</v>
      </c>
      <c r="E2">
        <v>0.91492499999999999</v>
      </c>
      <c r="F2" s="1">
        <f t="shared" ref="F2:F65" si="2">E2/$E$2*$D$2</f>
        <v>371315</v>
      </c>
    </row>
    <row r="3" spans="1:6" x14ac:dyDescent="0.35">
      <c r="A3">
        <v>2</v>
      </c>
      <c r="B3">
        <f t="shared" si="0"/>
        <v>3.125E-2</v>
      </c>
      <c r="C3">
        <f t="shared" si="1"/>
        <v>9.8174770424681035E-2</v>
      </c>
      <c r="D3" s="1">
        <v>370297</v>
      </c>
      <c r="E3">
        <v>0.91472600000000004</v>
      </c>
      <c r="F3" s="1">
        <f t="shared" si="2"/>
        <v>371234.23744022736</v>
      </c>
    </row>
    <row r="4" spans="1:6" x14ac:dyDescent="0.35">
      <c r="A4">
        <v>3</v>
      </c>
      <c r="B4">
        <f t="shared" si="0"/>
        <v>4.6875E-2</v>
      </c>
      <c r="C4">
        <f t="shared" si="1"/>
        <v>0.14726215563702155</v>
      </c>
      <c r="D4" s="1">
        <v>369780</v>
      </c>
      <c r="E4">
        <v>0.91439199999999998</v>
      </c>
      <c r="F4" s="1">
        <f t="shared" si="2"/>
        <v>371098.6862092521</v>
      </c>
    </row>
    <row r="5" spans="1:6" x14ac:dyDescent="0.35">
      <c r="A5">
        <v>4</v>
      </c>
      <c r="B5">
        <f t="shared" si="0"/>
        <v>6.25E-2</v>
      </c>
      <c r="C5">
        <f t="shared" si="1"/>
        <v>0.19634954084936207</v>
      </c>
      <c r="D5" s="1">
        <v>369136</v>
      </c>
      <c r="E5">
        <v>0.91392300000000004</v>
      </c>
      <c r="F5" s="1">
        <f t="shared" si="2"/>
        <v>370908.34630707436</v>
      </c>
    </row>
    <row r="6" spans="1:6" x14ac:dyDescent="0.35">
      <c r="A6">
        <v>5</v>
      </c>
      <c r="B6">
        <f t="shared" si="0"/>
        <v>7.8125E-2</v>
      </c>
      <c r="C6">
        <f t="shared" si="1"/>
        <v>0.24543692606170259</v>
      </c>
      <c r="D6" s="1">
        <v>368802</v>
      </c>
      <c r="E6">
        <v>0.91331600000000002</v>
      </c>
      <c r="F6" s="1">
        <f t="shared" si="2"/>
        <v>370662.0002076673</v>
      </c>
    </row>
    <row r="7" spans="1:6" x14ac:dyDescent="0.35">
      <c r="A7">
        <v>6</v>
      </c>
      <c r="B7">
        <f t="shared" si="0"/>
        <v>9.375E-2</v>
      </c>
      <c r="C7">
        <f t="shared" si="1"/>
        <v>0.2945243112740431</v>
      </c>
      <c r="D7" s="1">
        <v>369495</v>
      </c>
      <c r="E7">
        <v>0.91256700000000002</v>
      </c>
      <c r="F7" s="1">
        <f t="shared" si="2"/>
        <v>370358.02454299532</v>
      </c>
    </row>
    <row r="8" spans="1:6" x14ac:dyDescent="0.35">
      <c r="A8">
        <v>7</v>
      </c>
      <c r="B8">
        <f t="shared" si="0"/>
        <v>0.109375</v>
      </c>
      <c r="C8">
        <f t="shared" si="1"/>
        <v>0.34361169648638362</v>
      </c>
      <c r="D8" s="1">
        <v>369529</v>
      </c>
      <c r="E8">
        <v>0.91167200000000004</v>
      </c>
      <c r="F8" s="1">
        <f t="shared" si="2"/>
        <v>369994.79594502284</v>
      </c>
    </row>
    <row r="9" spans="1:6" x14ac:dyDescent="0.35">
      <c r="A9">
        <v>8</v>
      </c>
      <c r="B9">
        <f t="shared" si="0"/>
        <v>0.125</v>
      </c>
      <c r="C9">
        <f t="shared" si="1"/>
        <v>0.39269908169872414</v>
      </c>
      <c r="D9" s="1">
        <v>368125</v>
      </c>
      <c r="E9">
        <v>0.91062699999999996</v>
      </c>
      <c r="F9" s="1">
        <f t="shared" si="2"/>
        <v>369570.69104571413</v>
      </c>
    </row>
    <row r="10" spans="1:6" x14ac:dyDescent="0.35">
      <c r="A10">
        <v>9</v>
      </c>
      <c r="B10">
        <f t="shared" si="0"/>
        <v>0.140625</v>
      </c>
      <c r="C10">
        <f t="shared" si="1"/>
        <v>0.44178646691106466</v>
      </c>
      <c r="D10" s="1">
        <v>366043</v>
      </c>
      <c r="E10">
        <v>0.90942400000000001</v>
      </c>
      <c r="F10" s="1">
        <f t="shared" si="2"/>
        <v>369082.46310899802</v>
      </c>
    </row>
    <row r="11" spans="1:6" x14ac:dyDescent="0.35">
      <c r="A11">
        <v>10</v>
      </c>
      <c r="B11">
        <f t="shared" si="0"/>
        <v>0.15625</v>
      </c>
      <c r="C11">
        <f t="shared" si="1"/>
        <v>0.49087385212340517</v>
      </c>
      <c r="D11" s="1">
        <v>364078</v>
      </c>
      <c r="E11">
        <v>0.90805899999999995</v>
      </c>
      <c r="F11" s="1">
        <f t="shared" si="2"/>
        <v>368528.4887668388</v>
      </c>
    </row>
    <row r="12" spans="1:6" x14ac:dyDescent="0.35">
      <c r="A12">
        <v>11</v>
      </c>
      <c r="B12">
        <f t="shared" si="0"/>
        <v>0.171875</v>
      </c>
      <c r="C12">
        <f t="shared" si="1"/>
        <v>0.53996123733574564</v>
      </c>
      <c r="D12" s="1">
        <v>363401</v>
      </c>
      <c r="E12">
        <v>0.90652100000000002</v>
      </c>
      <c r="F12" s="1">
        <f t="shared" si="2"/>
        <v>367904.30375713855</v>
      </c>
    </row>
    <row r="13" spans="1:6" x14ac:dyDescent="0.35">
      <c r="A13">
        <v>12</v>
      </c>
      <c r="B13">
        <f t="shared" si="0"/>
        <v>0.1875</v>
      </c>
      <c r="C13">
        <f t="shared" si="1"/>
        <v>0.58904862254808621</v>
      </c>
      <c r="D13" s="1">
        <v>363830</v>
      </c>
      <c r="E13">
        <v>0.90480300000000002</v>
      </c>
      <c r="F13" s="1">
        <f t="shared" si="2"/>
        <v>367207.06718583492</v>
      </c>
    </row>
    <row r="14" spans="1:6" x14ac:dyDescent="0.35">
      <c r="A14">
        <v>13</v>
      </c>
      <c r="B14">
        <f t="shared" si="0"/>
        <v>0.203125</v>
      </c>
      <c r="C14">
        <f t="shared" si="1"/>
        <v>0.63813600776042678</v>
      </c>
      <c r="D14" s="1">
        <v>364190</v>
      </c>
      <c r="E14">
        <v>0.90289399999999997</v>
      </c>
      <c r="F14" s="1">
        <f t="shared" si="2"/>
        <v>366432.31479082984</v>
      </c>
    </row>
    <row r="15" spans="1:6" x14ac:dyDescent="0.35">
      <c r="A15">
        <v>14</v>
      </c>
      <c r="B15">
        <f t="shared" si="0"/>
        <v>0.21875</v>
      </c>
      <c r="C15">
        <f t="shared" si="1"/>
        <v>0.68722339297276724</v>
      </c>
      <c r="D15" s="1">
        <v>363639</v>
      </c>
      <c r="E15">
        <v>0.900783</v>
      </c>
      <c r="F15" s="1">
        <f t="shared" si="2"/>
        <v>365575.58231002541</v>
      </c>
    </row>
    <row r="16" spans="1:6" x14ac:dyDescent="0.35">
      <c r="A16">
        <v>15</v>
      </c>
      <c r="B16">
        <f t="shared" si="0"/>
        <v>0.234375</v>
      </c>
      <c r="C16">
        <f t="shared" si="1"/>
        <v>0.73631077818510771</v>
      </c>
      <c r="D16" s="1">
        <v>362180</v>
      </c>
      <c r="E16">
        <v>0.89845600000000003</v>
      </c>
      <c r="F16" s="1">
        <f t="shared" si="2"/>
        <v>364631.18795529689</v>
      </c>
    </row>
    <row r="17" spans="1:6" x14ac:dyDescent="0.35">
      <c r="A17">
        <v>16</v>
      </c>
      <c r="B17">
        <f t="shared" si="0"/>
        <v>0.25</v>
      </c>
      <c r="C17">
        <f t="shared" si="1"/>
        <v>0.78539816339744828</v>
      </c>
      <c r="D17" s="1">
        <v>360753</v>
      </c>
      <c r="E17">
        <v>0.895899</v>
      </c>
      <c r="F17" s="1">
        <f t="shared" si="2"/>
        <v>363593.44993851957</v>
      </c>
    </row>
    <row r="18" spans="1:6" x14ac:dyDescent="0.35">
      <c r="A18">
        <v>17</v>
      </c>
      <c r="B18">
        <f t="shared" si="0"/>
        <v>0.265625</v>
      </c>
      <c r="C18">
        <f t="shared" si="1"/>
        <v>0.83448554860978885</v>
      </c>
      <c r="D18" s="1">
        <v>359915</v>
      </c>
      <c r="E18">
        <v>0.893096</v>
      </c>
      <c r="F18" s="1">
        <f t="shared" si="2"/>
        <v>362455.87478755089</v>
      </c>
    </row>
    <row r="19" spans="1:6" x14ac:dyDescent="0.35">
      <c r="A19">
        <v>18</v>
      </c>
      <c r="B19">
        <f t="shared" si="0"/>
        <v>0.28125</v>
      </c>
      <c r="C19">
        <f t="shared" si="1"/>
        <v>0.88357293382212931</v>
      </c>
      <c r="D19" s="1">
        <v>359247</v>
      </c>
      <c r="E19">
        <v>0.89002700000000001</v>
      </c>
      <c r="F19" s="1">
        <f t="shared" si="2"/>
        <v>361210.34566221276</v>
      </c>
    </row>
    <row r="20" spans="1:6" x14ac:dyDescent="0.35">
      <c r="A20">
        <v>19</v>
      </c>
      <c r="B20">
        <f t="shared" si="0"/>
        <v>0.296875</v>
      </c>
      <c r="C20">
        <f t="shared" si="1"/>
        <v>0.93266031903446978</v>
      </c>
      <c r="D20" s="1">
        <v>357727</v>
      </c>
      <c r="E20">
        <v>0.88667300000000004</v>
      </c>
      <c r="F20" s="1">
        <f t="shared" si="2"/>
        <v>359849.15156433592</v>
      </c>
    </row>
    <row r="21" spans="1:6" x14ac:dyDescent="0.35">
      <c r="A21">
        <v>20</v>
      </c>
      <c r="B21">
        <f t="shared" si="0"/>
        <v>0.3125</v>
      </c>
      <c r="C21">
        <f t="shared" si="1"/>
        <v>0.98174770424681035</v>
      </c>
      <c r="D21" s="1">
        <v>355242</v>
      </c>
      <c r="E21">
        <v>0.88301099999999999</v>
      </c>
      <c r="F21" s="1">
        <f t="shared" si="2"/>
        <v>358362.95812771539</v>
      </c>
    </row>
    <row r="22" spans="1:6" x14ac:dyDescent="0.35">
      <c r="A22">
        <v>21</v>
      </c>
      <c r="B22">
        <f t="shared" si="0"/>
        <v>0.328125</v>
      </c>
      <c r="C22">
        <f t="shared" si="1"/>
        <v>1.0308350894591509</v>
      </c>
      <c r="D22" s="1">
        <v>352996</v>
      </c>
      <c r="E22">
        <v>0.87901399999999996</v>
      </c>
      <c r="F22" s="1">
        <f t="shared" si="2"/>
        <v>356740.80761811079</v>
      </c>
    </row>
    <row r="23" spans="1:6" x14ac:dyDescent="0.35">
      <c r="A23">
        <v>22</v>
      </c>
      <c r="B23">
        <f t="shared" si="0"/>
        <v>0.34375</v>
      </c>
      <c r="C23">
        <f t="shared" si="1"/>
        <v>1.0799224746714913</v>
      </c>
      <c r="D23" s="1">
        <v>351584</v>
      </c>
      <c r="E23">
        <v>0.87465300000000001</v>
      </c>
      <c r="F23" s="1">
        <f t="shared" si="2"/>
        <v>354970.93061726372</v>
      </c>
    </row>
    <row r="24" spans="1:6" x14ac:dyDescent="0.35">
      <c r="A24">
        <v>23</v>
      </c>
      <c r="B24">
        <f t="shared" si="0"/>
        <v>0.359375</v>
      </c>
      <c r="C24">
        <f t="shared" si="1"/>
        <v>1.1290098598838318</v>
      </c>
      <c r="D24" s="1">
        <v>350467</v>
      </c>
      <c r="E24">
        <v>0.86989799999999995</v>
      </c>
      <c r="F24" s="1">
        <f t="shared" si="2"/>
        <v>353041.15186490695</v>
      </c>
    </row>
    <row r="25" spans="1:6" x14ac:dyDescent="0.35">
      <c r="A25">
        <v>24</v>
      </c>
      <c r="B25">
        <f t="shared" si="0"/>
        <v>0.375</v>
      </c>
      <c r="C25">
        <f t="shared" si="1"/>
        <v>1.1780972450961724</v>
      </c>
      <c r="D25" s="1">
        <v>349128</v>
      </c>
      <c r="E25">
        <v>0.86471100000000001</v>
      </c>
      <c r="F25" s="1">
        <f t="shared" si="2"/>
        <v>350936.04936470202</v>
      </c>
    </row>
    <row r="26" spans="1:6" x14ac:dyDescent="0.35">
      <c r="A26">
        <v>25</v>
      </c>
      <c r="B26">
        <f t="shared" si="0"/>
        <v>0.390625</v>
      </c>
      <c r="C26">
        <f t="shared" si="1"/>
        <v>1.227184630308513</v>
      </c>
      <c r="D26" s="1">
        <v>347259</v>
      </c>
      <c r="E26">
        <v>0.85905299999999996</v>
      </c>
      <c r="F26" s="1">
        <f t="shared" si="2"/>
        <v>348639.79527830152</v>
      </c>
    </row>
    <row r="27" spans="1:6" x14ac:dyDescent="0.35">
      <c r="A27">
        <v>26</v>
      </c>
      <c r="B27">
        <f t="shared" si="0"/>
        <v>0.40625</v>
      </c>
      <c r="C27">
        <f t="shared" si="1"/>
        <v>1.2762720155208536</v>
      </c>
      <c r="D27" s="1">
        <v>344740</v>
      </c>
      <c r="E27">
        <v>0.85287800000000002</v>
      </c>
      <c r="F27" s="1">
        <f t="shared" si="2"/>
        <v>346133.72087329562</v>
      </c>
    </row>
    <row r="28" spans="1:6" x14ac:dyDescent="0.35">
      <c r="A28">
        <v>27</v>
      </c>
      <c r="B28">
        <f t="shared" si="0"/>
        <v>0.421875</v>
      </c>
      <c r="C28">
        <f t="shared" si="1"/>
        <v>1.3253594007331939</v>
      </c>
      <c r="D28" s="1">
        <v>341861</v>
      </c>
      <c r="E28">
        <v>0.846136</v>
      </c>
      <c r="F28" s="1">
        <f t="shared" si="2"/>
        <v>343397.53404923901</v>
      </c>
    </row>
    <row r="29" spans="1:6" x14ac:dyDescent="0.35">
      <c r="A29">
        <v>28</v>
      </c>
      <c r="B29">
        <f t="shared" si="0"/>
        <v>0.4375</v>
      </c>
      <c r="C29">
        <f t="shared" si="1"/>
        <v>1.3744467859455345</v>
      </c>
      <c r="D29" s="1">
        <v>338862</v>
      </c>
      <c r="E29">
        <v>0.83877000000000002</v>
      </c>
      <c r="F29" s="1">
        <f t="shared" si="2"/>
        <v>340408.1018116239</v>
      </c>
    </row>
    <row r="30" spans="1:6" x14ac:dyDescent="0.35">
      <c r="A30">
        <v>29</v>
      </c>
      <c r="B30">
        <f t="shared" si="0"/>
        <v>0.453125</v>
      </c>
      <c r="C30">
        <f t="shared" si="1"/>
        <v>1.4235341711578751</v>
      </c>
      <c r="D30" s="1">
        <v>335336</v>
      </c>
      <c r="E30">
        <v>0.83071799999999996</v>
      </c>
      <c r="F30" s="1">
        <f t="shared" si="2"/>
        <v>337140.26195589802</v>
      </c>
    </row>
    <row r="31" spans="1:6" x14ac:dyDescent="0.35">
      <c r="A31">
        <v>30</v>
      </c>
      <c r="B31">
        <f t="shared" si="0"/>
        <v>0.46875</v>
      </c>
      <c r="C31">
        <f t="shared" si="1"/>
        <v>1.4726215563702154</v>
      </c>
      <c r="D31" s="1">
        <v>331255</v>
      </c>
      <c r="E31">
        <v>0.821909</v>
      </c>
      <c r="F31" s="1">
        <f t="shared" si="2"/>
        <v>333565.19969942892</v>
      </c>
    </row>
    <row r="32" spans="1:6" x14ac:dyDescent="0.35">
      <c r="A32">
        <v>31</v>
      </c>
      <c r="B32">
        <f t="shared" si="0"/>
        <v>0.484375</v>
      </c>
      <c r="C32">
        <f t="shared" si="1"/>
        <v>1.521708941582556</v>
      </c>
      <c r="D32" s="1">
        <v>327015</v>
      </c>
      <c r="E32">
        <v>0.81226299999999996</v>
      </c>
      <c r="F32" s="1">
        <f t="shared" si="2"/>
        <v>329650.44768150395</v>
      </c>
    </row>
    <row r="33" spans="1:6" x14ac:dyDescent="0.35">
      <c r="A33">
        <v>32</v>
      </c>
      <c r="B33">
        <f t="shared" si="0"/>
        <v>0.5</v>
      </c>
      <c r="C33">
        <f t="shared" si="1"/>
        <v>1.5707963267948966</v>
      </c>
      <c r="D33" s="1">
        <v>322750</v>
      </c>
      <c r="E33">
        <v>0.80169299999999999</v>
      </c>
      <c r="F33" s="1">
        <f t="shared" si="2"/>
        <v>325360.69764734816</v>
      </c>
    </row>
    <row r="34" spans="1:6" x14ac:dyDescent="0.35">
      <c r="A34">
        <v>33</v>
      </c>
      <c r="B34">
        <f t="shared" si="0"/>
        <v>0.515625</v>
      </c>
      <c r="C34">
        <f t="shared" si="1"/>
        <v>1.6198837120072371</v>
      </c>
      <c r="D34" s="1">
        <v>318456</v>
      </c>
      <c r="E34">
        <v>0.790099</v>
      </c>
      <c r="F34" s="1">
        <f t="shared" si="2"/>
        <v>320655.3653960707</v>
      </c>
    </row>
    <row r="35" spans="1:6" x14ac:dyDescent="0.35">
      <c r="A35">
        <v>34</v>
      </c>
      <c r="B35">
        <f t="shared" si="0"/>
        <v>0.53125</v>
      </c>
      <c r="C35">
        <f t="shared" si="1"/>
        <v>1.6689710972195777</v>
      </c>
      <c r="D35" s="1">
        <v>313935</v>
      </c>
      <c r="E35">
        <v>0.77737299999999998</v>
      </c>
      <c r="F35" s="1">
        <f t="shared" si="2"/>
        <v>315490.61999070965</v>
      </c>
    </row>
    <row r="36" spans="1:6" x14ac:dyDescent="0.35">
      <c r="A36">
        <v>35</v>
      </c>
      <c r="B36">
        <f t="shared" si="0"/>
        <v>0.546875</v>
      </c>
      <c r="C36">
        <f t="shared" si="1"/>
        <v>1.7180584824319181</v>
      </c>
      <c r="D36" s="1">
        <v>309167</v>
      </c>
      <c r="E36">
        <v>0.76339000000000001</v>
      </c>
      <c r="F36" s="1">
        <f t="shared" si="2"/>
        <v>309815.7311801514</v>
      </c>
    </row>
    <row r="37" spans="1:6" x14ac:dyDescent="0.35">
      <c r="A37">
        <v>36</v>
      </c>
      <c r="B37">
        <f t="shared" si="0"/>
        <v>0.5625</v>
      </c>
      <c r="C37">
        <f t="shared" si="1"/>
        <v>1.7671458676442586</v>
      </c>
      <c r="D37" s="1">
        <v>303829</v>
      </c>
      <c r="E37">
        <v>0.74801700000000004</v>
      </c>
      <c r="F37" s="1">
        <f t="shared" si="2"/>
        <v>303576.72197721124</v>
      </c>
    </row>
    <row r="38" spans="1:6" x14ac:dyDescent="0.35">
      <c r="A38">
        <v>37</v>
      </c>
      <c r="B38">
        <f t="shared" si="0"/>
        <v>0.578125</v>
      </c>
      <c r="C38">
        <f t="shared" si="1"/>
        <v>1.8162332528565992</v>
      </c>
      <c r="D38" s="1">
        <v>297679</v>
      </c>
      <c r="E38">
        <v>0.73110399999999998</v>
      </c>
      <c r="F38" s="1">
        <f t="shared" si="2"/>
        <v>296712.71608055307</v>
      </c>
    </row>
    <row r="39" spans="1:6" x14ac:dyDescent="0.35">
      <c r="A39">
        <v>38</v>
      </c>
      <c r="B39">
        <f t="shared" si="0"/>
        <v>0.59375</v>
      </c>
      <c r="C39">
        <f t="shared" si="1"/>
        <v>1.8653206380689396</v>
      </c>
      <c r="D39" s="1">
        <v>290652</v>
      </c>
      <c r="E39">
        <v>0.71248699999999998</v>
      </c>
      <c r="F39" s="1">
        <f t="shared" si="2"/>
        <v>289157.15540071588</v>
      </c>
    </row>
    <row r="40" spans="1:6" x14ac:dyDescent="0.35">
      <c r="A40">
        <v>39</v>
      </c>
      <c r="B40">
        <f t="shared" si="0"/>
        <v>0.609375</v>
      </c>
      <c r="C40">
        <f t="shared" si="1"/>
        <v>1.9144080232812801</v>
      </c>
      <c r="D40" s="1">
        <v>282851</v>
      </c>
      <c r="E40">
        <v>0.69198899999999997</v>
      </c>
      <c r="F40" s="1">
        <f t="shared" si="2"/>
        <v>280838.20590212313</v>
      </c>
    </row>
    <row r="41" spans="1:6" x14ac:dyDescent="0.35">
      <c r="A41">
        <v>40</v>
      </c>
      <c r="B41">
        <f t="shared" si="0"/>
        <v>0.625</v>
      </c>
      <c r="C41">
        <f t="shared" si="1"/>
        <v>1.9634954084936207</v>
      </c>
      <c r="D41" s="1">
        <v>274459</v>
      </c>
      <c r="E41">
        <v>0.66941899999999999</v>
      </c>
      <c r="F41" s="1">
        <f t="shared" si="2"/>
        <v>271678.35176107328</v>
      </c>
    </row>
    <row r="42" spans="1:6" x14ac:dyDescent="0.35">
      <c r="A42">
        <v>41</v>
      </c>
      <c r="B42">
        <f t="shared" si="0"/>
        <v>0.640625</v>
      </c>
      <c r="C42">
        <f t="shared" si="1"/>
        <v>2.012582793705961</v>
      </c>
      <c r="D42" s="1">
        <v>265470</v>
      </c>
      <c r="E42">
        <v>0.64457799999999998</v>
      </c>
      <c r="F42" s="1">
        <f t="shared" si="2"/>
        <v>261596.8304177938</v>
      </c>
    </row>
    <row r="43" spans="1:6" x14ac:dyDescent="0.35">
      <c r="A43">
        <v>42</v>
      </c>
      <c r="B43">
        <f t="shared" si="0"/>
        <v>0.65625</v>
      </c>
      <c r="C43">
        <f t="shared" si="1"/>
        <v>2.0616701789183018</v>
      </c>
      <c r="D43" s="1">
        <v>255640</v>
      </c>
      <c r="E43">
        <v>0.617259</v>
      </c>
      <c r="F43" s="1">
        <f t="shared" si="2"/>
        <v>250509.63257644066</v>
      </c>
    </row>
    <row r="44" spans="1:6" x14ac:dyDescent="0.35">
      <c r="A44">
        <v>43</v>
      </c>
      <c r="B44">
        <f t="shared" si="0"/>
        <v>0.671875</v>
      </c>
      <c r="C44">
        <f t="shared" si="1"/>
        <v>2.1107575641306422</v>
      </c>
      <c r="D44" s="1">
        <v>244727</v>
      </c>
      <c r="E44">
        <v>0.58725700000000003</v>
      </c>
      <c r="F44" s="1">
        <f t="shared" si="2"/>
        <v>238333.56062518788</v>
      </c>
    </row>
    <row r="45" spans="1:6" x14ac:dyDescent="0.35">
      <c r="A45">
        <v>44</v>
      </c>
      <c r="B45">
        <f t="shared" si="0"/>
        <v>0.6875</v>
      </c>
      <c r="C45">
        <f t="shared" si="1"/>
        <v>2.1598449493429825</v>
      </c>
      <c r="D45" s="1">
        <v>232831</v>
      </c>
      <c r="E45">
        <v>0.55438200000000004</v>
      </c>
      <c r="F45" s="1">
        <f t="shared" si="2"/>
        <v>224991.50458234281</v>
      </c>
    </row>
    <row r="46" spans="1:6" x14ac:dyDescent="0.35">
      <c r="A46">
        <v>45</v>
      </c>
      <c r="B46">
        <f t="shared" si="0"/>
        <v>0.703125</v>
      </c>
      <c r="C46">
        <f t="shared" si="1"/>
        <v>2.2089323345553233</v>
      </c>
      <c r="D46" s="1">
        <v>220052</v>
      </c>
      <c r="E46">
        <v>0.51847500000000002</v>
      </c>
      <c r="F46" s="1">
        <f t="shared" si="2"/>
        <v>210418.93556848922</v>
      </c>
    </row>
    <row r="47" spans="1:6" x14ac:dyDescent="0.35">
      <c r="A47">
        <v>46</v>
      </c>
      <c r="B47">
        <f t="shared" si="0"/>
        <v>0.71875</v>
      </c>
      <c r="C47">
        <f t="shared" si="1"/>
        <v>2.2580197197676637</v>
      </c>
      <c r="D47" s="1">
        <v>206440</v>
      </c>
      <c r="E47">
        <v>0.47943200000000002</v>
      </c>
      <c r="F47" s="1">
        <f t="shared" si="2"/>
        <v>194573.64601470067</v>
      </c>
    </row>
    <row r="48" spans="1:6" x14ac:dyDescent="0.35">
      <c r="A48">
        <v>47</v>
      </c>
      <c r="B48">
        <f t="shared" si="0"/>
        <v>0.734375</v>
      </c>
      <c r="C48">
        <f t="shared" si="1"/>
        <v>2.3071071049800045</v>
      </c>
      <c r="D48" s="1">
        <v>191782</v>
      </c>
      <c r="E48">
        <v>0.43723899999999999</v>
      </c>
      <c r="F48" s="1">
        <f t="shared" si="2"/>
        <v>177449.95413285244</v>
      </c>
    </row>
    <row r="49" spans="1:6" x14ac:dyDescent="0.35">
      <c r="A49">
        <v>48</v>
      </c>
      <c r="B49">
        <f t="shared" si="0"/>
        <v>0.75</v>
      </c>
      <c r="C49">
        <f t="shared" si="1"/>
        <v>2.3561944901923448</v>
      </c>
      <c r="D49" s="1">
        <v>175710</v>
      </c>
      <c r="E49">
        <v>0.39202300000000001</v>
      </c>
      <c r="F49" s="1">
        <f t="shared" si="2"/>
        <v>159099.40185807581</v>
      </c>
    </row>
    <row r="50" spans="1:6" x14ac:dyDescent="0.35">
      <c r="A50">
        <v>49</v>
      </c>
      <c r="B50">
        <f t="shared" si="0"/>
        <v>0.765625</v>
      </c>
      <c r="C50">
        <f t="shared" si="1"/>
        <v>2.4052818754046852</v>
      </c>
      <c r="D50" s="1">
        <v>158298</v>
      </c>
      <c r="E50">
        <v>0.344107</v>
      </c>
      <c r="F50" s="1">
        <f t="shared" si="2"/>
        <v>139653.07615924801</v>
      </c>
    </row>
    <row r="51" spans="1:6" x14ac:dyDescent="0.35">
      <c r="A51">
        <v>50</v>
      </c>
      <c r="B51">
        <f t="shared" si="0"/>
        <v>0.78125</v>
      </c>
      <c r="C51">
        <f t="shared" si="1"/>
        <v>2.454369260617026</v>
      </c>
      <c r="D51" s="1">
        <v>140077</v>
      </c>
      <c r="E51">
        <v>0.29408699999999999</v>
      </c>
      <c r="F51" s="1">
        <f t="shared" si="2"/>
        <v>119352.85887367817</v>
      </c>
    </row>
    <row r="52" spans="1:6" x14ac:dyDescent="0.35">
      <c r="A52">
        <v>51</v>
      </c>
      <c r="B52">
        <f t="shared" si="0"/>
        <v>0.796875</v>
      </c>
      <c r="C52">
        <f t="shared" si="1"/>
        <v>2.5034566458293663</v>
      </c>
      <c r="D52" s="1">
        <v>121690</v>
      </c>
      <c r="E52">
        <v>0.24291599999999999</v>
      </c>
      <c r="F52" s="1">
        <f t="shared" si="2"/>
        <v>98585.517435855392</v>
      </c>
    </row>
    <row r="53" spans="1:6" x14ac:dyDescent="0.35">
      <c r="A53">
        <v>52</v>
      </c>
      <c r="B53">
        <f t="shared" si="0"/>
        <v>0.8125</v>
      </c>
      <c r="C53">
        <f t="shared" si="1"/>
        <v>2.5525440310417071</v>
      </c>
      <c r="D53" s="1">
        <v>103851</v>
      </c>
      <c r="E53">
        <v>0.19198599999999999</v>
      </c>
      <c r="F53" s="1">
        <f t="shared" si="2"/>
        <v>77915.98392217941</v>
      </c>
    </row>
    <row r="54" spans="1:6" x14ac:dyDescent="0.35">
      <c r="A54">
        <v>53</v>
      </c>
      <c r="B54">
        <f t="shared" si="0"/>
        <v>0.828125</v>
      </c>
      <c r="C54">
        <f t="shared" si="1"/>
        <v>2.6016314162540475</v>
      </c>
      <c r="D54" s="1">
        <v>87013.8</v>
      </c>
      <c r="E54">
        <v>0.14319299999999999</v>
      </c>
      <c r="F54" s="1">
        <f t="shared" si="2"/>
        <v>58113.734781539468</v>
      </c>
    </row>
    <row r="55" spans="1:6" x14ac:dyDescent="0.35">
      <c r="A55">
        <v>54</v>
      </c>
      <c r="B55">
        <f t="shared" si="0"/>
        <v>0.84375</v>
      </c>
      <c r="C55">
        <f t="shared" si="1"/>
        <v>2.6507188014663878</v>
      </c>
      <c r="D55" s="1">
        <v>71830</v>
      </c>
      <c r="E55">
        <v>9.8984799999999998E-2</v>
      </c>
      <c r="F55" s="1">
        <f t="shared" si="2"/>
        <v>40172.19008334016</v>
      </c>
    </row>
    <row r="56" spans="1:6" x14ac:dyDescent="0.35">
      <c r="A56">
        <v>55</v>
      </c>
      <c r="B56">
        <f t="shared" si="0"/>
        <v>0.859375</v>
      </c>
      <c r="C56">
        <f t="shared" si="1"/>
        <v>2.6998061866787286</v>
      </c>
      <c r="D56" s="1">
        <v>58505.1</v>
      </c>
      <c r="E56">
        <v>6.2545600000000007E-2</v>
      </c>
      <c r="F56" s="1">
        <f t="shared" si="2"/>
        <v>25383.631952345826</v>
      </c>
    </row>
    <row r="57" spans="1:6" x14ac:dyDescent="0.35">
      <c r="A57">
        <v>56</v>
      </c>
      <c r="B57">
        <f t="shared" si="0"/>
        <v>0.875</v>
      </c>
      <c r="C57">
        <f t="shared" si="1"/>
        <v>2.748893571891069</v>
      </c>
      <c r="D57" s="1">
        <v>46649.3</v>
      </c>
      <c r="E57">
        <v>3.8795099999999999E-2</v>
      </c>
      <c r="F57" s="1">
        <f t="shared" si="2"/>
        <v>15744.681319780309</v>
      </c>
    </row>
    <row r="58" spans="1:6" x14ac:dyDescent="0.35">
      <c r="A58">
        <v>57</v>
      </c>
      <c r="B58">
        <f t="shared" si="0"/>
        <v>0.890625</v>
      </c>
      <c r="C58">
        <f t="shared" si="1"/>
        <v>2.7979809571034093</v>
      </c>
      <c r="D58" s="1">
        <v>37794.300000000003</v>
      </c>
      <c r="E58">
        <v>3.4175700000000003E-2</v>
      </c>
      <c r="F58" s="1">
        <f t="shared" si="2"/>
        <v>13869.934743831462</v>
      </c>
    </row>
    <row r="59" spans="1:6" x14ac:dyDescent="0.35">
      <c r="A59">
        <v>58</v>
      </c>
      <c r="B59">
        <f t="shared" si="0"/>
        <v>0.90625</v>
      </c>
      <c r="C59">
        <f t="shared" si="1"/>
        <v>2.8470683423157501</v>
      </c>
      <c r="D59" s="1">
        <v>63891</v>
      </c>
      <c r="E59">
        <v>4.4807699999999999E-2</v>
      </c>
      <c r="F59" s="1">
        <f t="shared" si="2"/>
        <v>18184.846982539551</v>
      </c>
    </row>
    <row r="60" spans="1:6" x14ac:dyDescent="0.35">
      <c r="A60">
        <v>59</v>
      </c>
      <c r="B60">
        <f t="shared" si="0"/>
        <v>0.921875</v>
      </c>
      <c r="C60">
        <f t="shared" si="1"/>
        <v>2.8961557275280905</v>
      </c>
      <c r="D60" s="1">
        <v>18858.8</v>
      </c>
      <c r="E60">
        <v>6.4919500000000005E-2</v>
      </c>
      <c r="F60" s="1">
        <f t="shared" si="2"/>
        <v>26347.060297292133</v>
      </c>
    </row>
    <row r="61" spans="1:6" x14ac:dyDescent="0.35">
      <c r="A61">
        <v>60</v>
      </c>
      <c r="B61">
        <f t="shared" si="0"/>
        <v>0.9375</v>
      </c>
      <c r="C61">
        <f t="shared" si="1"/>
        <v>2.9452431127404308</v>
      </c>
      <c r="D61" s="1">
        <v>13988.1</v>
      </c>
      <c r="E61">
        <v>0.101384</v>
      </c>
      <c r="F61" s="1">
        <f t="shared" si="2"/>
        <v>41145.886231111843</v>
      </c>
    </row>
    <row r="62" spans="1:6" x14ac:dyDescent="0.35">
      <c r="A62">
        <v>61</v>
      </c>
      <c r="B62">
        <f t="shared" si="0"/>
        <v>0.953125</v>
      </c>
      <c r="C62">
        <f t="shared" si="1"/>
        <v>2.9943304979527716</v>
      </c>
      <c r="D62" s="1">
        <v>14767.8</v>
      </c>
      <c r="E62">
        <v>0.17991299999999999</v>
      </c>
      <c r="F62" s="1">
        <f t="shared" si="2"/>
        <v>73016.253348635131</v>
      </c>
    </row>
    <row r="63" spans="1:6" x14ac:dyDescent="0.35">
      <c r="A63">
        <v>62</v>
      </c>
      <c r="B63">
        <f t="shared" si="0"/>
        <v>0.96875</v>
      </c>
      <c r="C63">
        <f t="shared" si="1"/>
        <v>3.043417883165112</v>
      </c>
      <c r="D63" s="1">
        <v>9562.61</v>
      </c>
      <c r="E63">
        <v>0.40386899999999998</v>
      </c>
      <c r="F63" s="1">
        <f t="shared" si="2"/>
        <v>163907.006295598</v>
      </c>
    </row>
    <row r="64" spans="1:6" x14ac:dyDescent="0.35">
      <c r="A64">
        <v>63</v>
      </c>
      <c r="B64">
        <f t="shared" si="0"/>
        <v>0.984375</v>
      </c>
      <c r="C64">
        <f t="shared" si="1"/>
        <v>3.0925052683774528</v>
      </c>
      <c r="D64" s="1">
        <v>8800.8799999999992</v>
      </c>
      <c r="E64">
        <v>1.6031299999999999</v>
      </c>
      <c r="F64" s="1">
        <f t="shared" si="2"/>
        <v>650617.49974041583</v>
      </c>
    </row>
    <row r="65" spans="4:13" x14ac:dyDescent="0.35">
      <c r="E65">
        <v>0</v>
      </c>
      <c r="F65" s="1">
        <f t="shared" si="2"/>
        <v>0</v>
      </c>
    </row>
    <row r="66" spans="4:13" x14ac:dyDescent="0.35">
      <c r="D66" s="1"/>
    </row>
    <row r="67" spans="4:13" x14ac:dyDescent="0.35">
      <c r="H67" t="s">
        <v>4</v>
      </c>
      <c r="I67" t="s">
        <v>7</v>
      </c>
      <c r="M67">
        <v>0.89628799999999997</v>
      </c>
    </row>
    <row r="68" spans="4:13" x14ac:dyDescent="0.35">
      <c r="H68" t="s">
        <v>6</v>
      </c>
      <c r="I68" t="s">
        <v>8</v>
      </c>
      <c r="M68">
        <v>0.99870899999999996</v>
      </c>
    </row>
    <row r="69" spans="4:13" x14ac:dyDescent="0.35">
      <c r="H69" t="s">
        <v>5</v>
      </c>
      <c r="I69" t="s">
        <v>9</v>
      </c>
      <c r="M69">
        <v>0.99999400000000005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6C35-E985-4553-AA44-7B88433F5455}">
  <dimension ref="A1:B49"/>
  <sheetViews>
    <sheetView tabSelected="1" workbookViewId="0">
      <selection activeCell="Q9" sqref="Q9"/>
    </sheetView>
  </sheetViews>
  <sheetFormatPr defaultRowHeight="14.15" x14ac:dyDescent="0.35"/>
  <sheetData>
    <row r="1" spans="1:2" x14ac:dyDescent="0.35">
      <c r="A1">
        <v>0</v>
      </c>
      <c r="B1">
        <f>0.5+0.3*COS(A1/0.16*PI())</f>
        <v>0.8</v>
      </c>
    </row>
    <row r="2" spans="1:2" x14ac:dyDescent="0.35">
      <c r="A2">
        <v>5.0000000000000001E-3</v>
      </c>
      <c r="B2">
        <f>0.5+0.3*COS(A2/0.16*PI())</f>
        <v>0.79855541800165908</v>
      </c>
    </row>
    <row r="3" spans="1:2" x14ac:dyDescent="0.35">
      <c r="A3">
        <v>0.01</v>
      </c>
      <c r="B3">
        <f>0.5+0.3*COS(A3/0.16*PI())</f>
        <v>0.79423558412096917</v>
      </c>
    </row>
    <row r="4" spans="1:2" x14ac:dyDescent="0.35">
      <c r="A4">
        <v>1.4999999999999999E-2</v>
      </c>
      <c r="B4">
        <f t="shared" ref="B4:B33" si="0">0.5+0.3*COS(A4/0.16*PI())</f>
        <v>0.78708210071966267</v>
      </c>
    </row>
    <row r="5" spans="1:2" x14ac:dyDescent="0.35">
      <c r="A5">
        <v>0.02</v>
      </c>
      <c r="B5">
        <f t="shared" si="0"/>
        <v>0.77716385975338609</v>
      </c>
    </row>
    <row r="6" spans="1:2" x14ac:dyDescent="0.35">
      <c r="A6">
        <v>2.5000000000000001E-2</v>
      </c>
      <c r="B6">
        <f t="shared" si="0"/>
        <v>0.7645763793045065</v>
      </c>
    </row>
    <row r="7" spans="1:2" x14ac:dyDescent="0.35">
      <c r="A7">
        <v>0.03</v>
      </c>
      <c r="B7">
        <f t="shared" si="0"/>
        <v>0.74944088369076356</v>
      </c>
    </row>
    <row r="8" spans="1:2" x14ac:dyDescent="0.35">
      <c r="A8">
        <v>3.5000000000000003E-2</v>
      </c>
      <c r="B8">
        <f t="shared" si="0"/>
        <v>0.73190313600882106</v>
      </c>
    </row>
    <row r="9" spans="1:2" x14ac:dyDescent="0.35">
      <c r="A9">
        <v>0.04</v>
      </c>
      <c r="B9">
        <f t="shared" si="0"/>
        <v>0.71213203435596428</v>
      </c>
    </row>
    <row r="10" spans="1:2" x14ac:dyDescent="0.35">
      <c r="A10">
        <v>4.4999999999999998E-2</v>
      </c>
      <c r="B10">
        <f t="shared" si="0"/>
        <v>0.6903179852490936</v>
      </c>
    </row>
    <row r="11" spans="1:2" x14ac:dyDescent="0.35">
      <c r="A11">
        <v>0.05</v>
      </c>
      <c r="B11">
        <f t="shared" si="0"/>
        <v>0.66667106990588065</v>
      </c>
    </row>
    <row r="12" spans="1:2" x14ac:dyDescent="0.35">
      <c r="A12">
        <v>5.5E-2</v>
      </c>
      <c r="B12">
        <f t="shared" si="0"/>
        <v>0.64141902104779935</v>
      </c>
    </row>
    <row r="13" spans="1:2" x14ac:dyDescent="0.35">
      <c r="A13">
        <v>0.06</v>
      </c>
      <c r="B13">
        <f t="shared" si="0"/>
        <v>0.61480502970952688</v>
      </c>
    </row>
    <row r="14" spans="1:2" x14ac:dyDescent="0.35">
      <c r="A14">
        <v>6.5000000000000002E-2</v>
      </c>
      <c r="B14">
        <f t="shared" si="0"/>
        <v>0.58708540317633873</v>
      </c>
    </row>
    <row r="15" spans="1:2" x14ac:dyDescent="0.35">
      <c r="A15">
        <v>7.0000000000000007E-2</v>
      </c>
      <c r="B15">
        <f t="shared" si="0"/>
        <v>0.55852709660483846</v>
      </c>
    </row>
    <row r="16" spans="1:2" x14ac:dyDescent="0.35">
      <c r="A16">
        <v>7.4999999999999997E-2</v>
      </c>
      <c r="B16">
        <f t="shared" si="0"/>
        <v>0.52940514209886824</v>
      </c>
    </row>
    <row r="17" spans="1:2" x14ac:dyDescent="0.35">
      <c r="A17">
        <v>0.08</v>
      </c>
      <c r="B17">
        <f t="shared" si="0"/>
        <v>0.5</v>
      </c>
    </row>
    <row r="18" spans="1:2" x14ac:dyDescent="0.35">
      <c r="A18">
        <v>8.5000000000000006E-2</v>
      </c>
      <c r="B18">
        <f t="shared" si="0"/>
        <v>0.47059485790113181</v>
      </c>
    </row>
    <row r="19" spans="1:2" x14ac:dyDescent="0.35">
      <c r="A19">
        <v>0.09</v>
      </c>
      <c r="B19">
        <f t="shared" si="0"/>
        <v>0.44147290339516154</v>
      </c>
    </row>
    <row r="20" spans="1:2" x14ac:dyDescent="0.35">
      <c r="A20">
        <v>9.5000000000000001E-2</v>
      </c>
      <c r="B20">
        <f t="shared" si="0"/>
        <v>0.41291459682366138</v>
      </c>
    </row>
    <row r="21" spans="1:2" x14ac:dyDescent="0.35">
      <c r="A21">
        <v>0.1</v>
      </c>
      <c r="B21">
        <f t="shared" si="0"/>
        <v>0.38519497029047312</v>
      </c>
    </row>
    <row r="22" spans="1:2" x14ac:dyDescent="0.35">
      <c r="A22">
        <v>0.105</v>
      </c>
      <c r="B22">
        <f t="shared" si="0"/>
        <v>0.3585809789522007</v>
      </c>
    </row>
    <row r="23" spans="1:2" x14ac:dyDescent="0.35">
      <c r="A23">
        <v>0.11</v>
      </c>
      <c r="B23">
        <f t="shared" si="0"/>
        <v>0.33332893009411946</v>
      </c>
    </row>
    <row r="24" spans="1:2" x14ac:dyDescent="0.35">
      <c r="A24">
        <v>0.115</v>
      </c>
      <c r="B24">
        <f t="shared" si="0"/>
        <v>0.3096820147509064</v>
      </c>
    </row>
    <row r="25" spans="1:2" x14ac:dyDescent="0.35">
      <c r="A25">
        <v>0.12</v>
      </c>
      <c r="B25">
        <f t="shared" si="0"/>
        <v>0.28786796564403577</v>
      </c>
    </row>
    <row r="26" spans="1:2" x14ac:dyDescent="0.35">
      <c r="A26">
        <v>0.125</v>
      </c>
      <c r="B26">
        <f t="shared" si="0"/>
        <v>0.26809686399117894</v>
      </c>
    </row>
    <row r="27" spans="1:2" x14ac:dyDescent="0.35">
      <c r="A27">
        <v>0.13</v>
      </c>
      <c r="B27">
        <f t="shared" si="0"/>
        <v>0.25055911630923644</v>
      </c>
    </row>
    <row r="28" spans="1:2" x14ac:dyDescent="0.35">
      <c r="A28">
        <v>0.13500000000000001</v>
      </c>
      <c r="B28">
        <f t="shared" si="0"/>
        <v>0.23542362069549355</v>
      </c>
    </row>
    <row r="29" spans="1:2" x14ac:dyDescent="0.35">
      <c r="A29">
        <v>0.14000000000000001</v>
      </c>
      <c r="B29">
        <f t="shared" si="0"/>
        <v>0.22283614024661397</v>
      </c>
    </row>
    <row r="30" spans="1:2" x14ac:dyDescent="0.35">
      <c r="A30">
        <v>0.14499999999999999</v>
      </c>
      <c r="B30">
        <f t="shared" si="0"/>
        <v>0.21291789928033739</v>
      </c>
    </row>
    <row r="31" spans="1:2" x14ac:dyDescent="0.35">
      <c r="A31">
        <v>0.15</v>
      </c>
      <c r="B31">
        <f t="shared" si="0"/>
        <v>0.20576441587903088</v>
      </c>
    </row>
    <row r="32" spans="1:2" x14ac:dyDescent="0.35">
      <c r="A32">
        <v>0.155</v>
      </c>
      <c r="B32">
        <f t="shared" si="0"/>
        <v>0.20144458199834098</v>
      </c>
    </row>
    <row r="33" spans="1:2" x14ac:dyDescent="0.35">
      <c r="A33">
        <v>0.16</v>
      </c>
      <c r="B33">
        <f t="shared" si="0"/>
        <v>0.2</v>
      </c>
    </row>
    <row r="34" spans="1:2" x14ac:dyDescent="0.35">
      <c r="A34">
        <v>0.16500000000000001</v>
      </c>
      <c r="B34">
        <v>0.2</v>
      </c>
    </row>
    <row r="35" spans="1:2" x14ac:dyDescent="0.35">
      <c r="A35">
        <v>0.17</v>
      </c>
      <c r="B35">
        <v>0.2</v>
      </c>
    </row>
    <row r="36" spans="1:2" x14ac:dyDescent="0.35">
      <c r="A36">
        <v>0.17499999999999999</v>
      </c>
      <c r="B36">
        <v>0.2</v>
      </c>
    </row>
    <row r="37" spans="1:2" x14ac:dyDescent="0.35">
      <c r="A37">
        <v>0.18</v>
      </c>
      <c r="B37">
        <v>0.2</v>
      </c>
    </row>
    <row r="38" spans="1:2" x14ac:dyDescent="0.35">
      <c r="A38">
        <v>0.185</v>
      </c>
      <c r="B38">
        <v>0.2</v>
      </c>
    </row>
    <row r="39" spans="1:2" x14ac:dyDescent="0.35">
      <c r="A39">
        <v>0.19</v>
      </c>
      <c r="B39">
        <v>0.2</v>
      </c>
    </row>
    <row r="40" spans="1:2" x14ac:dyDescent="0.35">
      <c r="A40">
        <v>0.19500000000000001</v>
      </c>
      <c r="B40">
        <v>0.2</v>
      </c>
    </row>
    <row r="41" spans="1:2" x14ac:dyDescent="0.35">
      <c r="A41">
        <v>0.2</v>
      </c>
      <c r="B41">
        <v>0.2</v>
      </c>
    </row>
    <row r="42" spans="1:2" x14ac:dyDescent="0.35">
      <c r="A42">
        <v>0.20499999999999999</v>
      </c>
      <c r="B42">
        <v>0.2</v>
      </c>
    </row>
    <row r="43" spans="1:2" x14ac:dyDescent="0.35">
      <c r="A43">
        <v>0.21</v>
      </c>
      <c r="B43">
        <v>0.2</v>
      </c>
    </row>
    <row r="44" spans="1:2" x14ac:dyDescent="0.35">
      <c r="A44">
        <v>0.215</v>
      </c>
      <c r="B44">
        <v>0.2</v>
      </c>
    </row>
    <row r="45" spans="1:2" x14ac:dyDescent="0.35">
      <c r="A45">
        <v>0.22</v>
      </c>
      <c r="B45">
        <v>0.2</v>
      </c>
    </row>
    <row r="46" spans="1:2" x14ac:dyDescent="0.35">
      <c r="A46">
        <v>0.22500000000000001</v>
      </c>
      <c r="B46">
        <v>0.2</v>
      </c>
    </row>
    <row r="47" spans="1:2" x14ac:dyDescent="0.35">
      <c r="A47">
        <v>0.23</v>
      </c>
      <c r="B47">
        <v>0.2</v>
      </c>
    </row>
    <row r="48" spans="1:2" x14ac:dyDescent="0.35">
      <c r="A48">
        <v>0.23499999999999999</v>
      </c>
      <c r="B48">
        <v>0.2</v>
      </c>
    </row>
    <row r="49" spans="1:2" x14ac:dyDescent="0.35">
      <c r="A49">
        <v>0.24</v>
      </c>
      <c r="B49">
        <v>0.2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Sphere16</vt:lpstr>
      <vt:lpstr>SphereUniform</vt:lpstr>
      <vt:lpstr>SphereCharge</vt:lpstr>
      <vt:lpstr>Ellipse</vt:lpstr>
      <vt:lpstr>TwoSphere</vt:lpstr>
      <vt:lpstr>DynTickDemo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彭浩然</dc:creator>
  <cp:lastModifiedBy>彭浩然</cp:lastModifiedBy>
  <dcterms:created xsi:type="dcterms:W3CDTF">2020-05-25T08:58:25Z</dcterms:created>
  <dcterms:modified xsi:type="dcterms:W3CDTF">2020-06-21T12:28:12Z</dcterms:modified>
</cp:coreProperties>
</file>